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wsl.localhost\Ubuntu-22.04\home\kaoru_kitamura\e17\sample_generator_kodate\"/>
    </mc:Choice>
  </mc:AlternateContent>
  <xr:revisionPtr revIDLastSave="0" documentId="13_ncr:1_{145FE649-08D1-43C8-B964-2D5B89E34632}" xr6:coauthVersionLast="47" xr6:coauthVersionMax="47" xr10:uidLastSave="{00000000-0000-0000-0000-000000000000}"/>
  <bookViews>
    <workbookView xWindow="-90" yWindow="-21710" windowWidth="38620" windowHeight="21100"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3" l="1"/>
  <c r="K5" i="3" s="1"/>
  <c r="I5" i="3"/>
  <c r="E6" i="14"/>
  <c r="O5" i="8"/>
  <c r="O2" i="8"/>
  <c r="J3" i="3"/>
  <c r="K3" i="3" s="1"/>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tc={AB224E06-FD7E-4E26-ADF5-3651936D96B3}</author>
    <author>tc={261E76B8-5CB3-403A-96B0-4254B51CE1A0}</author>
  </authors>
  <commentList>
    <comment ref="F1" authorId="0" shapeId="0" xr:uid="{AB224E06-FD7E-4E26-ADF5-3651936D96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天井高2.9[m] として計算した</t>
      </text>
    </comment>
    <comment ref="G1" authorId="1" shapeId="0" xr:uid="{261E76B8-5CB3-403A-96B0-4254B51CE1A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自然風による換気回数は5回/hを想定</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tc={6C4FDCAA-7F6B-49D0-BCDB-C74BC43FD306}</author>
    <author>tc={79B06CA8-4409-4CC3-9FC5-FA0F411A6D5E}</author>
    <author>tc={29FF341A-538A-4AD7-98F2-9BC12BC409E6}</author>
  </authors>
  <commentList>
    <comment ref="I1" authorId="0" shapeId="0" xr:uid="{6C4FDCAA-7F6B-49D0-BCDB-C74BC43FD30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H26年度報告書の図2.1.2.7(窓の種類)より、単層ガラスを想定</t>
      </text>
    </comment>
    <comment ref="J1" authorId="1" shapeId="0" xr:uid="{79B06CA8-4409-4CC3-9FC5-FA0F411A6D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値は仮置き</t>
      </text>
    </comment>
    <comment ref="L1" authorId="2" shapeId="0" xr:uid="{29FF341A-538A-4AD7-98F2-9BC12BC409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List>
</comments>
</file>

<file path=xl/sharedStrings.xml><?xml version="1.0" encoding="utf-8"?>
<sst xmlns="http://schemas.openxmlformats.org/spreadsheetml/2006/main" count="411" uniqueCount="172">
  <si>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</si>
  <si>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</si>
  <si>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</si>
  <si>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</si>
  <si>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</si>
  <si>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</si>
  <si>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</si>
  <si>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</si>
  <si>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</si>
  <si>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</si>
  <si>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</si>
  <si>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</si>
  <si>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</si>
  <si>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</si>
  <si>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</si>
  <si>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</si>
  <si>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</si>
  <si>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</si>
  <si>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</si>
  <si>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</si>
  <si>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</si>
  <si>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</si>
  <si>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</si>
  <si>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</si>
  <si>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</si>
  <si>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</si>
  <si>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</si>
  <si>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</si>
  <si>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</si>
  <si>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</si>
  <si>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</si>
  <si>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</si>
  <si>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</si>
  <si>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</si>
  <si>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</si>
  <si>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</si>
  <si>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</si>
  <si>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</si>
  <si>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</si>
  <si>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</si>
  <si>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</si>
  <si>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</si>
  <si>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</si>
  <si>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</si>
  <si>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</si>
  <si>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</si>
  <si>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</si>
  <si>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</si>
  <si>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</si>
  <si>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</si>
  <si>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</si>
  <si>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</si>
  <si>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</si>
  <si>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</si>
  <si>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</si>
  <si>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</si>
  <si>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</si>
  <si>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</si>
  <si>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</si>
  <si>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</si>
  <si>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</si>
  <si>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</si>
  <si>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</si>
  <si>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</si>
  <si>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</si>
  <si>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</si>
  <si>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</si>
  <si>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</si>
  <si>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</si>
  <si>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</si>
  <si>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</si>
  <si>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</si>
  <si>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</si>
  <si>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</si>
  <si>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</si>
  <si>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</si>
  <si>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</si>
  <si>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</si>
  <si>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</si>
  <si>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</si>
  <si>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</si>
  <si>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</si>
  <si>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</si>
  <si>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</si>
  <si>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</si>
  <si>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</si>
  <si>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</si>
  <si>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</si>
  <si>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</si>
  <si>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</si>
  <si>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</si>
  <si>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</si>
  <si>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</si>
  <si>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</si>
  <si>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horizontal</t>
  </si>
  <si>
    <t>plaster_board</t>
  </si>
  <si>
    <t>non-hermetic_air_layer</t>
  </si>
  <si>
    <t>single</t>
    <phoneticPr fontId="1"/>
  </si>
  <si>
    <t>main_occupant_room</t>
    <phoneticPr fontId="1"/>
  </si>
  <si>
    <t>other_occupant_room</t>
    <phoneticPr fontId="1"/>
  </si>
  <si>
    <t>not_occupant_room</t>
    <phoneticPr fontId="1"/>
  </si>
  <si>
    <t>value30</t>
  </si>
  <si>
    <t>non_occupant_room</t>
    <phoneticPr fontId="1"/>
  </si>
  <si>
    <t>south_wall_room1</t>
    <phoneticPr fontId="1"/>
  </si>
  <si>
    <t>value31</t>
  </si>
  <si>
    <t>south_window_room1</t>
    <phoneticPr fontId="1"/>
  </si>
  <si>
    <t>internal_room1_room2</t>
    <phoneticPr fontId="1"/>
  </si>
  <si>
    <t>internal_room2_room1</t>
    <phoneticPr fontId="1"/>
  </si>
  <si>
    <t>insulation</t>
  </si>
  <si>
    <t>wall</t>
  </si>
  <si>
    <t>parting_floor</t>
  </si>
  <si>
    <t>parting_ceiling</t>
  </si>
  <si>
    <t>internal_wall</t>
  </si>
  <si>
    <t>#D_0</t>
    <phoneticPr fontId="1"/>
  </si>
  <si>
    <t>#D_90</t>
    <phoneticPr fontId="1"/>
  </si>
  <si>
    <t>#D_180</t>
    <phoneticPr fontId="1"/>
  </si>
  <si>
    <t>#D_270</t>
    <phoneticPr fontId="1"/>
  </si>
  <si>
    <t>#U_door</t>
    <phoneticPr fontId="1"/>
  </si>
  <si>
    <t>#U_window</t>
    <phoneticPr fontId="1"/>
  </si>
  <si>
    <t>#eta_window</t>
    <phoneticPr fontId="1"/>
  </si>
  <si>
    <t>floor</t>
  </si>
  <si>
    <t>#R_floor</t>
  </si>
  <si>
    <t>#C_floor</t>
  </si>
  <si>
    <t>ceiling</t>
  </si>
  <si>
    <t>#R_ceiling</t>
  </si>
  <si>
    <t>#C_ceiling</t>
  </si>
  <si>
    <t>#R_wall</t>
  </si>
  <si>
    <t>#C_wall</t>
  </si>
  <si>
    <t>east_wall_room1</t>
    <phoneticPr fontId="1"/>
  </si>
  <si>
    <t>east_wall_room2</t>
    <phoneticPr fontId="1"/>
  </si>
  <si>
    <t>north_wall_room2</t>
    <phoneticPr fontId="1"/>
  </si>
  <si>
    <t>south_wall_room0</t>
    <phoneticPr fontId="1"/>
  </si>
  <si>
    <t>north_wall_room0</t>
    <phoneticPr fontId="1"/>
  </si>
  <si>
    <t>west_wall_room0</t>
    <phoneticPr fontId="1"/>
  </si>
  <si>
    <t>ceil_room1</t>
    <phoneticPr fontId="1"/>
  </si>
  <si>
    <t>ceil_room2</t>
    <phoneticPr fontId="1"/>
  </si>
  <si>
    <t>mainent</t>
    <phoneticPr fontId="1"/>
  </si>
  <si>
    <t>south_window_room0</t>
    <phoneticPr fontId="1"/>
  </si>
  <si>
    <t>east_window_room2</t>
    <phoneticPr fontId="1"/>
  </si>
  <si>
    <t>north_window_room2</t>
    <phoneticPr fontId="1"/>
  </si>
  <si>
    <t>internal_room0_room1</t>
    <phoneticPr fontId="1"/>
  </si>
  <si>
    <t>internal_room1_room0</t>
    <phoneticPr fontId="1"/>
  </si>
  <si>
    <t>wood</t>
    <phoneticPr fontId="1"/>
  </si>
  <si>
    <t>plywood</t>
    <phoneticPr fontId="1"/>
  </si>
  <si>
    <t>gypsum board</t>
    <phoneticPr fontId="1"/>
  </si>
  <si>
    <r>
      <t>⑦</t>
    </r>
    <r>
      <rPr>
        <sz val="11"/>
        <color theme="1"/>
        <rFont val="Tahoma"/>
        <family val="2"/>
        <charset val="1"/>
      </rPr>
      <t>⁺</t>
    </r>
    <r>
      <rPr>
        <sz val="11"/>
        <color theme="1"/>
        <rFont val="Yu Gothic"/>
        <family val="2"/>
      </rPr>
      <t>⑧</t>
    </r>
    <r>
      <rPr>
        <sz val="11"/>
        <color theme="1"/>
        <rFont val="Yu Gothic"/>
        <family val="2"/>
        <charset val="128"/>
      </rPr>
      <t>＋⑩相当</t>
    </r>
    <rPh sb="5" eb="7">
      <t>ソウトウ</t>
    </rPh>
    <phoneticPr fontId="1"/>
  </si>
  <si>
    <t>階段部分どうするの？</t>
    <rPh sb="0" eb="2">
      <t>カイダン</t>
    </rPh>
    <rPh sb="2" eb="4">
      <t>ブブン</t>
    </rPh>
    <phoneticPr fontId="1"/>
  </si>
  <si>
    <t>⑦のクローゼット＋⑥＋⑩＋⑪</t>
    <phoneticPr fontId="1"/>
  </si>
  <si>
    <t>ceil_room0</t>
  </si>
  <si>
    <t>east_door</t>
    <phoneticPr fontId="1"/>
  </si>
  <si>
    <t>north_window_room0</t>
    <phoneticPr fontId="1"/>
  </si>
  <si>
    <t>west_window_room0</t>
    <phoneticPr fontId="1"/>
  </si>
  <si>
    <t>internal_room0_room2</t>
    <phoneticPr fontId="1"/>
  </si>
  <si>
    <t>internal_room2_room0</t>
    <phoneticPr fontId="1"/>
  </si>
  <si>
    <t>ceiling</t>
    <phoneticPr fontId="1"/>
  </si>
  <si>
    <t>underfloor_space</t>
    <phoneticPr fontId="1"/>
  </si>
  <si>
    <t>zero</t>
    <phoneticPr fontId="1"/>
  </si>
  <si>
    <t>south_ground_wall</t>
    <phoneticPr fontId="1"/>
  </si>
  <si>
    <t>ground</t>
    <phoneticPr fontId="1"/>
  </si>
  <si>
    <t>east_ground_wall</t>
    <phoneticPr fontId="1"/>
  </si>
  <si>
    <t>north_ground_wall</t>
    <phoneticPr fontId="1"/>
  </si>
  <si>
    <t>west_ground_wall</t>
    <phoneticPr fontId="1"/>
  </si>
  <si>
    <t>internal_under_room0</t>
    <phoneticPr fontId="1"/>
  </si>
  <si>
    <t>internal_room0_under</t>
    <phoneticPr fontId="1"/>
  </si>
  <si>
    <t>internal_under_room2</t>
    <phoneticPr fontId="1"/>
  </si>
  <si>
    <t>internal_room2_under</t>
    <phoneticPr fontId="1"/>
  </si>
  <si>
    <t>internal_under_room1</t>
    <phoneticPr fontId="1"/>
  </si>
  <si>
    <t>internal_room1_under</t>
    <phoneticPr fontId="1"/>
  </si>
  <si>
    <t>underfloor_ground</t>
    <phoneticPr fontId="1"/>
  </si>
  <si>
    <t>concrete120</t>
    <phoneticPr fontId="1"/>
  </si>
  <si>
    <t>upward</t>
    <phoneticPr fontId="1"/>
  </si>
  <si>
    <t>air_temperature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</si>
</sst>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2"/>
      <charset val="128"/>
    </font>
    <font>
      <sz val="11"/>
      <color theme="1"/>
      <name val="Tahoma"/>
      <family val="2"/>
      <charset val="1"/>
    </font>
    <font>
      <sz val="11"/>
      <color theme="1"/>
      <name val="Yu Gothic"/>
      <family val="2"/>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2" borderId="0" xfId="0" applyFont="1" applyFill="1"/>
    <xf numFmtId="0" fontId="0" fillId="2" borderId="1" xfId="0" applyFill="1" applyBorder="1" applyAlignment="1">
      <alignment wrapText="1"/>
    </xf>
    <xf numFmtId="0" fontId="0" fillId="0" borderId="2" xfId="0"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1</xdr:row>
      <xdr:rowOff>144780</xdr:rowOff>
    </xdr:from>
    <xdr:to>
      <xdr:col>23</xdr:col>
      <xdr:colOff>629397</xdr:colOff>
      <xdr:row>15</xdr:row>
      <xdr:rowOff>210005</xdr:rowOff>
    </xdr:to>
    <xdr:pic>
      <xdr:nvPicPr>
        <xdr:cNvPr id="3" name="図 2">
          <a:extLst>
            <a:ext uri="{FF2B5EF4-FFF2-40B4-BE49-F238E27FC236}">
              <a16:creationId xmlns:a16="http://schemas.microsoft.com/office/drawing/2014/main" id="{F8A918E5-C1D0-B260-EF48-65A565FF1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57860" y="601980"/>
          <a:ext cx="5353797" cy="32580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北村 馨" id="{FA3D6AD6-8B36-45FD-8497-6648D6583176}"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10-26T08:58:32.69" personId="{FA3D6AD6-8B36-45FD-8497-6648D6583176}" id="{AB224E06-FD7E-4E26-ADF5-3651936D96B3}">
    <text>天井高2.9[m] として計算した</text>
  </threadedComment>
  <threadedComment ref="G1" dT="2022-10-26T08:59:06.28" personId="{FA3D6AD6-8B36-45FD-8497-6648D6583176}" id="{261E76B8-5CB3-403A-96B0-4254B51CE1A0}">
    <text>自然風による換気回数は5回/hを想定</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2-08-26T05:44:51.40" personId="{4610BEF9-0A24-447D-BDF5-7CA9892B7B05}" id="{6C4FDCAA-7F6B-49D0-BCDB-C74BC43FD306}">
    <text>H26年度報告書の図2.1.2.7(窓の種類)より、単層ガラスを想定</text>
  </threadedComment>
  <threadedComment ref="J1" dT="2022-08-26T05:45:32.50" personId="{4610BEF9-0A24-447D-BDF5-7CA9892B7B05}" id="{79B06CA8-4409-4CC3-9FC5-FA0F411A6D5E}">
    <text>値は仮置き</text>
  </threadedComment>
  <threadedComment ref="L1" dT="2022-08-26T05:43:33.99" personId="{4610BEF9-0A24-447D-BDF5-7CA9892B7B05}" id="{29FF341A-538A-4AD7-98F2-9BC12BC409E6}">
    <text>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171</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B2" sqref="B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98</v>
      </c>
      <c r="D2" s="1"/>
      <c r="E2" s="1">
        <v>30.639700000000001</v>
      </c>
      <c r="F2" s="1">
        <v>88.855130000000003</v>
      </c>
      <c r="G2" s="1">
        <v>444.27565000000004</v>
      </c>
      <c r="H2" s="1" t="s">
        <v>43</v>
      </c>
      <c r="J2" s="2">
        <f>E2*2.9</f>
        <v>88.855130000000003</v>
      </c>
      <c r="K2" s="2">
        <f>J2*5</f>
        <v>444.27565000000004</v>
      </c>
    </row>
    <row r="3" spans="1:11">
      <c r="A3" s="3" t="s">
        <v>36</v>
      </c>
      <c r="B3" s="1">
        <v>1</v>
      </c>
      <c r="C3" s="1" t="s">
        <v>99</v>
      </c>
      <c r="D3" s="1"/>
      <c r="E3" s="1">
        <v>14.905799999999999</v>
      </c>
      <c r="F3" s="1">
        <v>43.226819999999996</v>
      </c>
      <c r="G3" s="1">
        <v>216.13409999999999</v>
      </c>
      <c r="H3" s="1" t="s">
        <v>44</v>
      </c>
      <c r="J3" s="2">
        <f t="shared" ref="J3:J4" si="0">E3*2.9</f>
        <v>43.226819999999996</v>
      </c>
      <c r="K3" s="2">
        <f t="shared" ref="K3:K4" si="1">J3*5</f>
        <v>216.13409999999999</v>
      </c>
    </row>
    <row r="4" spans="1:11">
      <c r="A4" s="3" t="s">
        <v>6</v>
      </c>
      <c r="B4" s="1">
        <v>2</v>
      </c>
      <c r="C4" s="1" t="s">
        <v>100</v>
      </c>
      <c r="D4" s="1"/>
      <c r="E4" s="2">
        <v>18.2182</v>
      </c>
      <c r="F4" s="1">
        <v>52.83278</v>
      </c>
      <c r="G4" s="1">
        <v>264.16390000000001</v>
      </c>
      <c r="H4" s="1" t="s">
        <v>102</v>
      </c>
      <c r="J4" s="2">
        <f t="shared" si="0"/>
        <v>52.83278</v>
      </c>
      <c r="K4" s="2">
        <f t="shared" si="1"/>
        <v>264.16390000000001</v>
      </c>
    </row>
    <row r="5" spans="1:11">
      <c r="A5" s="3" t="s">
        <v>7</v>
      </c>
      <c r="B5" s="5">
        <v>3</v>
      </c>
      <c r="C5" s="5" t="s">
        <v>155</v>
      </c>
      <c r="D5" s="5"/>
      <c r="E5" s="5">
        <v>63.7637</v>
      </c>
      <c r="F5" s="5">
        <v>184.91472999999999</v>
      </c>
      <c r="G5" s="5">
        <v>924.57364999999993</v>
      </c>
      <c r="H5" s="5" t="s">
        <v>156</v>
      </c>
      <c r="I5" s="2">
        <f>SUM(E2:E4)</f>
        <v>63.7637</v>
      </c>
      <c r="J5" s="2">
        <f>E5*2.9</f>
        <v>184.91472999999999</v>
      </c>
      <c r="K5" s="2">
        <f>J5*5</f>
        <v>924.57364999999993</v>
      </c>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K33"/>
  <sheetViews>
    <sheetView zoomScale="85" zoomScaleNormal="85" workbookViewId="0">
      <selection activeCell="B2" sqref="B2"/>
    </sheetView>
  </sheetViews>
  <sheetFormatPr defaultColWidth="9" defaultRowHeight="18"/>
  <cols>
    <col min="1" max="1" width="7.33203125" style="2" bestFit="1" customWidth="1"/>
    <col min="2" max="2" width="3.5" style="2" bestFit="1" customWidth="1"/>
    <col min="3" max="3" width="28.25" style="2" customWidth="1"/>
    <col min="4" max="4" width="9.58203125" style="2" bestFit="1" customWidth="1"/>
    <col min="5" max="5" width="7.75" style="2" bestFit="1" customWidth="1"/>
    <col min="6" max="6" width="9" style="2" bestFit="1" customWidth="1"/>
    <col min="7" max="7" width="7.58203125" style="2" bestFit="1" customWidth="1"/>
    <col min="8" max="8" width="20"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1" ht="36">
      <c r="A1" s="3" t="s">
        <v>37</v>
      </c>
      <c r="B1" s="3" t="s">
        <v>38</v>
      </c>
      <c r="C1" s="3" t="s">
        <v>39</v>
      </c>
      <c r="D1" s="3" t="s">
        <v>40</v>
      </c>
      <c r="E1" s="3" t="s">
        <v>76</v>
      </c>
      <c r="F1" s="4" t="s">
        <v>72</v>
      </c>
      <c r="G1" s="3" t="s">
        <v>65</v>
      </c>
      <c r="H1" s="3" t="s">
        <v>66</v>
      </c>
      <c r="I1" s="3" t="s">
        <v>67</v>
      </c>
      <c r="J1" s="3" t="s">
        <v>68</v>
      </c>
    </row>
    <row r="2" spans="1:11">
      <c r="A2" s="3" t="s">
        <v>42</v>
      </c>
      <c r="B2" s="1">
        <v>0</v>
      </c>
      <c r="C2" s="1" t="s">
        <v>131</v>
      </c>
      <c r="D2" s="1"/>
      <c r="E2" s="1">
        <v>0</v>
      </c>
      <c r="F2" s="6">
        <v>11.616</v>
      </c>
      <c r="G2" s="1" t="b">
        <v>0</v>
      </c>
      <c r="H2" s="1" t="s">
        <v>69</v>
      </c>
      <c r="I2" s="5" t="s">
        <v>113</v>
      </c>
      <c r="J2" s="1">
        <v>1</v>
      </c>
    </row>
    <row r="3" spans="1:11">
      <c r="A3" s="3" t="s">
        <v>36</v>
      </c>
      <c r="B3" s="1">
        <v>1</v>
      </c>
      <c r="C3" s="1" t="s">
        <v>103</v>
      </c>
      <c r="D3" s="1"/>
      <c r="E3" s="1">
        <v>1</v>
      </c>
      <c r="F3" s="6">
        <v>8.5284999999999993</v>
      </c>
      <c r="G3" s="1" t="b">
        <v>0</v>
      </c>
      <c r="H3" s="1" t="s">
        <v>69</v>
      </c>
      <c r="I3" s="5" t="s">
        <v>113</v>
      </c>
      <c r="J3" s="1">
        <v>1</v>
      </c>
    </row>
    <row r="4" spans="1:11">
      <c r="A4" s="3" t="s">
        <v>6</v>
      </c>
      <c r="B4" s="1">
        <v>2</v>
      </c>
      <c r="C4" s="1" t="s">
        <v>129</v>
      </c>
      <c r="D4" s="1"/>
      <c r="E4" s="1">
        <v>2</v>
      </c>
      <c r="F4" s="1">
        <v>9.7168500000000009</v>
      </c>
      <c r="G4" s="1" t="b">
        <v>0</v>
      </c>
      <c r="H4" s="6" t="s">
        <v>69</v>
      </c>
      <c r="I4" s="5" t="s">
        <v>114</v>
      </c>
      <c r="J4" s="6">
        <v>1</v>
      </c>
    </row>
    <row r="5" spans="1:11">
      <c r="A5" s="3" t="s">
        <v>7</v>
      </c>
      <c r="B5" s="1">
        <v>3</v>
      </c>
      <c r="C5" s="1" t="s">
        <v>128</v>
      </c>
      <c r="D5" s="1"/>
      <c r="E5" s="1">
        <v>1</v>
      </c>
      <c r="F5" s="1">
        <v>5.2779999999999996</v>
      </c>
      <c r="G5" s="1" t="b">
        <v>0</v>
      </c>
      <c r="H5" s="6" t="s">
        <v>69</v>
      </c>
      <c r="I5" s="5" t="s">
        <v>114</v>
      </c>
      <c r="J5" s="6">
        <v>1</v>
      </c>
    </row>
    <row r="6" spans="1:11">
      <c r="A6" s="3" t="s">
        <v>8</v>
      </c>
      <c r="B6" s="1">
        <v>4</v>
      </c>
      <c r="C6" s="1" t="s">
        <v>132</v>
      </c>
      <c r="D6" s="1"/>
      <c r="E6" s="1">
        <f>-E135</f>
        <v>0</v>
      </c>
      <c r="F6" s="1">
        <v>6.2777000000000003</v>
      </c>
      <c r="G6" s="1" t="b">
        <v>0</v>
      </c>
      <c r="H6" s="6" t="s">
        <v>69</v>
      </c>
      <c r="I6" s="5" t="s">
        <v>115</v>
      </c>
      <c r="J6" s="6">
        <v>1</v>
      </c>
    </row>
    <row r="7" spans="1:11">
      <c r="A7" s="3" t="s">
        <v>9</v>
      </c>
      <c r="B7" s="1">
        <v>5</v>
      </c>
      <c r="C7" s="1" t="s">
        <v>130</v>
      </c>
      <c r="D7" s="1"/>
      <c r="E7" s="1">
        <v>2</v>
      </c>
      <c r="F7" s="6">
        <v>20.16</v>
      </c>
      <c r="G7" s="1" t="b">
        <v>0</v>
      </c>
      <c r="H7" s="6" t="s">
        <v>69</v>
      </c>
      <c r="I7" s="5" t="s">
        <v>115</v>
      </c>
      <c r="J7" s="1">
        <v>1</v>
      </c>
    </row>
    <row r="8" spans="1:11">
      <c r="A8" s="3" t="s">
        <v>10</v>
      </c>
      <c r="B8" s="1">
        <v>6</v>
      </c>
      <c r="C8" s="1" t="s">
        <v>133</v>
      </c>
      <c r="D8" s="1"/>
      <c r="E8" s="1">
        <v>0</v>
      </c>
      <c r="F8" s="1">
        <v>13.403</v>
      </c>
      <c r="G8" s="1" t="b">
        <v>0</v>
      </c>
      <c r="H8" s="6" t="s">
        <v>69</v>
      </c>
      <c r="I8" s="5" t="s">
        <v>116</v>
      </c>
      <c r="J8" s="1">
        <v>1</v>
      </c>
    </row>
    <row r="9" spans="1:11">
      <c r="A9" s="3" t="s">
        <v>11</v>
      </c>
      <c r="B9" s="1">
        <v>7</v>
      </c>
      <c r="C9" s="1" t="s">
        <v>148</v>
      </c>
      <c r="D9" s="1"/>
      <c r="E9" s="1">
        <v>0</v>
      </c>
      <c r="F9" s="6">
        <v>30.639700000000001</v>
      </c>
      <c r="G9" s="1" t="b">
        <v>0</v>
      </c>
      <c r="H9" s="6" t="s">
        <v>154</v>
      </c>
      <c r="I9" s="6" t="s">
        <v>93</v>
      </c>
      <c r="J9" s="6">
        <v>1</v>
      </c>
    </row>
    <row r="10" spans="1:11">
      <c r="A10" s="3" t="s">
        <v>12</v>
      </c>
      <c r="B10" s="1">
        <v>8</v>
      </c>
      <c r="C10" s="1" t="s">
        <v>134</v>
      </c>
      <c r="D10" s="1"/>
      <c r="E10" s="1">
        <v>1</v>
      </c>
      <c r="F10" s="6">
        <v>14.905799999999999</v>
      </c>
      <c r="G10" s="1" t="b">
        <v>0</v>
      </c>
      <c r="H10" s="6" t="s">
        <v>154</v>
      </c>
      <c r="I10" s="6" t="s">
        <v>93</v>
      </c>
      <c r="J10" s="6">
        <v>1</v>
      </c>
    </row>
    <row r="11" spans="1:11">
      <c r="A11" s="3" t="s">
        <v>13</v>
      </c>
      <c r="B11" s="1">
        <v>9</v>
      </c>
      <c r="C11" s="1" t="s">
        <v>135</v>
      </c>
      <c r="D11" s="1"/>
      <c r="E11" s="1">
        <v>2</v>
      </c>
      <c r="F11" s="11">
        <v>18.2182</v>
      </c>
      <c r="G11" s="1" t="b">
        <v>0</v>
      </c>
      <c r="H11" s="6" t="s">
        <v>154</v>
      </c>
      <c r="I11" s="6" t="s">
        <v>93</v>
      </c>
      <c r="J11" s="6">
        <v>1</v>
      </c>
    </row>
    <row r="12" spans="1:11">
      <c r="A12" s="3" t="s">
        <v>14</v>
      </c>
      <c r="B12" s="1">
        <v>10</v>
      </c>
      <c r="C12" s="1" t="s">
        <v>157</v>
      </c>
      <c r="D12" s="1"/>
      <c r="E12" s="1">
        <v>3</v>
      </c>
      <c r="F12" s="6">
        <v>4.3680000000000003</v>
      </c>
      <c r="G12" s="1" t="b">
        <v>0</v>
      </c>
      <c r="H12" s="1" t="s">
        <v>158</v>
      </c>
      <c r="I12" s="5" t="s">
        <v>113</v>
      </c>
      <c r="J12" s="1">
        <v>1</v>
      </c>
    </row>
    <row r="13" spans="1:11">
      <c r="A13" s="3" t="s">
        <v>15</v>
      </c>
      <c r="B13" s="1">
        <v>11</v>
      </c>
      <c r="C13" s="1" t="s">
        <v>159</v>
      </c>
      <c r="D13" s="1"/>
      <c r="E13" s="1">
        <v>3</v>
      </c>
      <c r="F13" s="1">
        <v>2.548</v>
      </c>
      <c r="G13" s="1" t="b">
        <v>0</v>
      </c>
      <c r="H13" s="1" t="s">
        <v>158</v>
      </c>
      <c r="I13" s="5" t="s">
        <v>114</v>
      </c>
      <c r="J13" s="1">
        <v>1</v>
      </c>
    </row>
    <row r="14" spans="1:11">
      <c r="A14" s="3" t="s">
        <v>16</v>
      </c>
      <c r="B14" s="1">
        <v>12</v>
      </c>
      <c r="C14" s="1" t="s">
        <v>160</v>
      </c>
      <c r="D14" s="1"/>
      <c r="E14" s="1">
        <v>3</v>
      </c>
      <c r="F14" s="6">
        <v>4.3680000000000003</v>
      </c>
      <c r="G14" s="1" t="b">
        <v>0</v>
      </c>
      <c r="H14" s="1" t="s">
        <v>158</v>
      </c>
      <c r="I14" s="5" t="s">
        <v>115</v>
      </c>
      <c r="J14" s="1">
        <v>1</v>
      </c>
      <c r="K14" s="9"/>
    </row>
    <row r="15" spans="1:11">
      <c r="A15" s="3" t="s">
        <v>17</v>
      </c>
      <c r="B15" s="1">
        <v>13</v>
      </c>
      <c r="C15" s="1" t="s">
        <v>161</v>
      </c>
      <c r="D15" s="1"/>
      <c r="E15" s="1">
        <v>3</v>
      </c>
      <c r="F15" s="1">
        <v>2.548</v>
      </c>
      <c r="G15" s="1" t="b">
        <v>0</v>
      </c>
      <c r="H15" s="1" t="s">
        <v>158</v>
      </c>
      <c r="I15" s="5" t="s">
        <v>116</v>
      </c>
      <c r="J15" s="1">
        <v>1</v>
      </c>
      <c r="K15" s="9"/>
    </row>
    <row r="16" spans="1:11">
      <c r="A16" s="3" t="s">
        <v>18</v>
      </c>
      <c r="B16" s="1"/>
      <c r="C16" s="1"/>
      <c r="D16" s="1"/>
      <c r="E16" s="1"/>
      <c r="F16" s="6"/>
      <c r="G16" s="1"/>
      <c r="H16" s="1"/>
      <c r="I16" s="1"/>
      <c r="J16" s="1"/>
    </row>
    <row r="17" spans="1:10">
      <c r="A17" s="3" t="s">
        <v>19</v>
      </c>
      <c r="B17" s="1"/>
      <c r="C17" s="1"/>
      <c r="D17" s="1"/>
      <c r="E17" s="1"/>
      <c r="F17" s="1"/>
      <c r="G17" s="1"/>
      <c r="H17" s="1"/>
      <c r="I17" s="1"/>
      <c r="J17" s="1"/>
    </row>
    <row r="18" spans="1:10">
      <c r="A18" s="3" t="s">
        <v>20</v>
      </c>
      <c r="B18" s="1"/>
      <c r="C18" s="1"/>
      <c r="D18" s="1"/>
      <c r="E18" s="1"/>
      <c r="F18" s="1"/>
      <c r="G18" s="1"/>
      <c r="H18" s="1"/>
      <c r="I18" s="1"/>
      <c r="J18" s="1"/>
    </row>
    <row r="19" spans="1:10">
      <c r="A19" s="3" t="s">
        <v>21</v>
      </c>
      <c r="B19" s="1"/>
      <c r="C19" s="1"/>
      <c r="D19" s="1"/>
      <c r="E19" s="1"/>
      <c r="F19" s="1"/>
      <c r="G19" s="1"/>
      <c r="H19" s="1"/>
      <c r="I19" s="1"/>
      <c r="J19" s="1"/>
    </row>
    <row r="20" spans="1:10">
      <c r="A20" s="3" t="s">
        <v>22</v>
      </c>
      <c r="B20" s="1"/>
      <c r="C20" s="1"/>
      <c r="D20" s="1"/>
      <c r="E20" s="1"/>
      <c r="F20" s="1"/>
      <c r="G20" s="1"/>
      <c r="H20" s="1"/>
      <c r="I20" s="1"/>
      <c r="J20" s="1"/>
    </row>
    <row r="21" spans="1:10">
      <c r="A21" s="3" t="s">
        <v>23</v>
      </c>
      <c r="B21" s="1"/>
      <c r="C21" s="1"/>
      <c r="D21" s="1"/>
      <c r="E21" s="1"/>
      <c r="F21" s="1"/>
      <c r="G21" s="1"/>
      <c r="H21" s="1"/>
      <c r="I21" s="1"/>
      <c r="J21" s="1"/>
    </row>
    <row r="22" spans="1:10">
      <c r="A22" s="3" t="s">
        <v>24</v>
      </c>
      <c r="B22" s="1"/>
      <c r="C22" s="1"/>
      <c r="D22" s="1"/>
      <c r="E22" s="1"/>
      <c r="F22" s="1"/>
      <c r="G22" s="1"/>
      <c r="H22" s="1"/>
      <c r="I22" s="1"/>
      <c r="J22" s="1"/>
    </row>
    <row r="23" spans="1:10">
      <c r="A23" s="3" t="s">
        <v>25</v>
      </c>
      <c r="B23" s="1"/>
      <c r="C23" s="1"/>
      <c r="D23" s="1"/>
      <c r="E23" s="1"/>
      <c r="F23" s="1"/>
      <c r="G23" s="1"/>
      <c r="H23" s="1"/>
      <c r="I23" s="1"/>
      <c r="J23" s="1"/>
    </row>
    <row r="24" spans="1:10">
      <c r="A24" s="3" t="s">
        <v>26</v>
      </c>
      <c r="B24" s="1"/>
      <c r="C24" s="1"/>
      <c r="D24" s="1"/>
      <c r="E24" s="1"/>
      <c r="F24" s="1"/>
      <c r="G24" s="1"/>
      <c r="H24" s="1"/>
      <c r="I24" s="1"/>
      <c r="J24" s="1"/>
    </row>
    <row r="25" spans="1:10">
      <c r="A25" s="3" t="s">
        <v>27</v>
      </c>
      <c r="B25" s="1"/>
      <c r="C25" s="1"/>
      <c r="D25" s="1"/>
      <c r="E25" s="1"/>
      <c r="F25" s="1"/>
      <c r="G25" s="1"/>
      <c r="H25" s="1"/>
      <c r="I25" s="1"/>
      <c r="J25" s="1"/>
    </row>
    <row r="26" spans="1:10">
      <c r="A26" s="3" t="s">
        <v>28</v>
      </c>
      <c r="B26" s="1"/>
      <c r="C26" s="1"/>
      <c r="D26" s="1"/>
      <c r="E26" s="1"/>
      <c r="F26" s="1"/>
      <c r="G26" s="1"/>
      <c r="H26" s="1"/>
      <c r="I26" s="1"/>
      <c r="J26" s="1"/>
    </row>
    <row r="27" spans="1:10">
      <c r="A27" s="3" t="s">
        <v>29</v>
      </c>
      <c r="B27" s="1"/>
      <c r="C27" s="1"/>
      <c r="D27" s="1"/>
      <c r="E27" s="1"/>
      <c r="F27" s="1"/>
      <c r="G27" s="1"/>
      <c r="H27" s="1"/>
      <c r="I27" s="1"/>
      <c r="J27" s="1"/>
    </row>
    <row r="28" spans="1:10">
      <c r="A28" s="3" t="s">
        <v>30</v>
      </c>
      <c r="B28" s="1"/>
      <c r="C28" s="1"/>
      <c r="D28" s="1"/>
      <c r="E28" s="1"/>
      <c r="F28" s="1"/>
      <c r="G28" s="1"/>
      <c r="H28" s="1"/>
      <c r="I28" s="1"/>
      <c r="J28" s="1"/>
    </row>
    <row r="29" spans="1:10">
      <c r="A29" s="3" t="s">
        <v>31</v>
      </c>
      <c r="B29" s="1"/>
      <c r="C29" s="1"/>
      <c r="D29" s="1"/>
      <c r="E29" s="1"/>
      <c r="F29" s="1"/>
      <c r="G29" s="1"/>
      <c r="H29" s="1"/>
      <c r="I29" s="1"/>
      <c r="J29" s="1"/>
    </row>
    <row r="30" spans="1:10">
      <c r="A30" s="3" t="s">
        <v>32</v>
      </c>
      <c r="B30" s="1"/>
      <c r="C30" s="1"/>
      <c r="D30" s="1"/>
      <c r="E30" s="1"/>
      <c r="F30" s="1"/>
      <c r="G30" s="1"/>
      <c r="H30" s="1"/>
      <c r="I30" s="1"/>
      <c r="J30" s="1"/>
    </row>
    <row r="31" spans="1:10">
      <c r="A31" s="3" t="s">
        <v>33</v>
      </c>
      <c r="B31" s="1"/>
      <c r="C31" s="1"/>
      <c r="D31" s="1"/>
      <c r="E31" s="1"/>
      <c r="F31" s="1"/>
      <c r="G31" s="1"/>
      <c r="H31" s="1"/>
      <c r="I31" s="1"/>
      <c r="J31" s="1"/>
    </row>
    <row r="32" spans="1:10">
      <c r="A32" s="3" t="s">
        <v>101</v>
      </c>
      <c r="B32" s="1"/>
      <c r="C32" s="1"/>
      <c r="D32" s="1"/>
      <c r="E32" s="1"/>
      <c r="F32" s="1"/>
      <c r="G32" s="1"/>
      <c r="H32" s="1"/>
      <c r="I32" s="1"/>
      <c r="J32" s="1"/>
    </row>
    <row r="33" spans="1:10">
      <c r="A33" s="3" t="s">
        <v>104</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6.5" style="2" bestFit="1" customWidth="1"/>
    <col min="7" max="7" width="9.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14</v>
      </c>
      <c r="C2" s="1" t="s">
        <v>149</v>
      </c>
      <c r="D2" s="1" t="s">
        <v>136</v>
      </c>
      <c r="E2" s="1">
        <v>2</v>
      </c>
      <c r="F2" s="1">
        <v>2.8777499999999998</v>
      </c>
      <c r="G2" s="5" t="s">
        <v>117</v>
      </c>
      <c r="H2" s="5" t="s">
        <v>114</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0"/>
  <sheetViews>
    <sheetView zoomScale="85" zoomScaleNormal="85" workbookViewId="0">
      <selection activeCell="B2" sqref="B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15</v>
      </c>
      <c r="C2" s="1" t="s">
        <v>137</v>
      </c>
      <c r="D2" s="1"/>
      <c r="E2" s="1">
        <v>0</v>
      </c>
      <c r="F2" s="6">
        <v>6.86</v>
      </c>
      <c r="G2" s="5" t="s">
        <v>118</v>
      </c>
      <c r="H2" s="5" t="s">
        <v>119</v>
      </c>
      <c r="I2" s="1" t="s">
        <v>97</v>
      </c>
      <c r="J2" s="1">
        <v>0.8</v>
      </c>
      <c r="K2" s="5" t="s">
        <v>113</v>
      </c>
      <c r="L2" s="1" t="b">
        <v>0</v>
      </c>
      <c r="M2" s="1"/>
      <c r="N2" s="1"/>
      <c r="O2" s="1"/>
    </row>
    <row r="3" spans="1:15">
      <c r="A3" s="3" t="s">
        <v>36</v>
      </c>
      <c r="B3" s="1">
        <v>16</v>
      </c>
      <c r="C3" s="1" t="s">
        <v>105</v>
      </c>
      <c r="D3" s="1"/>
      <c r="E3" s="1">
        <v>1</v>
      </c>
      <c r="F3" s="6">
        <v>4.67</v>
      </c>
      <c r="G3" s="5" t="s">
        <v>118</v>
      </c>
      <c r="H3" s="5" t="s">
        <v>119</v>
      </c>
      <c r="I3" s="1" t="s">
        <v>97</v>
      </c>
      <c r="J3" s="1">
        <v>0.8</v>
      </c>
      <c r="K3" s="5" t="s">
        <v>113</v>
      </c>
      <c r="L3" s="1" t="b">
        <v>0</v>
      </c>
      <c r="M3" s="1"/>
      <c r="N3" s="1"/>
      <c r="O3" s="1"/>
    </row>
    <row r="4" spans="1:15">
      <c r="A4" s="3" t="s">
        <v>6</v>
      </c>
      <c r="B4" s="1">
        <v>17</v>
      </c>
      <c r="C4" s="1" t="s">
        <v>138</v>
      </c>
      <c r="D4" s="1"/>
      <c r="E4" s="1">
        <v>2</v>
      </c>
      <c r="F4" s="1">
        <v>0.60060000000000002</v>
      </c>
      <c r="G4" s="5" t="s">
        <v>118</v>
      </c>
      <c r="H4" s="5" t="s">
        <v>119</v>
      </c>
      <c r="I4" s="1" t="s">
        <v>97</v>
      </c>
      <c r="J4" s="1">
        <v>0.8</v>
      </c>
      <c r="K4" s="5" t="s">
        <v>114</v>
      </c>
      <c r="L4" s="1" t="b">
        <v>0</v>
      </c>
      <c r="M4" s="1"/>
      <c r="N4" s="1"/>
      <c r="O4" s="1"/>
    </row>
    <row r="5" spans="1:15">
      <c r="A5" s="3" t="s">
        <v>7</v>
      </c>
      <c r="B5" s="1">
        <v>18</v>
      </c>
      <c r="C5" s="1" t="s">
        <v>150</v>
      </c>
      <c r="D5" s="1"/>
      <c r="E5" s="1">
        <v>0</v>
      </c>
      <c r="F5" s="1">
        <v>1.6393</v>
      </c>
      <c r="G5" s="5" t="s">
        <v>118</v>
      </c>
      <c r="H5" s="5" t="s">
        <v>119</v>
      </c>
      <c r="I5" s="1" t="s">
        <v>97</v>
      </c>
      <c r="J5" s="1">
        <v>0.8</v>
      </c>
      <c r="K5" s="5" t="s">
        <v>115</v>
      </c>
      <c r="L5" s="1" t="b">
        <v>0</v>
      </c>
      <c r="M5" s="1"/>
      <c r="N5" s="1"/>
      <c r="O5" s="1"/>
    </row>
    <row r="6" spans="1:15">
      <c r="A6" s="3" t="s">
        <v>8</v>
      </c>
      <c r="B6" s="1">
        <v>19</v>
      </c>
      <c r="C6" s="1" t="s">
        <v>139</v>
      </c>
      <c r="D6" s="1"/>
      <c r="E6" s="1">
        <v>2</v>
      </c>
      <c r="F6" s="1">
        <v>0.95094999999999996</v>
      </c>
      <c r="G6" s="5" t="s">
        <v>118</v>
      </c>
      <c r="H6" s="5" t="s">
        <v>119</v>
      </c>
      <c r="I6" s="1" t="s">
        <v>97</v>
      </c>
      <c r="J6" s="1">
        <v>0.8</v>
      </c>
      <c r="K6" s="5" t="s">
        <v>115</v>
      </c>
      <c r="L6" s="1" t="b">
        <v>0</v>
      </c>
      <c r="M6" s="1"/>
      <c r="N6" s="1"/>
      <c r="O6" s="1"/>
    </row>
    <row r="7" spans="1:15">
      <c r="A7" s="3" t="s">
        <v>9</v>
      </c>
      <c r="B7" s="1">
        <v>20</v>
      </c>
      <c r="C7" s="1" t="s">
        <v>151</v>
      </c>
      <c r="D7" s="1"/>
      <c r="E7" s="1">
        <v>0</v>
      </c>
      <c r="F7" s="1">
        <v>5.07</v>
      </c>
      <c r="G7" s="5" t="s">
        <v>118</v>
      </c>
      <c r="H7" s="5" t="s">
        <v>119</v>
      </c>
      <c r="I7" s="1" t="s">
        <v>97</v>
      </c>
      <c r="J7" s="1">
        <v>0.8</v>
      </c>
      <c r="K7" s="5" t="s">
        <v>116</v>
      </c>
      <c r="L7" s="1" t="b">
        <v>0</v>
      </c>
      <c r="M7" s="1"/>
      <c r="N7" s="1"/>
      <c r="O7" s="1"/>
    </row>
    <row r="8" spans="1:15">
      <c r="A8" s="3" t="s">
        <v>10</v>
      </c>
      <c r="B8" s="1"/>
      <c r="C8" s="1"/>
      <c r="D8" s="1"/>
      <c r="E8" s="1"/>
      <c r="F8" s="1"/>
      <c r="G8" s="1"/>
      <c r="H8" s="1"/>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sheetData>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O31"/>
  <sheetViews>
    <sheetView workbookViewId="0">
      <selection activeCell="B2" sqref="B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8.5" style="2" customWidth="1"/>
    <col min="11" max="11" width="14.08203125" style="2" bestFit="1" customWidth="1"/>
    <col min="12" max="12" width="9.25" style="2" bestFit="1" customWidth="1"/>
    <col min="13" max="16384" width="9" style="2"/>
  </cols>
  <sheetData>
    <row r="1" spans="1:15" ht="36">
      <c r="A1" s="3" t="s">
        <v>37</v>
      </c>
      <c r="B1" s="3" t="s">
        <v>82</v>
      </c>
      <c r="C1" s="3" t="s">
        <v>81</v>
      </c>
      <c r="D1" s="3" t="s">
        <v>34</v>
      </c>
      <c r="E1" s="3" t="s">
        <v>35</v>
      </c>
      <c r="F1" s="3" t="s">
        <v>83</v>
      </c>
      <c r="G1" s="3" t="s">
        <v>84</v>
      </c>
      <c r="H1" s="3" t="s">
        <v>86</v>
      </c>
      <c r="I1" s="3" t="s">
        <v>85</v>
      </c>
      <c r="J1" s="4" t="s">
        <v>73</v>
      </c>
      <c r="K1" s="7" t="s">
        <v>66</v>
      </c>
      <c r="L1" s="3" t="s">
        <v>87</v>
      </c>
    </row>
    <row r="2" spans="1:15">
      <c r="A2" s="3" t="s">
        <v>42</v>
      </c>
      <c r="B2" s="1">
        <v>21</v>
      </c>
      <c r="C2" s="1">
        <v>22</v>
      </c>
      <c r="D2" s="1" t="s">
        <v>140</v>
      </c>
      <c r="E2" s="1" t="s">
        <v>141</v>
      </c>
      <c r="F2" s="1"/>
      <c r="G2" s="1"/>
      <c r="H2" s="1">
        <v>0</v>
      </c>
      <c r="I2" s="1">
        <v>1</v>
      </c>
      <c r="J2" s="1">
        <v>10.555999999999999</v>
      </c>
      <c r="K2" s="1" t="s">
        <v>88</v>
      </c>
      <c r="L2" s="1" t="s">
        <v>94</v>
      </c>
      <c r="M2" s="2" t="s">
        <v>145</v>
      </c>
      <c r="O2" s="2">
        <f>34.7802+14.9058+1.6562</f>
        <v>51.342199999999998</v>
      </c>
    </row>
    <row r="3" spans="1:15">
      <c r="A3" s="3" t="s">
        <v>36</v>
      </c>
      <c r="B3" s="1">
        <v>23</v>
      </c>
      <c r="C3" s="1">
        <v>24</v>
      </c>
      <c r="D3" s="1" t="s">
        <v>152</v>
      </c>
      <c r="E3" s="1" t="s">
        <v>153</v>
      </c>
      <c r="F3" s="1"/>
      <c r="G3" s="1"/>
      <c r="H3" s="1">
        <v>0</v>
      </c>
      <c r="I3" s="1">
        <v>2</v>
      </c>
      <c r="J3" s="1">
        <v>18.472999999999999</v>
      </c>
      <c r="K3" s="1" t="s">
        <v>88</v>
      </c>
      <c r="L3" s="1" t="s">
        <v>94</v>
      </c>
    </row>
    <row r="4" spans="1:15">
      <c r="A4" s="3" t="s">
        <v>6</v>
      </c>
      <c r="B4" s="1">
        <v>25</v>
      </c>
      <c r="C4" s="1">
        <v>26</v>
      </c>
      <c r="D4" s="1" t="s">
        <v>106</v>
      </c>
      <c r="E4" s="1" t="s">
        <v>107</v>
      </c>
      <c r="F4" s="1"/>
      <c r="G4" s="1"/>
      <c r="H4" s="1">
        <v>1</v>
      </c>
      <c r="I4" s="1">
        <v>2</v>
      </c>
      <c r="J4" s="1">
        <v>15.834</v>
      </c>
      <c r="K4" s="1" t="s">
        <v>88</v>
      </c>
      <c r="L4" s="1" t="s">
        <v>94</v>
      </c>
      <c r="M4" s="2" t="s">
        <v>146</v>
      </c>
      <c r="O4" s="2" t="s">
        <v>147</v>
      </c>
    </row>
    <row r="5" spans="1:15">
      <c r="A5" s="3" t="s">
        <v>7</v>
      </c>
      <c r="B5" s="1">
        <v>27</v>
      </c>
      <c r="C5" s="1">
        <v>28</v>
      </c>
      <c r="D5" s="5" t="s">
        <v>162</v>
      </c>
      <c r="E5" s="5" t="s">
        <v>163</v>
      </c>
      <c r="F5" s="5"/>
      <c r="G5" s="5"/>
      <c r="H5" s="5">
        <v>3</v>
      </c>
      <c r="I5" s="5">
        <v>0</v>
      </c>
      <c r="J5" s="5">
        <v>30.639700000000001</v>
      </c>
      <c r="K5" s="5" t="s">
        <v>88</v>
      </c>
      <c r="L5" s="5" t="s">
        <v>170</v>
      </c>
      <c r="O5" s="2">
        <f>1.6562*2+7.4529+0.8281</f>
        <v>11.593399999999999</v>
      </c>
    </row>
    <row r="6" spans="1:15">
      <c r="A6" s="3" t="s">
        <v>8</v>
      </c>
      <c r="B6" s="1">
        <v>29</v>
      </c>
      <c r="C6" s="1">
        <v>30</v>
      </c>
      <c r="D6" s="5" t="s">
        <v>166</v>
      </c>
      <c r="E6" s="5" t="s">
        <v>167</v>
      </c>
      <c r="F6" s="5"/>
      <c r="G6" s="5"/>
      <c r="H6" s="5">
        <v>3</v>
      </c>
      <c r="I6" s="5">
        <v>1</v>
      </c>
      <c r="J6" s="5">
        <v>14.905799999999999</v>
      </c>
      <c r="K6" s="5" t="s">
        <v>88</v>
      </c>
      <c r="L6" s="5" t="s">
        <v>170</v>
      </c>
    </row>
    <row r="7" spans="1:15">
      <c r="A7" s="3" t="s">
        <v>9</v>
      </c>
      <c r="B7" s="1">
        <v>31</v>
      </c>
      <c r="C7" s="1">
        <v>32</v>
      </c>
      <c r="D7" s="5" t="s">
        <v>164</v>
      </c>
      <c r="E7" s="5" t="s">
        <v>165</v>
      </c>
      <c r="F7" s="5"/>
      <c r="G7" s="5"/>
      <c r="H7" s="5">
        <v>3</v>
      </c>
      <c r="I7" s="5">
        <v>2</v>
      </c>
      <c r="J7" s="5">
        <v>18.2182</v>
      </c>
      <c r="K7" s="5" t="s">
        <v>88</v>
      </c>
      <c r="L7" s="5" t="s">
        <v>170</v>
      </c>
    </row>
    <row r="8" spans="1:15">
      <c r="A8" s="3" t="s">
        <v>10</v>
      </c>
      <c r="B8" s="1"/>
      <c r="C8" s="1"/>
      <c r="D8" s="1"/>
      <c r="E8" s="1"/>
      <c r="F8" s="1"/>
      <c r="G8" s="1"/>
      <c r="H8" s="1"/>
      <c r="I8" s="1"/>
      <c r="J8" s="1"/>
      <c r="K8" s="1"/>
      <c r="L8" s="1"/>
    </row>
    <row r="9" spans="1:15">
      <c r="A9" s="3" t="s">
        <v>11</v>
      </c>
      <c r="B9" s="1"/>
      <c r="C9" s="1"/>
      <c r="D9" s="1"/>
      <c r="E9" s="1"/>
      <c r="F9" s="1"/>
      <c r="G9" s="1"/>
      <c r="H9" s="1"/>
      <c r="I9" s="1"/>
      <c r="J9" s="1"/>
      <c r="K9" s="1"/>
      <c r="L9" s="1"/>
    </row>
    <row r="10" spans="1:15">
      <c r="A10" s="3" t="s">
        <v>12</v>
      </c>
      <c r="B10" s="1"/>
      <c r="C10" s="1"/>
      <c r="D10" s="1"/>
      <c r="E10" s="1"/>
      <c r="F10" s="1"/>
      <c r="G10" s="1"/>
      <c r="H10" s="1"/>
      <c r="I10" s="1"/>
      <c r="J10" s="1"/>
      <c r="K10" s="1"/>
      <c r="L10" s="1"/>
    </row>
    <row r="11" spans="1:15">
      <c r="A11" s="3" t="s">
        <v>13</v>
      </c>
      <c r="B11" s="1"/>
      <c r="C11" s="1"/>
      <c r="D11" s="1"/>
      <c r="E11" s="1"/>
      <c r="F11" s="1"/>
      <c r="G11" s="1"/>
      <c r="H11" s="1"/>
      <c r="I11" s="1"/>
      <c r="J11" s="1"/>
      <c r="K11" s="1"/>
      <c r="L11" s="1"/>
    </row>
    <row r="12" spans="1:15">
      <c r="A12" s="3" t="s">
        <v>14</v>
      </c>
      <c r="B12" s="1"/>
      <c r="C12" s="1"/>
      <c r="D12" s="1"/>
      <c r="E12" s="1"/>
      <c r="F12" s="1"/>
      <c r="G12" s="1"/>
      <c r="H12" s="1"/>
      <c r="I12" s="1"/>
      <c r="J12" s="1"/>
      <c r="K12" s="1"/>
      <c r="L12" s="1"/>
    </row>
    <row r="13" spans="1:15">
      <c r="A13" s="3" t="s">
        <v>15</v>
      </c>
      <c r="B13" s="1"/>
      <c r="C13" s="1"/>
      <c r="D13" s="1"/>
      <c r="E13" s="1"/>
      <c r="F13" s="1"/>
      <c r="G13" s="1"/>
      <c r="H13" s="1"/>
      <c r="I13" s="1"/>
      <c r="J13" s="1"/>
      <c r="K13" s="1"/>
      <c r="L13" s="1"/>
    </row>
    <row r="14" spans="1:15">
      <c r="A14" s="3" t="s">
        <v>16</v>
      </c>
      <c r="B14" s="1"/>
      <c r="C14" s="1"/>
      <c r="D14" s="1"/>
      <c r="E14" s="1"/>
      <c r="F14" s="1"/>
      <c r="G14" s="1"/>
      <c r="H14" s="1"/>
      <c r="I14" s="1"/>
      <c r="J14" s="1"/>
      <c r="K14" s="1"/>
      <c r="L14" s="1"/>
    </row>
    <row r="15" spans="1:15">
      <c r="A15" s="3" t="s">
        <v>17</v>
      </c>
      <c r="B15" s="1"/>
      <c r="C15" s="1"/>
      <c r="D15" s="1"/>
      <c r="E15" s="1"/>
      <c r="F15" s="1"/>
      <c r="G15" s="1"/>
      <c r="H15" s="1"/>
      <c r="I15" s="1"/>
      <c r="J15" s="1"/>
      <c r="K15" s="1"/>
      <c r="L15" s="1"/>
    </row>
    <row r="16" spans="1:15">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c r="B29" s="1"/>
      <c r="C29" s="1"/>
      <c r="D29" s="1"/>
      <c r="E29" s="1"/>
      <c r="F29" s="1"/>
      <c r="G29" s="1"/>
      <c r="H29" s="1"/>
      <c r="I29" s="1"/>
      <c r="J29" s="1"/>
      <c r="K29" s="1"/>
      <c r="L29" s="1"/>
    </row>
    <row r="30" spans="1:12">
      <c r="A30" s="3" t="s">
        <v>32</v>
      </c>
      <c r="B30" s="1"/>
      <c r="C30" s="1"/>
      <c r="D30" s="1"/>
      <c r="E30" s="1"/>
      <c r="F30" s="1"/>
      <c r="G30" s="1"/>
      <c r="H30" s="1"/>
      <c r="I30" s="1"/>
      <c r="J30" s="1"/>
      <c r="K30" s="1"/>
      <c r="L30" s="1"/>
    </row>
    <row r="31" spans="1:12">
      <c r="A31" s="3" t="s">
        <v>33</v>
      </c>
      <c r="B31" s="1"/>
      <c r="C31" s="1"/>
      <c r="D31" s="1"/>
      <c r="E31" s="1"/>
      <c r="F31" s="1"/>
      <c r="G31" s="1"/>
      <c r="H31" s="1"/>
      <c r="I31" s="1"/>
      <c r="J31" s="1"/>
      <c r="K31" s="1"/>
      <c r="L31" s="1"/>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v>33</v>
      </c>
      <c r="C2" s="5" t="s">
        <v>168</v>
      </c>
      <c r="D2" s="5"/>
      <c r="E2" s="5">
        <v>3</v>
      </c>
      <c r="F2" s="5">
        <v>55.482700000000001</v>
      </c>
      <c r="G2" s="5" t="s">
        <v>158</v>
      </c>
      <c r="H2" s="5" t="b">
        <v>1</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B2" sqref="B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6" width="10.5" style="2" bestFit="1" customWidth="1"/>
    <col min="7" max="7" width="54.5" style="2" bestFit="1" customWidth="1"/>
    <col min="8" max="9" width="9.5" style="2" bestFit="1" customWidth="1"/>
    <col min="10" max="10" width="14.75" style="2" bestFit="1" customWidth="1"/>
    <col min="11" max="12" width="8.75" style="2" bestFit="1" customWidth="1"/>
    <col min="13" max="13" width="15.5" style="2"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120</v>
      </c>
      <c r="C2" s="6">
        <v>2</v>
      </c>
      <c r="D2" s="1" t="s">
        <v>143</v>
      </c>
      <c r="E2" s="6">
        <v>7.4999999999999997E-2</v>
      </c>
      <c r="F2" s="6">
        <v>0</v>
      </c>
      <c r="G2" s="6" t="s">
        <v>108</v>
      </c>
      <c r="H2" s="5" t="s">
        <v>121</v>
      </c>
      <c r="I2" s="5" t="s">
        <v>122</v>
      </c>
      <c r="J2" s="6" t="s">
        <v>142</v>
      </c>
      <c r="K2" s="6">
        <v>0.4607</v>
      </c>
      <c r="L2" s="1">
        <v>0</v>
      </c>
      <c r="M2" s="1"/>
      <c r="N2" s="1"/>
      <c r="O2" s="1"/>
      <c r="P2" s="1"/>
      <c r="Q2" s="1"/>
      <c r="R2" s="1"/>
    </row>
    <row r="3" spans="1:18">
      <c r="A3" s="3" t="s">
        <v>36</v>
      </c>
      <c r="B3" s="6" t="s">
        <v>123</v>
      </c>
      <c r="C3" s="6">
        <v>2</v>
      </c>
      <c r="D3" s="6" t="s">
        <v>108</v>
      </c>
      <c r="E3" s="5" t="s">
        <v>124</v>
      </c>
      <c r="F3" s="5" t="s">
        <v>125</v>
      </c>
      <c r="G3" s="10" t="s">
        <v>144</v>
      </c>
      <c r="H3" s="6">
        <v>4.2999999999999997E-2</v>
      </c>
      <c r="I3" s="6">
        <v>0</v>
      </c>
      <c r="J3" s="6"/>
      <c r="K3" s="6"/>
      <c r="L3" s="1"/>
      <c r="M3" s="1"/>
      <c r="N3" s="1"/>
      <c r="O3" s="1"/>
      <c r="P3" s="1"/>
      <c r="Q3" s="1"/>
      <c r="R3" s="1"/>
    </row>
    <row r="4" spans="1:18">
      <c r="A4" s="3" t="s">
        <v>6</v>
      </c>
      <c r="B4" s="1" t="s">
        <v>109</v>
      </c>
      <c r="C4" s="1">
        <v>2</v>
      </c>
      <c r="D4" s="1" t="s">
        <v>143</v>
      </c>
      <c r="E4" s="6">
        <v>7.4999999999999997E-2</v>
      </c>
      <c r="F4" s="6">
        <v>0</v>
      </c>
      <c r="G4" s="1" t="s">
        <v>108</v>
      </c>
      <c r="H4" s="5" t="s">
        <v>126</v>
      </c>
      <c r="I4" s="5" t="s">
        <v>127</v>
      </c>
      <c r="J4" s="1" t="s">
        <v>142</v>
      </c>
      <c r="K4" s="1">
        <v>0.1275</v>
      </c>
      <c r="L4" s="1">
        <v>0</v>
      </c>
      <c r="M4" s="10" t="s">
        <v>144</v>
      </c>
      <c r="N4" s="1">
        <v>5.7000000000000002E-2</v>
      </c>
      <c r="O4" s="1">
        <v>0</v>
      </c>
      <c r="P4" s="1"/>
      <c r="Q4" s="1"/>
      <c r="R4" s="1"/>
    </row>
    <row r="5" spans="1:18">
      <c r="A5" s="3" t="s">
        <v>7</v>
      </c>
      <c r="B5" s="6" t="s">
        <v>110</v>
      </c>
      <c r="C5" s="1">
        <v>1</v>
      </c>
      <c r="D5" s="1" t="s">
        <v>143</v>
      </c>
      <c r="E5" s="6">
        <v>7.4999999999999997E-2</v>
      </c>
      <c r="F5" s="6">
        <v>0</v>
      </c>
      <c r="G5" s="1"/>
      <c r="H5" s="1"/>
      <c r="I5" s="1"/>
      <c r="J5" s="1"/>
      <c r="K5" s="1"/>
      <c r="L5" s="1"/>
      <c r="M5" s="1"/>
      <c r="N5" s="1"/>
      <c r="O5" s="1"/>
      <c r="P5" s="1"/>
      <c r="Q5" s="1"/>
      <c r="R5" s="1"/>
    </row>
    <row r="6" spans="1:18">
      <c r="A6" s="3" t="s">
        <v>8</v>
      </c>
      <c r="B6" s="1" t="s">
        <v>111</v>
      </c>
      <c r="C6" s="1">
        <v>1</v>
      </c>
      <c r="D6" s="1" t="s">
        <v>143</v>
      </c>
      <c r="E6" s="6">
        <v>7.4999999999999997E-2</v>
      </c>
      <c r="F6" s="6">
        <v>0</v>
      </c>
      <c r="G6" s="1"/>
      <c r="H6" s="1"/>
      <c r="I6" s="1"/>
      <c r="J6" s="1"/>
      <c r="K6" s="1"/>
      <c r="L6" s="1"/>
      <c r="M6" s="1"/>
      <c r="N6" s="1"/>
      <c r="O6" s="1"/>
      <c r="P6" s="1"/>
      <c r="Q6" s="1"/>
      <c r="R6" s="1"/>
    </row>
    <row r="7" spans="1:18">
      <c r="A7" s="3" t="s">
        <v>9</v>
      </c>
      <c r="B7" s="1" t="s">
        <v>112</v>
      </c>
      <c r="C7" s="1">
        <v>3</v>
      </c>
      <c r="D7" s="1" t="s">
        <v>95</v>
      </c>
      <c r="E7" s="1">
        <v>5.6800000000000003E-2</v>
      </c>
      <c r="F7" s="1">
        <v>0</v>
      </c>
      <c r="G7" s="1" t="s">
        <v>96</v>
      </c>
      <c r="H7" s="1">
        <v>0.09</v>
      </c>
      <c r="I7" s="1">
        <v>0</v>
      </c>
      <c r="J7" s="1" t="s">
        <v>95</v>
      </c>
      <c r="K7" s="1">
        <v>5.6800000000000003E-2</v>
      </c>
      <c r="L7" s="1">
        <v>0</v>
      </c>
      <c r="M7" s="1"/>
      <c r="N7" s="1"/>
      <c r="O7" s="1"/>
      <c r="P7" s="1"/>
      <c r="Q7" s="1"/>
      <c r="R7" s="1"/>
    </row>
    <row r="8" spans="1:18">
      <c r="A8" s="3" t="s">
        <v>10</v>
      </c>
      <c r="B8" s="5" t="s">
        <v>158</v>
      </c>
      <c r="C8" s="5">
        <v>1</v>
      </c>
      <c r="D8" s="5" t="s">
        <v>169</v>
      </c>
      <c r="E8" s="5">
        <v>7.5200000000000003E-2</v>
      </c>
      <c r="F8" s="5">
        <v>240</v>
      </c>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2023-11-07T05:07:51Z</dcterms:modified>
</cp:coreProperties>
</file>