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da\Downloads\"/>
    </mc:Choice>
  </mc:AlternateContent>
  <xr:revisionPtr revIDLastSave="0" documentId="13_ncr:1_{95E597FF-1B49-4074-A921-FCE7C5C54210}" xr6:coauthVersionLast="47" xr6:coauthVersionMax="47" xr10:uidLastSave="{00000000-0000-0000-0000-000000000000}"/>
  <bookViews>
    <workbookView xWindow="1640" yWindow="1870" windowWidth="22960" windowHeight="17470" activeTab="1" xr2:uid="{7C285CFD-25F4-4D6C-B1BC-CCA11C74F808}"/>
  </bookViews>
  <sheets>
    <sheet name="概要" sheetId="1" r:id="rId1"/>
    <sheet name="面積" sheetId="2" r:id="rId2"/>
  </sheets>
  <definedNames>
    <definedName name="_xlnm.Print_Area" localSheetId="0">概要!$A$1:$T$34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L24" i="1"/>
  <c r="M25" i="1"/>
  <c r="M23" i="1"/>
  <c r="M21" i="1"/>
  <c r="M22" i="1"/>
  <c r="L28" i="1" l="1"/>
  <c r="M28" i="1"/>
  <c r="N28" i="1"/>
  <c r="M27" i="1"/>
  <c r="N27" i="1"/>
  <c r="L27" i="1"/>
  <c r="N22" i="1"/>
  <c r="L22" i="1"/>
  <c r="E28" i="2"/>
  <c r="F31" i="2"/>
  <c r="F34" i="2" s="1"/>
  <c r="D34" i="2"/>
  <c r="E30" i="2"/>
  <c r="F33" i="2"/>
  <c r="F32" i="2"/>
  <c r="E33" i="2"/>
  <c r="E32" i="2"/>
  <c r="D33" i="2"/>
  <c r="D32" i="2"/>
  <c r="D29" i="2"/>
  <c r="F27" i="2"/>
  <c r="E27" i="2"/>
  <c r="D27" i="2"/>
  <c r="E26" i="2"/>
  <c r="D26" i="2"/>
  <c r="C29" i="1"/>
  <c r="N29" i="1" l="1"/>
  <c r="M29" i="1"/>
  <c r="L29" i="1"/>
  <c r="E34" i="2"/>
</calcChain>
</file>

<file path=xl/sharedStrings.xml><?xml version="1.0" encoding="utf-8"?>
<sst xmlns="http://schemas.openxmlformats.org/spreadsheetml/2006/main" count="121" uniqueCount="57">
  <si>
    <t>部位</t>
    <rPh sb="0" eb="2">
      <t>ブイ</t>
    </rPh>
    <phoneticPr fontId="1"/>
  </si>
  <si>
    <t>外気に接する屋根</t>
  </si>
  <si>
    <t>外気に接する外壁等</t>
  </si>
  <si>
    <t>床</t>
    <rPh sb="0" eb="1">
      <t>ユカ</t>
    </rPh>
    <phoneticPr fontId="1"/>
  </si>
  <si>
    <t>基礎壁</t>
    <rPh sb="0" eb="2">
      <t>キソ</t>
    </rPh>
    <rPh sb="2" eb="3">
      <t>カベ</t>
    </rPh>
    <phoneticPr fontId="1"/>
  </si>
  <si>
    <t>窓</t>
    <rPh sb="0" eb="1">
      <t>マド</t>
    </rPh>
    <phoneticPr fontId="1"/>
  </si>
  <si>
    <t>ドア</t>
    <phoneticPr fontId="1"/>
  </si>
  <si>
    <t>共同住宅</t>
    <rPh sb="0" eb="2">
      <t>キョウドウ</t>
    </rPh>
    <rPh sb="2" eb="4">
      <t>ジュウタク</t>
    </rPh>
    <phoneticPr fontId="1"/>
  </si>
  <si>
    <t>戸建住宅（基礎断熱）</t>
    <rPh sb="0" eb="2">
      <t>コダテ</t>
    </rPh>
    <rPh sb="2" eb="4">
      <t>ジュウタク</t>
    </rPh>
    <rPh sb="5" eb="9">
      <t>キソダンネツ</t>
    </rPh>
    <phoneticPr fontId="1"/>
  </si>
  <si>
    <t>戸建住宅（床断熱）</t>
    <rPh sb="0" eb="2">
      <t>コダテ</t>
    </rPh>
    <rPh sb="2" eb="4">
      <t>ジュウタク</t>
    </rPh>
    <rPh sb="5" eb="6">
      <t>ユカ</t>
    </rPh>
    <rPh sb="6" eb="8">
      <t>ダンネツ</t>
    </rPh>
    <phoneticPr fontId="1"/>
  </si>
  <si>
    <t>総外皮面積</t>
    <rPh sb="0" eb="1">
      <t>ソウ</t>
    </rPh>
    <rPh sb="1" eb="3">
      <t>ガイヒ</t>
    </rPh>
    <rPh sb="3" eb="5">
      <t>メンセキ</t>
    </rPh>
    <phoneticPr fontId="1"/>
  </si>
  <si>
    <t>W/㎡K</t>
    <phoneticPr fontId="1"/>
  </si>
  <si>
    <t>㎡</t>
    <phoneticPr fontId="1"/>
  </si>
  <si>
    <t>外皮面積</t>
    <rPh sb="0" eb="2">
      <t>ガイヒ</t>
    </rPh>
    <rPh sb="2" eb="4">
      <t>メンセキ</t>
    </rPh>
    <phoneticPr fontId="1"/>
  </si>
  <si>
    <t>主居室</t>
    <rPh sb="0" eb="3">
      <t>シュキョシツ</t>
    </rPh>
    <phoneticPr fontId="1"/>
  </si>
  <si>
    <t>その他の居室</t>
    <rPh sb="2" eb="3">
      <t>ホカ</t>
    </rPh>
    <rPh sb="4" eb="6">
      <t>キョシツ</t>
    </rPh>
    <phoneticPr fontId="1"/>
  </si>
  <si>
    <t>非居室</t>
    <rPh sb="0" eb="1">
      <t>ヒ</t>
    </rPh>
    <rPh sb="1" eb="3">
      <t>キョシツ</t>
    </rPh>
    <phoneticPr fontId="1"/>
  </si>
  <si>
    <t>床下空間</t>
    <rPh sb="0" eb="4">
      <t>ユカシタクウカン</t>
    </rPh>
    <phoneticPr fontId="1"/>
  </si>
  <si>
    <t>南</t>
    <rPh sb="0" eb="1">
      <t>ミナミ</t>
    </rPh>
    <phoneticPr fontId="1"/>
  </si>
  <si>
    <t>東</t>
    <rPh sb="0" eb="1">
      <t>ヒガシ</t>
    </rPh>
    <phoneticPr fontId="1"/>
  </si>
  <si>
    <t>北</t>
    <rPh sb="0" eb="1">
      <t>キタ</t>
    </rPh>
    <phoneticPr fontId="1"/>
  </si>
  <si>
    <t>西</t>
    <rPh sb="0" eb="1">
      <t>ニシ</t>
    </rPh>
    <phoneticPr fontId="1"/>
  </si>
  <si>
    <t>外気・土壌に接する外壁等</t>
    <rPh sb="0" eb="2">
      <t>ガイキ</t>
    </rPh>
    <rPh sb="3" eb="5">
      <t>ドジョウ</t>
    </rPh>
    <rPh sb="6" eb="7">
      <t>セッ</t>
    </rPh>
    <rPh sb="9" eb="12">
      <t>ガイヘキトウ</t>
    </rPh>
    <phoneticPr fontId="1"/>
  </si>
  <si>
    <t>屋根・天井</t>
    <rPh sb="0" eb="2">
      <t>ヤネ</t>
    </rPh>
    <rPh sb="3" eb="5">
      <t>テンジョウ</t>
    </rPh>
    <phoneticPr fontId="1"/>
  </si>
  <si>
    <t>床・土間</t>
    <rPh sb="0" eb="1">
      <t>ユカ</t>
    </rPh>
    <rPh sb="2" eb="4">
      <t>ドマ</t>
    </rPh>
    <phoneticPr fontId="1"/>
  </si>
  <si>
    <t>外気・土壌に接しない外壁等</t>
    <rPh sb="0" eb="2">
      <t>ガイキ</t>
    </rPh>
    <rPh sb="3" eb="5">
      <t>ドジョウ</t>
    </rPh>
    <rPh sb="6" eb="7">
      <t>セッ</t>
    </rPh>
    <rPh sb="10" eb="12">
      <t>ガイヘキ</t>
    </rPh>
    <rPh sb="12" eb="13">
      <t>トウ</t>
    </rPh>
    <phoneticPr fontId="1"/>
  </si>
  <si>
    <t>天井</t>
    <rPh sb="0" eb="2">
      <t>テンジョウ</t>
    </rPh>
    <phoneticPr fontId="1"/>
  </si>
  <si>
    <t>合計</t>
    <rPh sb="0" eb="2">
      <t>ゴウケイ</t>
    </rPh>
    <phoneticPr fontId="1"/>
  </si>
  <si>
    <t>開口部</t>
    <rPh sb="0" eb="3">
      <t>カイコウブ</t>
    </rPh>
    <phoneticPr fontId="1"/>
  </si>
  <si>
    <t>界壁・界床等</t>
    <rPh sb="0" eb="2">
      <t>カイヘキ</t>
    </rPh>
    <rPh sb="3" eb="4">
      <t>カイ</t>
    </rPh>
    <rPh sb="4" eb="5">
      <t>ユカ</t>
    </rPh>
    <rPh sb="5" eb="6">
      <t>トウ</t>
    </rPh>
    <phoneticPr fontId="1"/>
  </si>
  <si>
    <t>床下空間の土間</t>
    <rPh sb="0" eb="2">
      <t>ユカシタ</t>
    </rPh>
    <rPh sb="2" eb="4">
      <t>クウカン</t>
    </rPh>
    <rPh sb="5" eb="7">
      <t>ドマ</t>
    </rPh>
    <phoneticPr fontId="1"/>
  </si>
  <si>
    <t>戸建（床）</t>
    <rPh sb="0" eb="2">
      <t>コダテ</t>
    </rPh>
    <rPh sb="3" eb="4">
      <t>ユカ</t>
    </rPh>
    <phoneticPr fontId="1"/>
  </si>
  <si>
    <t>戸建（基）</t>
    <rPh sb="0" eb="2">
      <t>コダテ</t>
    </rPh>
    <rPh sb="3" eb="4">
      <t>モトイ</t>
    </rPh>
    <phoneticPr fontId="1"/>
  </si>
  <si>
    <t>3.3.13	建て方・断熱方法による面積・q値・m値の分解の確認</t>
    <phoneticPr fontId="1"/>
  </si>
  <si>
    <t>項目</t>
    <rPh sb="0" eb="2">
      <t>コウモク</t>
    </rPh>
    <phoneticPr fontId="1"/>
  </si>
  <si>
    <t>値</t>
    <rPh sb="0" eb="1">
      <t>アタイ</t>
    </rPh>
    <phoneticPr fontId="1"/>
  </si>
  <si>
    <t>地域の区分</t>
    <rPh sb="0" eb="2">
      <t>チイキ</t>
    </rPh>
    <rPh sb="3" eb="5">
      <t>クブン</t>
    </rPh>
    <phoneticPr fontId="1"/>
  </si>
  <si>
    <t>延床面積</t>
    <rPh sb="0" eb="4">
      <t>ノベユカメンセキ</t>
    </rPh>
    <phoneticPr fontId="1"/>
  </si>
  <si>
    <t>主たる居室の面積</t>
    <rPh sb="0" eb="1">
      <t>シュ</t>
    </rPh>
    <rPh sb="3" eb="5">
      <t>キョシツ</t>
    </rPh>
    <rPh sb="6" eb="8">
      <t>メンセキ</t>
    </rPh>
    <phoneticPr fontId="1"/>
  </si>
  <si>
    <t>その他の居室の面積</t>
    <rPh sb="2" eb="3">
      <t>ホカ</t>
    </rPh>
    <rPh sb="4" eb="6">
      <t>キョシツ</t>
    </rPh>
    <rPh sb="7" eb="9">
      <t>メンセキ</t>
    </rPh>
    <phoneticPr fontId="1"/>
  </si>
  <si>
    <t>外皮平均熱貫流率 U_A</t>
    <rPh sb="0" eb="8">
      <t>ガイヒヘイキンネツカンリュウリツ</t>
    </rPh>
    <phoneticPr fontId="1"/>
  </si>
  <si>
    <t>暖房期平均日射熱取得率</t>
    <rPh sb="0" eb="2">
      <t>ダンボウ</t>
    </rPh>
    <rPh sb="2" eb="3">
      <t>キ</t>
    </rPh>
    <rPh sb="3" eb="5">
      <t>ヘイキン</t>
    </rPh>
    <rPh sb="5" eb="7">
      <t>ニッシャ</t>
    </rPh>
    <rPh sb="7" eb="8">
      <t>ネツ</t>
    </rPh>
    <rPh sb="8" eb="11">
      <t>シュトクリツ</t>
    </rPh>
    <phoneticPr fontId="1"/>
  </si>
  <si>
    <t>冷房期平均日射熱取得率</t>
    <rPh sb="0" eb="2">
      <t>レイボウ</t>
    </rPh>
    <rPh sb="2" eb="3">
      <t>キ</t>
    </rPh>
    <rPh sb="3" eb="7">
      <t>ヘイキンニッシャ</t>
    </rPh>
    <rPh sb="7" eb="8">
      <t>ネツ</t>
    </rPh>
    <rPh sb="8" eb="11">
      <t>シュトクリツ</t>
    </rPh>
    <phoneticPr fontId="1"/>
  </si>
  <si>
    <t>%</t>
    <phoneticPr fontId="1"/>
  </si>
  <si>
    <t>(=総外皮面積×外皮平均熱貫流率)</t>
    <rPh sb="2" eb="3">
      <t>ソウ</t>
    </rPh>
    <rPh sb="3" eb="5">
      <t>ガイヒ</t>
    </rPh>
    <rPh sb="5" eb="7">
      <t>メンセキ</t>
    </rPh>
    <rPh sb="8" eb="16">
      <t>ガイヒヘイキンネツカンリュウリツ</t>
    </rPh>
    <phoneticPr fontId="1"/>
  </si>
  <si>
    <t>概ね一致</t>
    <rPh sb="0" eb="1">
      <t>オオム</t>
    </rPh>
    <rPh sb="2" eb="4">
      <t>イッチ</t>
    </rPh>
    <phoneticPr fontId="1"/>
  </si>
  <si>
    <t>表23 部位ごとの面積の分配</t>
    <rPh sb="0" eb="1">
      <t>ヒョウ</t>
    </rPh>
    <rPh sb="4" eb="6">
      <t>ブイ</t>
    </rPh>
    <rPh sb="9" eb="11">
      <t>メンセキ</t>
    </rPh>
    <rPh sb="12" eb="14">
      <t>ブンパイ</t>
    </rPh>
    <phoneticPr fontId="1"/>
  </si>
  <si>
    <t>表22 検証条件</t>
    <rPh sb="0" eb="1">
      <t>ヒョウ</t>
    </rPh>
    <rPh sb="4" eb="6">
      <t>ケンショウ</t>
    </rPh>
    <rPh sb="6" eb="8">
      <t>ジョウケン</t>
    </rPh>
    <phoneticPr fontId="1"/>
  </si>
  <si>
    <t>戸建(床・基) or 共同</t>
    <rPh sb="0" eb="2">
      <t>コダ</t>
    </rPh>
    <rPh sb="3" eb="4">
      <t>ユカ</t>
    </rPh>
    <rPh sb="5" eb="6">
      <t>モト</t>
    </rPh>
    <rPh sb="11" eb="13">
      <t>キョウドウ</t>
    </rPh>
    <phoneticPr fontId="1"/>
  </si>
  <si>
    <t>熱貫流率 U [W/m2K]</t>
    <rPh sb="0" eb="1">
      <t>ネツ</t>
    </rPh>
    <rPh sb="1" eb="3">
      <t>カンリュウ</t>
    </rPh>
    <rPh sb="3" eb="4">
      <t>リツ</t>
    </rPh>
    <phoneticPr fontId="1"/>
  </si>
  <si>
    <t>面積 [m]</t>
    <rPh sb="0" eb="2">
      <t>メンセキ</t>
    </rPh>
    <phoneticPr fontId="1"/>
  </si>
  <si>
    <t>W/m2K</t>
    <phoneticPr fontId="1"/>
  </si>
  <si>
    <t>熱貫流量 q</t>
    <rPh sb="0" eb="1">
      <t>ネツ</t>
    </rPh>
    <rPh sb="1" eb="3">
      <t>カンリュウ</t>
    </rPh>
    <rPh sb="3" eb="4">
      <t>リョウ</t>
    </rPh>
    <phoneticPr fontId="1"/>
  </si>
  <si>
    <t>検証条件から導かれる熱貫流量</t>
    <rPh sb="0" eb="2">
      <t>ケンショウ</t>
    </rPh>
    <rPh sb="2" eb="4">
      <t>ジョウケン</t>
    </rPh>
    <rPh sb="6" eb="7">
      <t>ミチビ</t>
    </rPh>
    <rPh sb="10" eb="11">
      <t>ネツ</t>
    </rPh>
    <rPh sb="11" eb="13">
      <t>カンリュウ</t>
    </rPh>
    <rPh sb="13" eb="14">
      <t>リョウ</t>
    </rPh>
    <phoneticPr fontId="1"/>
  </si>
  <si>
    <t>表25 推定された熱貫流量</t>
    <rPh sb="0" eb="1">
      <t>ヒョウ</t>
    </rPh>
    <rPh sb="4" eb="6">
      <t>スイテイ</t>
    </rPh>
    <rPh sb="9" eb="10">
      <t>ネツ</t>
    </rPh>
    <rPh sb="10" eb="12">
      <t>カンリュウ</t>
    </rPh>
    <rPh sb="12" eb="13">
      <t>リョウ</t>
    </rPh>
    <phoneticPr fontId="1"/>
  </si>
  <si>
    <t>表24 熱貫流率の分配</t>
    <rPh sb="0" eb="1">
      <t>ヒョウ</t>
    </rPh>
    <rPh sb="4" eb="5">
      <t>ネツ</t>
    </rPh>
    <rPh sb="5" eb="7">
      <t>カンリュウ</t>
    </rPh>
    <rPh sb="7" eb="8">
      <t>リツ</t>
    </rPh>
    <rPh sb="9" eb="11">
      <t>ブンパイ</t>
    </rPh>
    <phoneticPr fontId="1"/>
  </si>
  <si>
    <t>熱貫流量 q [W/m2K]</t>
    <rPh sb="0" eb="1">
      <t>ネツ</t>
    </rPh>
    <rPh sb="1" eb="3">
      <t>カンリュウ</t>
    </rPh>
    <rPh sb="3" eb="4">
      <t>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</si>
</sst>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3" borderId="2" xfId="0" applyFill="1" applyBorder="1">
      <alignment vertical="center"/>
    </xf>
    <xf numFmtId="2" fontId="2" fillId="4" borderId="2" xfId="0" applyNumberFormat="1" applyFont="1" applyFill="1" applyBorder="1">
      <alignment vertical="center"/>
    </xf>
    <xf numFmtId="2" fontId="0" fillId="4" borderId="2" xfId="0" applyNumberFormat="1" applyFill="1" applyBorder="1">
      <alignment vertical="center"/>
    </xf>
    <xf numFmtId="0" fontId="3" fillId="0" borderId="0" xfId="0" applyFo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2" fontId="0" fillId="6" borderId="2" xfId="0" applyNumberFormat="1" applyFill="1" applyBorder="1">
      <alignment vertical="center"/>
    </xf>
    <xf numFmtId="0" fontId="0" fillId="3" borderId="5" xfId="0" applyFill="1" applyBorder="1">
      <alignment vertical="center"/>
    </xf>
    <xf numFmtId="0" fontId="0" fillId="6" borderId="2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2" borderId="3" xfId="0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2" fontId="0" fillId="2" borderId="2" xfId="0" applyNumberFormat="1" applyFill="1" applyBorder="1">
      <alignment vertical="center"/>
    </xf>
    <xf numFmtId="2" fontId="0" fillId="7" borderId="2" xfId="0" applyNumberFormat="1" applyFill="1" applyBorder="1">
      <alignment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0" borderId="2" xfId="0" applyFill="1" applyBorder="1">
      <alignment vertical="center"/>
    </xf>
    <xf numFmtId="0" fontId="0" fillId="8" borderId="3" xfId="0" applyFill="1" applyBorder="1">
      <alignment vertical="center"/>
    </xf>
    <xf numFmtId="0" fontId="0" fillId="8" borderId="4" xfId="0" applyFill="1" applyBorder="1">
      <alignment vertical="center"/>
    </xf>
    <xf numFmtId="0" fontId="0" fillId="8" borderId="2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7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9" borderId="3" xfId="0" applyFill="1" applyBorder="1">
      <alignment vertical="center"/>
    </xf>
    <xf numFmtId="0" fontId="0" fillId="9" borderId="4" xfId="0" applyFill="1" applyBorder="1">
      <alignment vertical="center"/>
    </xf>
    <xf numFmtId="0" fontId="0" fillId="0" borderId="0" xfId="0" applyBorder="1">
      <alignment vertical="center"/>
    </xf>
    <xf numFmtId="0" fontId="2" fillId="2" borderId="2" xfId="0" applyFont="1" applyFill="1" applyBorder="1">
      <alignment vertical="center"/>
    </xf>
    <xf numFmtId="2" fontId="2" fillId="0" borderId="2" xfId="0" applyNumberFormat="1" applyFont="1" applyFill="1" applyBorder="1">
      <alignment vertical="center"/>
    </xf>
    <xf numFmtId="2" fontId="0" fillId="0" borderId="2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29</xdr:row>
      <xdr:rowOff>127000</xdr:rowOff>
    </xdr:from>
    <xdr:to>
      <xdr:col>13</xdr:col>
      <xdr:colOff>57150</xdr:colOff>
      <xdr:row>30</xdr:row>
      <xdr:rowOff>44450</xdr:rowOff>
    </xdr:to>
    <xdr:sp macro="" textlink="">
      <xdr:nvSpPr>
        <xdr:cNvPr id="8" name="フリーフォーム: 図形 7">
          <a:extLst>
            <a:ext uri="{FF2B5EF4-FFF2-40B4-BE49-F238E27FC236}">
              <a16:creationId xmlns:a16="http://schemas.microsoft.com/office/drawing/2014/main" id="{996488B1-4AB8-548B-8798-D8FDF1D95B46}"/>
            </a:ext>
          </a:extLst>
        </xdr:cNvPr>
        <xdr:cNvSpPr/>
      </xdr:nvSpPr>
      <xdr:spPr>
        <a:xfrm>
          <a:off x="3048000" y="10699750"/>
          <a:ext cx="1016000" cy="146050"/>
        </a:xfrm>
        <a:custGeom>
          <a:avLst/>
          <a:gdLst>
            <a:gd name="connsiteX0" fmla="*/ 0 w 1016000"/>
            <a:gd name="connsiteY0" fmla="*/ 0 h 146050"/>
            <a:gd name="connsiteX1" fmla="*/ 463550 w 1016000"/>
            <a:gd name="connsiteY1" fmla="*/ 139700 h 146050"/>
            <a:gd name="connsiteX2" fmla="*/ 584200 w 1016000"/>
            <a:gd name="connsiteY2" fmla="*/ 146050 h 146050"/>
            <a:gd name="connsiteX3" fmla="*/ 768350 w 1016000"/>
            <a:gd name="connsiteY3" fmla="*/ 133350 h 146050"/>
            <a:gd name="connsiteX4" fmla="*/ 889000 w 1016000"/>
            <a:gd name="connsiteY4" fmla="*/ 95250 h 146050"/>
            <a:gd name="connsiteX5" fmla="*/ 1016000 w 1016000"/>
            <a:gd name="connsiteY5" fmla="*/ 63500 h 1460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016000" h="146050">
              <a:moveTo>
                <a:pt x="0" y="0"/>
              </a:moveTo>
              <a:cubicBezTo>
                <a:pt x="201351" y="71312"/>
                <a:pt x="276372" y="114176"/>
                <a:pt x="463550" y="139700"/>
              </a:cubicBezTo>
              <a:cubicBezTo>
                <a:pt x="503453" y="145141"/>
                <a:pt x="543983" y="143933"/>
                <a:pt x="584200" y="146050"/>
              </a:cubicBezTo>
              <a:cubicBezTo>
                <a:pt x="645583" y="141817"/>
                <a:pt x="707658" y="143465"/>
                <a:pt x="768350" y="133350"/>
              </a:cubicBezTo>
              <a:cubicBezTo>
                <a:pt x="809950" y="126417"/>
                <a:pt x="848489" y="106977"/>
                <a:pt x="889000" y="95250"/>
              </a:cubicBezTo>
              <a:cubicBezTo>
                <a:pt x="1000543" y="62961"/>
                <a:pt x="968632" y="63500"/>
                <a:pt x="1016000" y="63500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349250</xdr:colOff>
      <xdr:row>6</xdr:row>
      <xdr:rowOff>76200</xdr:rowOff>
    </xdr:from>
    <xdr:to>
      <xdr:col>5</xdr:col>
      <xdr:colOff>342900</xdr:colOff>
      <xdr:row>8</xdr:row>
      <xdr:rowOff>203200</xdr:rowOff>
    </xdr:to>
    <xdr:sp macro="" textlink="">
      <xdr:nvSpPr>
        <xdr:cNvPr id="10" name="矢印: 右 9">
          <a:extLst>
            <a:ext uri="{FF2B5EF4-FFF2-40B4-BE49-F238E27FC236}">
              <a16:creationId xmlns:a16="http://schemas.microsoft.com/office/drawing/2014/main" id="{6CD7CC1E-EB46-A1E4-EB44-8E4419F92EC6}"/>
            </a:ext>
          </a:extLst>
        </xdr:cNvPr>
        <xdr:cNvSpPr/>
      </xdr:nvSpPr>
      <xdr:spPr>
        <a:xfrm>
          <a:off x="4356100" y="1504950"/>
          <a:ext cx="654050" cy="584200"/>
        </a:xfrm>
        <a:prstGeom prst="rightArrow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482600</xdr:colOff>
      <xdr:row>5</xdr:row>
      <xdr:rowOff>76200</xdr:rowOff>
    </xdr:from>
    <xdr:to>
      <xdr:col>7</xdr:col>
      <xdr:colOff>6350</xdr:colOff>
      <xdr:row>10</xdr:row>
      <xdr:rowOff>165100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3A11B752-1CE7-9F12-C537-C6EE3B7A9F14}"/>
            </a:ext>
          </a:extLst>
        </xdr:cNvPr>
        <xdr:cNvSpPr/>
      </xdr:nvSpPr>
      <xdr:spPr>
        <a:xfrm>
          <a:off x="5149850" y="1276350"/>
          <a:ext cx="1219200" cy="12319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Excel</a:t>
          </a:r>
          <a:r>
            <a:rPr kumimoji="1" lang="ja-JP" altLang="en-US" sz="1100"/>
            <a:t>版による</a:t>
          </a:r>
          <a:endParaRPr kumimoji="1" lang="en-US" altLang="ja-JP" sz="1100"/>
        </a:p>
        <a:p>
          <a:pPr algn="l"/>
          <a:r>
            <a:rPr kumimoji="1" lang="ja-JP" altLang="en-US" sz="1100"/>
            <a:t>推定処理の実行（面積シート確認</a:t>
          </a:r>
          <a:r>
            <a:rPr kumimoji="1" lang="en-US" altLang="ja-JP" sz="1100"/>
            <a:t>)</a:t>
          </a: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101600</xdr:colOff>
      <xdr:row>3</xdr:row>
      <xdr:rowOff>82550</xdr:rowOff>
    </xdr:from>
    <xdr:to>
      <xdr:col>6</xdr:col>
      <xdr:colOff>806450</xdr:colOff>
      <xdr:row>5</xdr:row>
      <xdr:rowOff>6350</xdr:rowOff>
    </xdr:to>
    <xdr:sp macro="" textlink="">
      <xdr:nvSpPr>
        <xdr:cNvPr id="13" name="矢印: 下 12">
          <a:extLst>
            <a:ext uri="{FF2B5EF4-FFF2-40B4-BE49-F238E27FC236}">
              <a16:creationId xmlns:a16="http://schemas.microsoft.com/office/drawing/2014/main" id="{3EFDD1CE-1F64-57B2-8464-1D4C0D2B072C}"/>
            </a:ext>
          </a:extLst>
        </xdr:cNvPr>
        <xdr:cNvSpPr/>
      </xdr:nvSpPr>
      <xdr:spPr>
        <a:xfrm>
          <a:off x="5429250" y="825500"/>
          <a:ext cx="704850" cy="381000"/>
        </a:xfrm>
        <a:prstGeom prst="downArrow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203200</xdr:colOff>
      <xdr:row>6</xdr:row>
      <xdr:rowOff>50800</xdr:rowOff>
    </xdr:from>
    <xdr:to>
      <xdr:col>8</xdr:col>
      <xdr:colOff>196850</xdr:colOff>
      <xdr:row>8</xdr:row>
      <xdr:rowOff>177800</xdr:rowOff>
    </xdr:to>
    <xdr:sp macro="" textlink="">
      <xdr:nvSpPr>
        <xdr:cNvPr id="14" name="矢印: 右 13">
          <a:extLst>
            <a:ext uri="{FF2B5EF4-FFF2-40B4-BE49-F238E27FC236}">
              <a16:creationId xmlns:a16="http://schemas.microsoft.com/office/drawing/2014/main" id="{7128891B-FA69-4C94-80CA-183EF9CCFB6E}"/>
            </a:ext>
          </a:extLst>
        </xdr:cNvPr>
        <xdr:cNvSpPr/>
      </xdr:nvSpPr>
      <xdr:spPr>
        <a:xfrm>
          <a:off x="6565900" y="1479550"/>
          <a:ext cx="654050" cy="584200"/>
        </a:xfrm>
        <a:prstGeom prst="rightArrow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635000</xdr:colOff>
      <xdr:row>14</xdr:row>
      <xdr:rowOff>88900</xdr:rowOff>
    </xdr:from>
    <xdr:to>
      <xdr:col>11</xdr:col>
      <xdr:colOff>584200</xdr:colOff>
      <xdr:row>16</xdr:row>
      <xdr:rowOff>120650</xdr:rowOff>
    </xdr:to>
    <xdr:sp macro="" textlink="">
      <xdr:nvSpPr>
        <xdr:cNvPr id="15" name="矢印: 下 14">
          <a:extLst>
            <a:ext uri="{FF2B5EF4-FFF2-40B4-BE49-F238E27FC236}">
              <a16:creationId xmlns:a16="http://schemas.microsoft.com/office/drawing/2014/main" id="{D5BE64BA-BC8D-D3D0-407D-3FB6AD6F6624}"/>
            </a:ext>
          </a:extLst>
        </xdr:cNvPr>
        <xdr:cNvSpPr/>
      </xdr:nvSpPr>
      <xdr:spPr>
        <a:xfrm>
          <a:off x="8978900" y="3346450"/>
          <a:ext cx="609600" cy="488950"/>
        </a:xfrm>
        <a:prstGeom prst="downArrow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336057</xdr:colOff>
      <xdr:row>11</xdr:row>
      <xdr:rowOff>27762</xdr:rowOff>
    </xdr:from>
    <xdr:to>
      <xdr:col>15</xdr:col>
      <xdr:colOff>285257</xdr:colOff>
      <xdr:row>17</xdr:row>
      <xdr:rowOff>94991</xdr:rowOff>
    </xdr:to>
    <xdr:sp macro="" textlink="">
      <xdr:nvSpPr>
        <xdr:cNvPr id="16" name="矢印: 下 15">
          <a:extLst>
            <a:ext uri="{FF2B5EF4-FFF2-40B4-BE49-F238E27FC236}">
              <a16:creationId xmlns:a16="http://schemas.microsoft.com/office/drawing/2014/main" id="{0F159EC5-9F7C-405B-8C49-76A47DFCAE09}"/>
            </a:ext>
          </a:extLst>
        </xdr:cNvPr>
        <xdr:cNvSpPr/>
      </xdr:nvSpPr>
      <xdr:spPr>
        <a:xfrm rot="2637859">
          <a:off x="11321557" y="2599512"/>
          <a:ext cx="609600" cy="1438829"/>
        </a:xfrm>
        <a:prstGeom prst="downArrow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1466850</xdr:colOff>
      <xdr:row>12</xdr:row>
      <xdr:rowOff>203200</xdr:rowOff>
    </xdr:from>
    <xdr:to>
      <xdr:col>1</xdr:col>
      <xdr:colOff>577850</xdr:colOff>
      <xdr:row>26</xdr:row>
      <xdr:rowOff>171450</xdr:rowOff>
    </xdr:to>
    <xdr:sp macro="" textlink="">
      <xdr:nvSpPr>
        <xdr:cNvPr id="17" name="矢印: 下 16">
          <a:extLst>
            <a:ext uri="{FF2B5EF4-FFF2-40B4-BE49-F238E27FC236}">
              <a16:creationId xmlns:a16="http://schemas.microsoft.com/office/drawing/2014/main" id="{7385A8FC-D5A0-4ECF-8332-8C16EDE3D315}"/>
            </a:ext>
          </a:extLst>
        </xdr:cNvPr>
        <xdr:cNvSpPr/>
      </xdr:nvSpPr>
      <xdr:spPr>
        <a:xfrm>
          <a:off x="1784350" y="3003550"/>
          <a:ext cx="609600" cy="3168650"/>
        </a:xfrm>
        <a:prstGeom prst="downArrow">
          <a:avLst/>
        </a:prstGeom>
      </xdr:spPr>
      <xdr:style>
        <a:lnRef idx="2">
          <a:schemeClr val="accent3">
            <a:shade val="15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381000</xdr:colOff>
      <xdr:row>29</xdr:row>
      <xdr:rowOff>95250</xdr:rowOff>
    </xdr:from>
    <xdr:to>
      <xdr:col>12</xdr:col>
      <xdr:colOff>165100</xdr:colOff>
      <xdr:row>32</xdr:row>
      <xdr:rowOff>50800</xdr:rowOff>
    </xdr:to>
    <xdr:sp macro="" textlink="">
      <xdr:nvSpPr>
        <xdr:cNvPr id="18" name="フリーフォーム: 図形 17">
          <a:extLst>
            <a:ext uri="{FF2B5EF4-FFF2-40B4-BE49-F238E27FC236}">
              <a16:creationId xmlns:a16="http://schemas.microsoft.com/office/drawing/2014/main" id="{F888FF34-5C60-611C-9B6E-8D3526D39750}"/>
            </a:ext>
          </a:extLst>
        </xdr:cNvPr>
        <xdr:cNvSpPr/>
      </xdr:nvSpPr>
      <xdr:spPr>
        <a:xfrm>
          <a:off x="3067050" y="6781800"/>
          <a:ext cx="6762750" cy="641350"/>
        </a:xfrm>
        <a:custGeom>
          <a:avLst/>
          <a:gdLst>
            <a:gd name="connsiteX0" fmla="*/ 0 w 6762750"/>
            <a:gd name="connsiteY0" fmla="*/ 0 h 641350"/>
            <a:gd name="connsiteX1" fmla="*/ 19050 w 6762750"/>
            <a:gd name="connsiteY1" fmla="*/ 38100 h 641350"/>
            <a:gd name="connsiteX2" fmla="*/ 222250 w 6762750"/>
            <a:gd name="connsiteY2" fmla="*/ 247650 h 641350"/>
            <a:gd name="connsiteX3" fmla="*/ 838200 w 6762750"/>
            <a:gd name="connsiteY3" fmla="*/ 488950 h 641350"/>
            <a:gd name="connsiteX4" fmla="*/ 1295400 w 6762750"/>
            <a:gd name="connsiteY4" fmla="*/ 577850 h 641350"/>
            <a:gd name="connsiteX5" fmla="*/ 1860550 w 6762750"/>
            <a:gd name="connsiteY5" fmla="*/ 609600 h 641350"/>
            <a:gd name="connsiteX6" fmla="*/ 2559050 w 6762750"/>
            <a:gd name="connsiteY6" fmla="*/ 641350 h 641350"/>
            <a:gd name="connsiteX7" fmla="*/ 3435350 w 6762750"/>
            <a:gd name="connsiteY7" fmla="*/ 603250 h 641350"/>
            <a:gd name="connsiteX8" fmla="*/ 3835400 w 6762750"/>
            <a:gd name="connsiteY8" fmla="*/ 584200 h 641350"/>
            <a:gd name="connsiteX9" fmla="*/ 4667250 w 6762750"/>
            <a:gd name="connsiteY9" fmla="*/ 488950 h 641350"/>
            <a:gd name="connsiteX10" fmla="*/ 5092700 w 6762750"/>
            <a:gd name="connsiteY10" fmla="*/ 444500 h 641350"/>
            <a:gd name="connsiteX11" fmla="*/ 5372100 w 6762750"/>
            <a:gd name="connsiteY11" fmla="*/ 381000 h 641350"/>
            <a:gd name="connsiteX12" fmla="*/ 5734050 w 6762750"/>
            <a:gd name="connsiteY12" fmla="*/ 355600 h 641350"/>
            <a:gd name="connsiteX13" fmla="*/ 6445250 w 6762750"/>
            <a:gd name="connsiteY13" fmla="*/ 330200 h 641350"/>
            <a:gd name="connsiteX14" fmla="*/ 6762750 w 6762750"/>
            <a:gd name="connsiteY14" fmla="*/ 304800 h 6413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</a:cxnLst>
          <a:rect l="l" t="t" r="r" b="b"/>
          <a:pathLst>
            <a:path w="6762750" h="641350">
              <a:moveTo>
                <a:pt x="0" y="0"/>
              </a:moveTo>
              <a:cubicBezTo>
                <a:pt x="6350" y="12700"/>
                <a:pt x="10941" y="26444"/>
                <a:pt x="19050" y="38100"/>
              </a:cubicBezTo>
              <a:cubicBezTo>
                <a:pt x="87090" y="135908"/>
                <a:pt x="120861" y="177118"/>
                <a:pt x="222250" y="247650"/>
              </a:cubicBezTo>
              <a:cubicBezTo>
                <a:pt x="423707" y="387794"/>
                <a:pt x="572551" y="424333"/>
                <a:pt x="838200" y="488950"/>
              </a:cubicBezTo>
              <a:cubicBezTo>
                <a:pt x="1062215" y="543440"/>
                <a:pt x="1071027" y="553593"/>
                <a:pt x="1295400" y="577850"/>
              </a:cubicBezTo>
              <a:cubicBezTo>
                <a:pt x="1508582" y="600897"/>
                <a:pt x="1639518" y="598870"/>
                <a:pt x="1860550" y="609600"/>
              </a:cubicBezTo>
              <a:cubicBezTo>
                <a:pt x="2591422" y="645079"/>
                <a:pt x="1790642" y="614388"/>
                <a:pt x="2559050" y="641350"/>
              </a:cubicBezTo>
              <a:cubicBezTo>
                <a:pt x="3056320" y="629786"/>
                <a:pt x="2690507" y="640964"/>
                <a:pt x="3435350" y="603250"/>
              </a:cubicBezTo>
              <a:lnTo>
                <a:pt x="3835400" y="584200"/>
              </a:lnTo>
              <a:lnTo>
                <a:pt x="4667250" y="488950"/>
              </a:lnTo>
              <a:cubicBezTo>
                <a:pt x="4682623" y="487486"/>
                <a:pt x="5026942" y="456889"/>
                <a:pt x="5092700" y="444500"/>
              </a:cubicBezTo>
              <a:cubicBezTo>
                <a:pt x="5186557" y="426817"/>
                <a:pt x="5277496" y="394113"/>
                <a:pt x="5372100" y="381000"/>
              </a:cubicBezTo>
              <a:cubicBezTo>
                <a:pt x="5491901" y="364394"/>
                <a:pt x="5613357" y="363423"/>
                <a:pt x="5734050" y="355600"/>
              </a:cubicBezTo>
              <a:cubicBezTo>
                <a:pt x="6130790" y="329885"/>
                <a:pt x="6016677" y="337226"/>
                <a:pt x="6445250" y="330200"/>
              </a:cubicBezTo>
              <a:cubicBezTo>
                <a:pt x="6742387" y="316994"/>
                <a:pt x="6642475" y="352910"/>
                <a:pt x="6762750" y="304800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B197-6A42-4FF5-972A-086919C05E2B}">
  <sheetPr>
    <pageSetUpPr fitToPage="1"/>
  </sheetPr>
  <dimension ref="A1:T34"/>
  <sheetViews>
    <sheetView workbookViewId="0">
      <pane ySplit="1" topLeftCell="A2" activePane="bottomLeft" state="frozen"/>
      <selection pane="bottomLeft" activeCell="G19" sqref="G19"/>
    </sheetView>
  </sheetViews>
  <sheetFormatPr defaultRowHeight="18" x14ac:dyDescent="0.55000000000000004"/>
  <cols>
    <col min="1" max="1" width="19.6640625" customWidth="1"/>
    <col min="2" max="2" width="11.4140625" customWidth="1"/>
    <col min="7" max="7" width="13.58203125" customWidth="1"/>
  </cols>
  <sheetData>
    <row r="1" spans="1:20" s="24" customFormat="1" ht="22.5" x14ac:dyDescent="0.55000000000000004">
      <c r="A1" s="23" t="s">
        <v>33</v>
      </c>
    </row>
    <row r="3" spans="1:20" x14ac:dyDescent="0.55000000000000004">
      <c r="A3" t="s">
        <v>47</v>
      </c>
      <c r="G3" t="s">
        <v>48</v>
      </c>
      <c r="J3" s="33" t="s">
        <v>46</v>
      </c>
      <c r="P3" t="s">
        <v>55</v>
      </c>
    </row>
    <row r="4" spans="1:20" x14ac:dyDescent="0.55000000000000004">
      <c r="A4" s="27" t="s">
        <v>34</v>
      </c>
      <c r="B4" s="28"/>
      <c r="C4" s="25" t="s">
        <v>35</v>
      </c>
      <c r="D4" s="25"/>
      <c r="J4" s="35" t="s">
        <v>0</v>
      </c>
      <c r="K4" s="35"/>
      <c r="L4" s="35" t="s">
        <v>50</v>
      </c>
      <c r="M4" s="35"/>
      <c r="N4" s="35"/>
      <c r="P4" s="35" t="s">
        <v>0</v>
      </c>
      <c r="Q4" s="35"/>
      <c r="R4" s="35" t="s">
        <v>49</v>
      </c>
      <c r="S4" s="35"/>
      <c r="T4" s="35"/>
    </row>
    <row r="5" spans="1:20" x14ac:dyDescent="0.55000000000000004">
      <c r="A5" s="30" t="s">
        <v>36</v>
      </c>
      <c r="B5" s="31"/>
      <c r="C5" s="29">
        <v>6</v>
      </c>
      <c r="D5" s="29"/>
      <c r="J5" s="35"/>
      <c r="K5" s="35"/>
      <c r="L5" s="39" t="s">
        <v>31</v>
      </c>
      <c r="M5" s="39" t="s">
        <v>32</v>
      </c>
      <c r="N5" s="39" t="s">
        <v>7</v>
      </c>
      <c r="P5" s="35"/>
      <c r="Q5" s="35"/>
      <c r="R5" s="39" t="s">
        <v>31</v>
      </c>
      <c r="S5" s="39" t="s">
        <v>32</v>
      </c>
      <c r="T5" s="39" t="s">
        <v>7</v>
      </c>
    </row>
    <row r="6" spans="1:20" x14ac:dyDescent="0.55000000000000004">
      <c r="A6" s="30" t="s">
        <v>37</v>
      </c>
      <c r="B6" s="31"/>
      <c r="C6" s="29">
        <v>120.08</v>
      </c>
      <c r="D6" s="29"/>
      <c r="J6" s="15" t="s">
        <v>1</v>
      </c>
      <c r="K6" s="16"/>
      <c r="L6" s="40">
        <v>52.183224926971761</v>
      </c>
      <c r="M6" s="40">
        <v>52.183224926971761</v>
      </c>
      <c r="N6" s="40"/>
      <c r="P6" s="15" t="s">
        <v>1</v>
      </c>
      <c r="Q6" s="16"/>
      <c r="R6" s="40">
        <v>0.50436565655690413</v>
      </c>
      <c r="S6" s="40">
        <v>0.30639891858184487</v>
      </c>
      <c r="T6" s="40"/>
    </row>
    <row r="7" spans="1:20" x14ac:dyDescent="0.55000000000000004">
      <c r="A7" s="30" t="s">
        <v>38</v>
      </c>
      <c r="B7" s="31"/>
      <c r="C7" s="29"/>
      <c r="D7" s="29"/>
      <c r="J7" s="15" t="s">
        <v>2</v>
      </c>
      <c r="K7" s="16"/>
      <c r="L7" s="40">
        <v>125.21182482106383</v>
      </c>
      <c r="M7" s="40">
        <v>117.56360382577301</v>
      </c>
      <c r="N7" s="40">
        <v>52.752443653260769</v>
      </c>
      <c r="P7" s="15" t="s">
        <v>2</v>
      </c>
      <c r="Q7" s="16"/>
      <c r="R7" s="40">
        <v>0.31448088889160458</v>
      </c>
      <c r="S7" s="40">
        <v>0.24215029441074654</v>
      </c>
      <c r="T7" s="40">
        <v>3.060838083429902</v>
      </c>
    </row>
    <row r="8" spans="1:20" x14ac:dyDescent="0.55000000000000004">
      <c r="A8" s="30" t="s">
        <v>39</v>
      </c>
      <c r="B8" s="31"/>
      <c r="C8" s="29"/>
      <c r="D8" s="29"/>
      <c r="J8" s="15" t="s">
        <v>4</v>
      </c>
      <c r="K8" s="16"/>
      <c r="L8" s="41"/>
      <c r="M8" s="41">
        <v>20.277437235114419</v>
      </c>
      <c r="N8" s="41"/>
      <c r="P8" s="15" t="s">
        <v>3</v>
      </c>
      <c r="Q8" s="16"/>
      <c r="R8" s="41">
        <v>0.29542753026211405</v>
      </c>
      <c r="S8" s="41"/>
      <c r="T8" s="40"/>
    </row>
    <row r="9" spans="1:20" x14ac:dyDescent="0.55000000000000004">
      <c r="A9" s="30" t="s">
        <v>10</v>
      </c>
      <c r="B9" s="31"/>
      <c r="C9" s="29">
        <v>307.51</v>
      </c>
      <c r="D9" s="29" t="s">
        <v>12</v>
      </c>
      <c r="J9" s="15" t="s">
        <v>3</v>
      </c>
      <c r="K9" s="16"/>
      <c r="L9" s="41">
        <v>67.896775073028238</v>
      </c>
      <c r="M9" s="41"/>
      <c r="N9" s="41"/>
      <c r="P9" s="15" t="s">
        <v>4</v>
      </c>
      <c r="Q9" s="16"/>
      <c r="R9" s="41"/>
      <c r="S9" s="40">
        <v>0.4</v>
      </c>
      <c r="T9" s="40"/>
    </row>
    <row r="10" spans="1:20" x14ac:dyDescent="0.55000000000000004">
      <c r="A10" s="30" t="s">
        <v>40</v>
      </c>
      <c r="B10" s="31"/>
      <c r="C10" s="29">
        <v>0.87</v>
      </c>
      <c r="D10" s="29" t="s">
        <v>11</v>
      </c>
      <c r="J10" s="15" t="s">
        <v>30</v>
      </c>
      <c r="K10" s="16"/>
      <c r="L10" s="41"/>
      <c r="M10" s="41">
        <v>55.475380131567988</v>
      </c>
      <c r="N10" s="41"/>
      <c r="P10" s="15" t="s">
        <v>5</v>
      </c>
      <c r="Q10" s="16"/>
      <c r="R10" s="40">
        <v>2.5085562603568654</v>
      </c>
      <c r="S10" s="40">
        <v>2.2274603591983566</v>
      </c>
      <c r="T10" s="40">
        <v>7.6330903786075224</v>
      </c>
    </row>
    <row r="11" spans="1:20" x14ac:dyDescent="0.55000000000000004">
      <c r="A11" s="32" t="s">
        <v>41</v>
      </c>
      <c r="B11" s="31"/>
      <c r="C11" s="29">
        <v>4.3</v>
      </c>
      <c r="D11" s="29" t="s">
        <v>43</v>
      </c>
      <c r="J11" s="15" t="s">
        <v>29</v>
      </c>
      <c r="K11" s="16"/>
      <c r="L11" s="41"/>
      <c r="M11" s="41"/>
      <c r="N11" s="41">
        <v>241.16957546103654</v>
      </c>
      <c r="P11" s="15" t="s">
        <v>6</v>
      </c>
      <c r="Q11" s="16"/>
      <c r="R11" s="40">
        <v>6.2542781301784318</v>
      </c>
      <c r="S11" s="40">
        <v>6.1137301795991785</v>
      </c>
      <c r="T11" s="40">
        <v>8.8165451893037616</v>
      </c>
    </row>
    <row r="12" spans="1:20" x14ac:dyDescent="0.55000000000000004">
      <c r="A12" s="32" t="s">
        <v>42</v>
      </c>
      <c r="B12" s="31"/>
      <c r="C12" s="29">
        <v>2.8</v>
      </c>
      <c r="D12" s="29" t="s">
        <v>43</v>
      </c>
      <c r="J12" s="15" t="s">
        <v>28</v>
      </c>
      <c r="K12" s="16" t="s">
        <v>5</v>
      </c>
      <c r="L12" s="40">
        <v>55.356699875506848</v>
      </c>
      <c r="M12" s="40">
        <v>55.148878577143499</v>
      </c>
      <c r="N12" s="40">
        <v>11.603346333102149</v>
      </c>
    </row>
    <row r="13" spans="1:20" x14ac:dyDescent="0.55000000000000004">
      <c r="A13" s="34"/>
      <c r="B13" s="34"/>
      <c r="C13" s="34"/>
      <c r="D13" s="34"/>
      <c r="J13" s="15" t="s">
        <v>28</v>
      </c>
      <c r="K13" s="16" t="s">
        <v>6</v>
      </c>
      <c r="L13" s="40">
        <v>6.8614753034293283</v>
      </c>
      <c r="M13" s="40">
        <v>6.8614753034293283</v>
      </c>
      <c r="N13" s="40">
        <v>1.984634552600562</v>
      </c>
    </row>
    <row r="14" spans="1:20" x14ac:dyDescent="0.55000000000000004">
      <c r="J14" s="17" t="s">
        <v>27</v>
      </c>
      <c r="K14" s="6"/>
      <c r="L14" s="19">
        <v>307.51</v>
      </c>
      <c r="M14" s="19">
        <v>307.50999999999993</v>
      </c>
      <c r="N14" s="19">
        <v>307.51</v>
      </c>
    </row>
    <row r="18" spans="1:18" x14ac:dyDescent="0.55000000000000004">
      <c r="J18" s="33" t="s">
        <v>54</v>
      </c>
    </row>
    <row r="19" spans="1:18" x14ac:dyDescent="0.55000000000000004">
      <c r="J19" s="35" t="s">
        <v>0</v>
      </c>
      <c r="K19" s="35"/>
      <c r="L19" s="35" t="s">
        <v>56</v>
      </c>
      <c r="M19" s="35"/>
      <c r="N19" s="35"/>
    </row>
    <row r="20" spans="1:18" x14ac:dyDescent="0.55000000000000004">
      <c r="J20" s="35"/>
      <c r="K20" s="35"/>
      <c r="L20" s="39" t="s">
        <v>31</v>
      </c>
      <c r="M20" s="39" t="s">
        <v>32</v>
      </c>
      <c r="N20" s="39" t="s">
        <v>7</v>
      </c>
    </row>
    <row r="21" spans="1:18" x14ac:dyDescent="0.55000000000000004">
      <c r="J21" s="15" t="s">
        <v>1</v>
      </c>
      <c r="K21" s="16"/>
      <c r="L21" s="40">
        <f>R6*L6</f>
        <v>26.319426501548719</v>
      </c>
      <c r="M21" s="40">
        <f>S6*M6</f>
        <v>15.988883685737319</v>
      </c>
      <c r="N21" s="40"/>
    </row>
    <row r="22" spans="1:18" x14ac:dyDescent="0.55000000000000004">
      <c r="J22" s="15" t="s">
        <v>2</v>
      </c>
      <c r="K22" s="16"/>
      <c r="L22" s="40">
        <f>R7*L7</f>
        <v>39.376725969468033</v>
      </c>
      <c r="M22" s="40">
        <f>S7*M7</f>
        <v>28.468061278399304</v>
      </c>
      <c r="N22" s="40">
        <f>T7*N7</f>
        <v>161.4666885278906</v>
      </c>
    </row>
    <row r="23" spans="1:18" x14ac:dyDescent="0.55000000000000004">
      <c r="J23" s="15" t="s">
        <v>4</v>
      </c>
      <c r="K23" s="16"/>
      <c r="L23" s="41"/>
      <c r="M23" s="41">
        <f>S9*M8</f>
        <v>8.1109748940457678</v>
      </c>
      <c r="N23" s="41"/>
    </row>
    <row r="24" spans="1:18" x14ac:dyDescent="0.55000000000000004">
      <c r="J24" s="15" t="s">
        <v>3</v>
      </c>
      <c r="K24" s="16"/>
      <c r="L24" s="41">
        <f>R8*L9</f>
        <v>20.058576572587</v>
      </c>
      <c r="M24" s="41"/>
      <c r="N24" s="41"/>
    </row>
    <row r="25" spans="1:18" x14ac:dyDescent="0.55000000000000004">
      <c r="J25" s="15" t="s">
        <v>30</v>
      </c>
      <c r="K25" s="16"/>
      <c r="L25" s="41"/>
      <c r="M25" s="20">
        <f>M8/0.4*0.99</f>
        <v>50.18665715690819</v>
      </c>
      <c r="N25" s="41"/>
    </row>
    <row r="26" spans="1:18" x14ac:dyDescent="0.55000000000000004">
      <c r="J26" s="15" t="s">
        <v>29</v>
      </c>
      <c r="K26" s="16"/>
      <c r="L26" s="41"/>
      <c r="M26" s="41"/>
      <c r="N26" s="20">
        <v>0</v>
      </c>
    </row>
    <row r="27" spans="1:18" x14ac:dyDescent="0.55000000000000004">
      <c r="J27" s="15" t="s">
        <v>28</v>
      </c>
      <c r="K27" s="16" t="s">
        <v>5</v>
      </c>
      <c r="L27" s="40">
        <f>R10*L12</f>
        <v>138.86539602539881</v>
      </c>
      <c r="M27" s="40">
        <f>S10*M12</f>
        <v>122.84194088483061</v>
      </c>
      <c r="N27" s="40">
        <f>T10*N12</f>
        <v>88.569391254852889</v>
      </c>
    </row>
    <row r="28" spans="1:18" x14ac:dyDescent="0.55000000000000004">
      <c r="A28" t="s">
        <v>53</v>
      </c>
      <c r="J28" s="15" t="s">
        <v>28</v>
      </c>
      <c r="K28" s="16" t="s">
        <v>6</v>
      </c>
      <c r="L28" s="40">
        <f>R11*L13</f>
        <v>42.91357493099747</v>
      </c>
      <c r="M28" s="40">
        <f>S11*M13</f>
        <v>41.949208639150314</v>
      </c>
      <c r="N28" s="40">
        <f>T11*N13</f>
        <v>17.497620217256507</v>
      </c>
      <c r="P28" s="38"/>
      <c r="Q28" s="38"/>
      <c r="R28" s="38"/>
    </row>
    <row r="29" spans="1:18" x14ac:dyDescent="0.55000000000000004">
      <c r="A29" s="36" t="s">
        <v>52</v>
      </c>
      <c r="B29" s="37"/>
      <c r="C29" s="26">
        <f>C10*C9</f>
        <v>267.53370000000001</v>
      </c>
      <c r="D29" s="26" t="s">
        <v>51</v>
      </c>
      <c r="E29" t="s">
        <v>44</v>
      </c>
      <c r="J29" s="17" t="s">
        <v>27</v>
      </c>
      <c r="K29" s="6"/>
      <c r="L29" s="19">
        <f>SUM(L21:L28)</f>
        <v>267.53370000000001</v>
      </c>
      <c r="M29" s="19">
        <f>SUM(M21:M28)</f>
        <v>267.5457265390715</v>
      </c>
      <c r="N29" s="19">
        <f t="shared" ref="N29" si="0">SUM(N21:N28)</f>
        <v>267.53370000000001</v>
      </c>
      <c r="P29" s="38"/>
      <c r="Q29" s="38"/>
      <c r="R29" s="38"/>
    </row>
    <row r="30" spans="1:18" x14ac:dyDescent="0.55000000000000004">
      <c r="P30" s="38"/>
      <c r="Q30" s="38"/>
      <c r="R30" s="38"/>
    </row>
    <row r="34" spans="7:7" x14ac:dyDescent="0.55000000000000004">
      <c r="G34" t="s">
        <v>45</v>
      </c>
    </row>
  </sheetData>
  <mergeCells count="6">
    <mergeCell ref="P4:Q5"/>
    <mergeCell ref="R4:T4"/>
    <mergeCell ref="L19:N19"/>
    <mergeCell ref="J19:K20"/>
    <mergeCell ref="J4:K5"/>
    <mergeCell ref="L4:N4"/>
  </mergeCells>
  <phoneticPr fontId="1"/>
  <pageMargins left="0.7" right="0.7" top="0.75" bottom="0.75" header="0.3" footer="0.3"/>
  <pageSetup paperSize="9" scale="6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DFD5B-8FFF-47CC-BE3A-5C4D28958B02}">
  <dimension ref="B3:O34"/>
  <sheetViews>
    <sheetView tabSelected="1" workbookViewId="0">
      <selection activeCell="B1" sqref="B1"/>
    </sheetView>
  </sheetViews>
  <sheetFormatPr defaultRowHeight="18" x14ac:dyDescent="0.55000000000000004"/>
  <cols>
    <col min="4" max="15" width="14.9140625" customWidth="1"/>
  </cols>
  <sheetData>
    <row r="3" spans="2:15" x14ac:dyDescent="0.55000000000000004">
      <c r="D3" s="4" t="s">
        <v>9</v>
      </c>
      <c r="H3" s="4" t="s">
        <v>8</v>
      </c>
      <c r="L3" s="4" t="s">
        <v>7</v>
      </c>
    </row>
    <row r="4" spans="2:15" x14ac:dyDescent="0.55000000000000004">
      <c r="B4" s="21" t="s">
        <v>13</v>
      </c>
      <c r="C4" s="22"/>
      <c r="D4" s="5" t="s">
        <v>14</v>
      </c>
      <c r="E4" s="6" t="s">
        <v>15</v>
      </c>
      <c r="F4" s="6" t="s">
        <v>16</v>
      </c>
      <c r="G4" s="6" t="s">
        <v>17</v>
      </c>
      <c r="H4" s="5" t="s">
        <v>14</v>
      </c>
      <c r="I4" s="6" t="s">
        <v>15</v>
      </c>
      <c r="J4" s="6" t="s">
        <v>16</v>
      </c>
      <c r="K4" s="6" t="s">
        <v>17</v>
      </c>
      <c r="L4" s="5" t="s">
        <v>14</v>
      </c>
      <c r="M4" s="6" t="s">
        <v>15</v>
      </c>
      <c r="N4" s="6" t="s">
        <v>16</v>
      </c>
      <c r="O4" s="6" t="s">
        <v>17</v>
      </c>
    </row>
    <row r="5" spans="2:15" x14ac:dyDescent="0.55000000000000004">
      <c r="B5" s="7" t="s">
        <v>5</v>
      </c>
      <c r="C5" s="1" t="s">
        <v>18</v>
      </c>
      <c r="D5" s="2">
        <v>13.566563705355996</v>
      </c>
      <c r="E5" s="2">
        <v>15.971012315959435</v>
      </c>
      <c r="F5" s="2">
        <v>0</v>
      </c>
      <c r="G5" s="8"/>
      <c r="H5" s="2">
        <v>13.566563705355996</v>
      </c>
      <c r="I5" s="2">
        <v>15.971012315959435</v>
      </c>
      <c r="J5" s="2">
        <v>0</v>
      </c>
      <c r="K5" s="8"/>
      <c r="L5" s="2">
        <v>5.0969023737241699</v>
      </c>
      <c r="M5" s="2">
        <v>3.6535317900146711</v>
      </c>
      <c r="N5" s="2">
        <v>0</v>
      </c>
      <c r="O5" s="8"/>
    </row>
    <row r="6" spans="2:15" x14ac:dyDescent="0.55000000000000004">
      <c r="B6" s="9"/>
      <c r="C6" s="1" t="s">
        <v>19</v>
      </c>
      <c r="D6" s="2">
        <v>6.1186375212916806</v>
      </c>
      <c r="E6" s="2">
        <v>1.2901919373969679</v>
      </c>
      <c r="F6" s="2">
        <v>0</v>
      </c>
      <c r="G6" s="8"/>
      <c r="H6" s="2">
        <v>6.1186375212916806</v>
      </c>
      <c r="I6" s="2">
        <v>1.2901919373969679</v>
      </c>
      <c r="J6" s="2">
        <v>0</v>
      </c>
      <c r="K6" s="8"/>
      <c r="L6" s="2">
        <v>0</v>
      </c>
      <c r="M6" s="2">
        <v>0</v>
      </c>
      <c r="N6" s="2">
        <v>0</v>
      </c>
      <c r="O6" s="8"/>
    </row>
    <row r="7" spans="2:15" x14ac:dyDescent="0.55000000000000004">
      <c r="B7" s="9"/>
      <c r="C7" s="1" t="s">
        <v>20</v>
      </c>
      <c r="D7" s="2">
        <v>0</v>
      </c>
      <c r="E7" s="2">
        <v>8.2060490724540198</v>
      </c>
      <c r="F7" s="2">
        <v>6.1577342466673466</v>
      </c>
      <c r="G7" s="10"/>
      <c r="H7" s="2">
        <v>0</v>
      </c>
      <c r="I7" s="2">
        <v>7.9982277740906733</v>
      </c>
      <c r="J7" s="2">
        <v>6.1577342466673466</v>
      </c>
      <c r="K7" s="10"/>
      <c r="L7" s="2">
        <v>0</v>
      </c>
      <c r="M7" s="2">
        <v>2.8529121693633073</v>
      </c>
      <c r="N7" s="2">
        <v>0</v>
      </c>
      <c r="O7" s="10"/>
    </row>
    <row r="8" spans="2:15" x14ac:dyDescent="0.55000000000000004">
      <c r="B8" s="11"/>
      <c r="C8" s="1" t="s">
        <v>21</v>
      </c>
      <c r="D8" s="2">
        <v>0</v>
      </c>
      <c r="E8" s="2">
        <v>1.9352879060954518</v>
      </c>
      <c r="F8" s="2">
        <v>2.1112231702859474</v>
      </c>
      <c r="G8" s="8"/>
      <c r="H8" s="2">
        <v>0</v>
      </c>
      <c r="I8" s="2">
        <v>1.9352879060954518</v>
      </c>
      <c r="J8" s="2">
        <v>2.1112231702859474</v>
      </c>
      <c r="K8" s="8"/>
      <c r="L8" s="2">
        <v>0</v>
      </c>
      <c r="M8" s="2">
        <v>0</v>
      </c>
      <c r="N8" s="2">
        <v>0</v>
      </c>
      <c r="O8" s="8"/>
    </row>
    <row r="9" spans="2:15" x14ac:dyDescent="0.55000000000000004">
      <c r="B9" s="7" t="s">
        <v>6</v>
      </c>
      <c r="C9" s="1" t="s">
        <v>20</v>
      </c>
      <c r="D9" s="2">
        <v>3.1668347554289209</v>
      </c>
      <c r="E9" s="2">
        <v>0</v>
      </c>
      <c r="F9" s="2">
        <v>0</v>
      </c>
      <c r="G9" s="10"/>
      <c r="H9" s="2">
        <v>3.1668347554289209</v>
      </c>
      <c r="I9" s="2">
        <v>0</v>
      </c>
      <c r="J9" s="2">
        <v>0</v>
      </c>
      <c r="K9" s="10"/>
      <c r="L9" s="2">
        <v>0</v>
      </c>
      <c r="M9" s="2">
        <v>0</v>
      </c>
      <c r="N9" s="2">
        <v>1.984634552600562</v>
      </c>
      <c r="O9" s="10"/>
    </row>
    <row r="10" spans="2:15" x14ac:dyDescent="0.55000000000000004">
      <c r="B10" s="11"/>
      <c r="C10" s="1" t="s">
        <v>21</v>
      </c>
      <c r="D10" s="2">
        <v>0</v>
      </c>
      <c r="E10" s="2">
        <v>0</v>
      </c>
      <c r="F10" s="2">
        <v>3.6946405480004074</v>
      </c>
      <c r="G10" s="8"/>
      <c r="H10" s="2">
        <v>0</v>
      </c>
      <c r="I10" s="2">
        <v>0</v>
      </c>
      <c r="J10" s="2">
        <v>3.6946405480004074</v>
      </c>
      <c r="K10" s="8"/>
      <c r="L10" s="2">
        <v>0</v>
      </c>
      <c r="M10" s="2">
        <v>0</v>
      </c>
      <c r="N10" s="2">
        <v>0</v>
      </c>
      <c r="O10" s="8"/>
    </row>
    <row r="11" spans="2:15" ht="54" x14ac:dyDescent="0.55000000000000004">
      <c r="B11" s="12" t="s">
        <v>22</v>
      </c>
      <c r="C11" s="1" t="s">
        <v>23</v>
      </c>
      <c r="D11" s="2">
        <v>0</v>
      </c>
      <c r="E11" s="2">
        <v>34.783224926971762</v>
      </c>
      <c r="F11" s="2">
        <v>17.399999999999995</v>
      </c>
      <c r="G11" s="8"/>
      <c r="H11" s="2">
        <v>0</v>
      </c>
      <c r="I11" s="2">
        <v>34.783224926971762</v>
      </c>
      <c r="J11" s="2">
        <v>17.399999999999995</v>
      </c>
      <c r="K11" s="8"/>
      <c r="L11" s="2">
        <v>0</v>
      </c>
      <c r="M11" s="2">
        <v>0</v>
      </c>
      <c r="N11" s="2">
        <v>0</v>
      </c>
      <c r="O11" s="8"/>
    </row>
    <row r="12" spans="2:15" x14ac:dyDescent="0.55000000000000004">
      <c r="B12" s="13"/>
      <c r="C12" s="1" t="s">
        <v>18</v>
      </c>
      <c r="D12" s="2">
        <v>3.6407519664295798</v>
      </c>
      <c r="E12" s="2">
        <v>19.495604502357352</v>
      </c>
      <c r="F12" s="2">
        <v>0</v>
      </c>
      <c r="G12" s="3">
        <v>0</v>
      </c>
      <c r="H12" s="2">
        <v>2.2962057432227994</v>
      </c>
      <c r="I12" s="2">
        <v>18.597399008987857</v>
      </c>
      <c r="J12" s="2">
        <v>0</v>
      </c>
      <c r="K12" s="3">
        <v>4.766344293552744</v>
      </c>
      <c r="L12" s="2">
        <v>18.906749591157105</v>
      </c>
      <c r="M12" s="2">
        <v>9.3490123647298997</v>
      </c>
      <c r="N12" s="2">
        <v>0</v>
      </c>
      <c r="O12" s="3">
        <v>0</v>
      </c>
    </row>
    <row r="13" spans="2:15" x14ac:dyDescent="0.55000000000000004">
      <c r="B13" s="13"/>
      <c r="C13" s="1" t="s">
        <v>19</v>
      </c>
      <c r="D13" s="2">
        <v>14.709358928723226</v>
      </c>
      <c r="E13" s="2">
        <v>9.3037325667755795</v>
      </c>
      <c r="F13" s="2">
        <v>5.2144712251157435</v>
      </c>
      <c r="G13" s="3">
        <v>0</v>
      </c>
      <c r="H13" s="2">
        <v>13.081899742294191</v>
      </c>
      <c r="I13" s="2">
        <v>9.0354374194054685</v>
      </c>
      <c r="J13" s="2">
        <v>5.0228997466887115</v>
      </c>
      <c r="K13" s="3">
        <v>5.3723743240044666</v>
      </c>
      <c r="L13" s="2">
        <v>0</v>
      </c>
      <c r="M13" s="2">
        <v>0</v>
      </c>
      <c r="N13" s="2">
        <v>0</v>
      </c>
      <c r="O13" s="3">
        <v>0</v>
      </c>
    </row>
    <row r="14" spans="2:15" x14ac:dyDescent="0.55000000000000004">
      <c r="B14" s="13"/>
      <c r="C14" s="1" t="s">
        <v>20</v>
      </c>
      <c r="D14" s="2">
        <v>3.0331269785290047</v>
      </c>
      <c r="E14" s="2">
        <v>0</v>
      </c>
      <c r="F14" s="2">
        <v>40.581150037168257</v>
      </c>
      <c r="G14" s="3">
        <v>0</v>
      </c>
      <c r="H14" s="2">
        <v>2.5486740114059439</v>
      </c>
      <c r="I14" s="2">
        <v>0</v>
      </c>
      <c r="J14" s="2">
        <v>38.864036877322285</v>
      </c>
      <c r="K14" s="3">
        <v>4.766344293552744</v>
      </c>
      <c r="L14" s="2">
        <v>0</v>
      </c>
      <c r="M14" s="2">
        <v>20.934687989704283</v>
      </c>
      <c r="N14" s="2">
        <v>3.561993707669489</v>
      </c>
      <c r="O14" s="3">
        <v>0</v>
      </c>
    </row>
    <row r="15" spans="2:15" x14ac:dyDescent="0.55000000000000004">
      <c r="B15" s="13"/>
      <c r="C15" s="1" t="s">
        <v>21</v>
      </c>
      <c r="D15" s="2">
        <v>0</v>
      </c>
      <c r="E15" s="2">
        <v>19.252561102249643</v>
      </c>
      <c r="F15" s="2">
        <v>9.9810675137154341</v>
      </c>
      <c r="G15" s="3">
        <v>0</v>
      </c>
      <c r="H15" s="2">
        <v>0</v>
      </c>
      <c r="I15" s="2">
        <v>18.715970807509422</v>
      </c>
      <c r="J15" s="2">
        <v>9.4010804689363461</v>
      </c>
      <c r="K15" s="3">
        <v>5.3723743240044666</v>
      </c>
      <c r="L15" s="2">
        <v>0</v>
      </c>
      <c r="M15" s="2">
        <v>0</v>
      </c>
      <c r="N15" s="2">
        <v>0</v>
      </c>
      <c r="O15" s="3">
        <v>0</v>
      </c>
    </row>
    <row r="16" spans="2:15" x14ac:dyDescent="0.55000000000000004">
      <c r="B16" s="14"/>
      <c r="C16" s="9" t="s">
        <v>24</v>
      </c>
      <c r="D16" s="3">
        <v>29.81</v>
      </c>
      <c r="E16" s="3">
        <v>16.556775073028238</v>
      </c>
      <c r="F16" s="3">
        <v>21.529999999999998</v>
      </c>
      <c r="G16" s="3">
        <v>0</v>
      </c>
      <c r="H16" s="3">
        <v>0</v>
      </c>
      <c r="I16" s="3">
        <v>0</v>
      </c>
      <c r="J16" s="3">
        <v>0</v>
      </c>
      <c r="K16" s="3">
        <v>55.475380131567988</v>
      </c>
      <c r="L16" s="3">
        <v>0</v>
      </c>
      <c r="M16" s="3">
        <v>0</v>
      </c>
      <c r="N16" s="3">
        <v>0</v>
      </c>
      <c r="O16" s="3">
        <v>0</v>
      </c>
    </row>
    <row r="17" spans="2:15" ht="72" x14ac:dyDescent="0.55000000000000004">
      <c r="B17" s="12" t="s">
        <v>25</v>
      </c>
      <c r="C17" s="1" t="s">
        <v>26</v>
      </c>
      <c r="D17" s="3">
        <v>0</v>
      </c>
      <c r="E17" s="3">
        <v>0</v>
      </c>
      <c r="F17" s="3">
        <v>0</v>
      </c>
      <c r="G17" s="8"/>
      <c r="H17" s="3">
        <v>0</v>
      </c>
      <c r="I17" s="3">
        <v>0</v>
      </c>
      <c r="J17" s="3">
        <v>0</v>
      </c>
      <c r="K17" s="8"/>
      <c r="L17" s="3">
        <v>29.81</v>
      </c>
      <c r="M17" s="3">
        <v>51.34</v>
      </c>
      <c r="N17" s="3">
        <v>38.929999999999993</v>
      </c>
      <c r="O17" s="8"/>
    </row>
    <row r="18" spans="2:15" x14ac:dyDescent="0.55000000000000004">
      <c r="B18" s="13"/>
      <c r="C18" s="1" t="s">
        <v>18</v>
      </c>
      <c r="D18" s="3">
        <v>0</v>
      </c>
      <c r="E18" s="3">
        <v>0</v>
      </c>
      <c r="F18" s="3">
        <v>0</v>
      </c>
      <c r="G18" s="8"/>
      <c r="H18" s="3">
        <v>0</v>
      </c>
      <c r="I18" s="3">
        <v>0</v>
      </c>
      <c r="J18" s="3">
        <v>0</v>
      </c>
      <c r="K18" s="8"/>
      <c r="L18" s="3">
        <v>0</v>
      </c>
      <c r="M18" s="3">
        <v>0</v>
      </c>
      <c r="N18" s="3">
        <v>0</v>
      </c>
      <c r="O18" s="8"/>
    </row>
    <row r="19" spans="2:15" x14ac:dyDescent="0.55000000000000004">
      <c r="B19" s="13"/>
      <c r="C19" s="1" t="s">
        <v>19</v>
      </c>
      <c r="D19" s="3">
        <v>0</v>
      </c>
      <c r="E19" s="3">
        <v>0</v>
      </c>
      <c r="F19" s="3">
        <v>0</v>
      </c>
      <c r="G19" s="8"/>
      <c r="H19" s="3">
        <v>0</v>
      </c>
      <c r="I19" s="3">
        <v>0</v>
      </c>
      <c r="J19" s="3">
        <v>0</v>
      </c>
      <c r="K19" s="8"/>
      <c r="L19" s="3">
        <v>0</v>
      </c>
      <c r="M19" s="3">
        <v>43.523244697819429</v>
      </c>
      <c r="N19" s="3">
        <v>10.733259013262959</v>
      </c>
      <c r="O19" s="8"/>
    </row>
    <row r="20" spans="2:15" x14ac:dyDescent="0.55000000000000004">
      <c r="B20" s="13"/>
      <c r="C20" s="1" t="s">
        <v>20</v>
      </c>
      <c r="D20" s="3">
        <v>0</v>
      </c>
      <c r="E20" s="3">
        <v>0</v>
      </c>
      <c r="F20" s="3">
        <v>0</v>
      </c>
      <c r="G20" s="8"/>
      <c r="H20" s="3">
        <v>0</v>
      </c>
      <c r="I20" s="3">
        <v>0</v>
      </c>
      <c r="J20" s="3">
        <v>0</v>
      </c>
      <c r="K20" s="8"/>
      <c r="L20" s="3">
        <v>0</v>
      </c>
      <c r="M20" s="3">
        <v>0</v>
      </c>
      <c r="N20" s="3">
        <v>0</v>
      </c>
      <c r="O20" s="8"/>
    </row>
    <row r="21" spans="2:15" x14ac:dyDescent="0.55000000000000004">
      <c r="B21" s="13"/>
      <c r="C21" s="1" t="s">
        <v>21</v>
      </c>
      <c r="D21" s="3">
        <v>0</v>
      </c>
      <c r="E21" s="3">
        <v>0</v>
      </c>
      <c r="F21" s="3">
        <v>0</v>
      </c>
      <c r="G21" s="8"/>
      <c r="H21" s="3">
        <v>0</v>
      </c>
      <c r="I21" s="3">
        <v>0</v>
      </c>
      <c r="J21" s="3">
        <v>0</v>
      </c>
      <c r="K21" s="8"/>
      <c r="L21" s="3">
        <v>43.393156545757016</v>
      </c>
      <c r="M21" s="3">
        <v>20.279937084764402</v>
      </c>
      <c r="N21" s="3">
        <v>3.1599781194326972</v>
      </c>
      <c r="O21" s="8"/>
    </row>
    <row r="22" spans="2:15" x14ac:dyDescent="0.55000000000000004">
      <c r="B22" s="14"/>
      <c r="C22" s="1" t="s">
        <v>3</v>
      </c>
      <c r="D22" s="3">
        <v>0</v>
      </c>
      <c r="E22" s="3">
        <v>0</v>
      </c>
      <c r="F22" s="3">
        <v>0</v>
      </c>
      <c r="G22" s="8"/>
      <c r="H22" s="3">
        <v>0</v>
      </c>
      <c r="I22" s="3">
        <v>0</v>
      </c>
      <c r="J22" s="3">
        <v>0</v>
      </c>
      <c r="K22" s="8"/>
      <c r="L22" s="3">
        <v>0</v>
      </c>
      <c r="M22" s="3">
        <v>0</v>
      </c>
      <c r="N22" s="3">
        <v>0</v>
      </c>
      <c r="O22" s="8"/>
    </row>
    <row r="25" spans="2:15" x14ac:dyDescent="0.55000000000000004">
      <c r="B25" s="17" t="s">
        <v>0</v>
      </c>
      <c r="C25" s="6"/>
      <c r="D25" s="18" t="s">
        <v>9</v>
      </c>
      <c r="E25" s="18" t="s">
        <v>8</v>
      </c>
      <c r="F25" s="18" t="s">
        <v>7</v>
      </c>
    </row>
    <row r="26" spans="2:15" x14ac:dyDescent="0.55000000000000004">
      <c r="B26" s="15" t="s">
        <v>1</v>
      </c>
      <c r="C26" s="16"/>
      <c r="D26" s="2">
        <f>SUM(D11:F11)</f>
        <v>52.183224926971761</v>
      </c>
      <c r="E26" s="2">
        <f>SUM(H11:J11)</f>
        <v>52.183224926971761</v>
      </c>
      <c r="F26" s="2"/>
    </row>
    <row r="27" spans="2:15" x14ac:dyDescent="0.55000000000000004">
      <c r="B27" s="15" t="s">
        <v>2</v>
      </c>
      <c r="C27" s="16"/>
      <c r="D27" s="2">
        <f>SUM(D12:F15)</f>
        <v>125.21182482106383</v>
      </c>
      <c r="E27" s="2">
        <f>SUM(H12:J15)</f>
        <v>117.56360382577301</v>
      </c>
      <c r="F27" s="2">
        <f>SUM(L12:N15)</f>
        <v>52.752443653260769</v>
      </c>
    </row>
    <row r="28" spans="2:15" x14ac:dyDescent="0.55000000000000004">
      <c r="B28" s="15" t="s">
        <v>4</v>
      </c>
      <c r="C28" s="16"/>
      <c r="D28" s="3"/>
      <c r="E28" s="3">
        <f>SUM(K12:K15)</f>
        <v>20.277437235114419</v>
      </c>
      <c r="F28" s="3"/>
    </row>
    <row r="29" spans="2:15" x14ac:dyDescent="0.55000000000000004">
      <c r="B29" s="15" t="s">
        <v>3</v>
      </c>
      <c r="C29" s="16"/>
      <c r="D29" s="3">
        <f>SUM(D16:F16)</f>
        <v>67.896775073028238</v>
      </c>
      <c r="E29" s="3"/>
      <c r="F29" s="3"/>
    </row>
    <row r="30" spans="2:15" x14ac:dyDescent="0.55000000000000004">
      <c r="B30" s="15" t="s">
        <v>30</v>
      </c>
      <c r="C30" s="16"/>
      <c r="D30" s="3"/>
      <c r="E30" s="3">
        <f>K16</f>
        <v>55.475380131567988</v>
      </c>
      <c r="F30" s="3"/>
    </row>
    <row r="31" spans="2:15" x14ac:dyDescent="0.55000000000000004">
      <c r="B31" s="15" t="s">
        <v>29</v>
      </c>
      <c r="C31" s="16"/>
      <c r="D31" s="3"/>
      <c r="E31" s="3"/>
      <c r="F31" s="3">
        <f>SUM(L17:N22)</f>
        <v>241.16957546103654</v>
      </c>
    </row>
    <row r="32" spans="2:15" x14ac:dyDescent="0.55000000000000004">
      <c r="B32" s="15" t="s">
        <v>28</v>
      </c>
      <c r="C32" s="16" t="s">
        <v>5</v>
      </c>
      <c r="D32" s="2">
        <f>SUM(D5:F8)</f>
        <v>55.356699875506848</v>
      </c>
      <c r="E32" s="2">
        <f>SUM(H5:J8)</f>
        <v>55.148878577143499</v>
      </c>
      <c r="F32" s="2">
        <f>SUM(L5:N8)</f>
        <v>11.603346333102149</v>
      </c>
    </row>
    <row r="33" spans="2:6" x14ac:dyDescent="0.55000000000000004">
      <c r="B33" s="15" t="s">
        <v>28</v>
      </c>
      <c r="C33" s="16" t="s">
        <v>6</v>
      </c>
      <c r="D33" s="2">
        <f>SUM(D9:F10)</f>
        <v>6.8614753034293283</v>
      </c>
      <c r="E33" s="2">
        <f>SUM(H9:J10)</f>
        <v>6.8614753034293283</v>
      </c>
      <c r="F33" s="2">
        <f>SUM(L9:N10)</f>
        <v>1.984634552600562</v>
      </c>
    </row>
    <row r="34" spans="2:6" x14ac:dyDescent="0.55000000000000004">
      <c r="B34" s="17" t="s">
        <v>27</v>
      </c>
      <c r="C34" s="6"/>
      <c r="D34" s="19">
        <f>SUM(D26:D33)</f>
        <v>307.51</v>
      </c>
      <c r="E34" s="19">
        <f>SUM(E26:E33)</f>
        <v>307.50999999999993</v>
      </c>
      <c r="F34" s="19">
        <f>SUM(F26:F33)</f>
        <v>307.51</v>
      </c>
    </row>
  </sheetData>
  <mergeCells count="1">
    <mergeCell ref="B4:C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概要</vt:lpstr>
      <vt:lpstr>面積</vt:lpstr>
      <vt:lpstr>概要!Print_Area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</dc:creator>
  <cp:lastModifiedBy>uda</cp:lastModifiedBy>
  <cp:lastPrinted>2024-03-22T05:26:27Z</cp:lastPrinted>
  <dcterms:created xsi:type="dcterms:W3CDTF">2024-01-30T02:25:56Z</dcterms:created>
  <dcterms:modified xsi:type="dcterms:W3CDTF">2024-03-22T05:26:36Z</dcterms:modified>
</cp:coreProperties>
</file>