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kawa\Documents\e7_inputdataconvert\test_standard_house\"/>
    </mc:Choice>
  </mc:AlternateContent>
  <xr:revisionPtr revIDLastSave="0" documentId="13_ncr:1_{E80365B5-3FCD-49D2-B0D4-F7CE0FD5E1FE}" xr6:coauthVersionLast="43" xr6:coauthVersionMax="43" xr10:uidLastSave="{00000000-0000-0000-0000-000000000000}"/>
  <bookViews>
    <workbookView xWindow="-108" yWindow="-108" windowWidth="23256" windowHeight="14016" activeTab="2" xr2:uid="{F5424879-A740-43D3-8DC2-198A110A4933}"/>
  </bookViews>
  <sheets>
    <sheet name="LV1" sheetId="2" r:id="rId1"/>
    <sheet name="LV2" sheetId="1" r:id="rId2"/>
    <sheet name="LV3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7" i="6" l="1"/>
  <c r="P9" i="6" s="1"/>
  <c r="P4" i="6"/>
  <c r="Q4" i="6"/>
  <c r="R4" i="6"/>
  <c r="Q5" i="6"/>
  <c r="Q3" i="6"/>
  <c r="R5" i="6"/>
  <c r="P5" i="6"/>
  <c r="P3" i="6"/>
  <c r="Q9" i="6"/>
  <c r="R9" i="6"/>
  <c r="Q7" i="6"/>
  <c r="R7" i="6"/>
  <c r="R3" i="6"/>
  <c r="Q10" i="6" l="1"/>
  <c r="R10" i="6"/>
  <c r="P10" i="6"/>
  <c r="K4" i="6" l="1"/>
  <c r="I4" i="6"/>
  <c r="J7" i="6"/>
  <c r="J4" i="6"/>
  <c r="K5" i="6"/>
  <c r="K26" i="6"/>
  <c r="K25" i="6"/>
  <c r="K28" i="6"/>
  <c r="K7" i="6" s="1"/>
  <c r="I27" i="6"/>
  <c r="J24" i="6"/>
  <c r="J5" i="6" s="1"/>
  <c r="J23" i="6"/>
  <c r="J22" i="6"/>
  <c r="J21" i="6"/>
  <c r="J20" i="6"/>
  <c r="K19" i="6"/>
  <c r="K18" i="6"/>
  <c r="K17" i="6"/>
  <c r="K16" i="6"/>
  <c r="K15" i="6"/>
  <c r="I14" i="6"/>
  <c r="I13" i="6"/>
  <c r="I5" i="6" s="1"/>
  <c r="I12" i="6"/>
  <c r="I11" i="6"/>
  <c r="I6" i="6" s="1"/>
  <c r="J10" i="6"/>
  <c r="J6" i="6" s="1"/>
  <c r="J9" i="6"/>
  <c r="K9" i="6" s="1"/>
  <c r="A1064" i="6" s="1"/>
  <c r="J8" i="6"/>
  <c r="A897" i="6" s="1"/>
  <c r="I8" i="6"/>
  <c r="A869" i="6" s="1"/>
  <c r="A952" i="6"/>
  <c r="H6" i="6" l="1"/>
  <c r="H4" i="6"/>
  <c r="H5" i="6"/>
  <c r="H7" i="6"/>
  <c r="A1008" i="6"/>
  <c r="K8" i="6"/>
  <c r="A925" i="6" s="1"/>
  <c r="A1595" i="6" l="1"/>
  <c r="A1585" i="6"/>
  <c r="A1575" i="6"/>
  <c r="A1572" i="6"/>
  <c r="K3" i="6"/>
  <c r="A17" i="6" l="1"/>
  <c r="A230" i="6"/>
  <c r="A301" i="6"/>
  <c r="A443" i="6"/>
  <c r="A514" i="6"/>
  <c r="A88" i="6"/>
  <c r="A656" i="6"/>
  <c r="A727" i="6"/>
  <c r="A585" i="6" l="1"/>
  <c r="A798" i="6"/>
  <c r="A372" i="6"/>
  <c r="A159" i="6"/>
  <c r="A811" i="1" l="1"/>
  <c r="A822" i="1"/>
  <c r="A831" i="1"/>
  <c r="A813" i="1"/>
</calcChain>
</file>

<file path=xl/sharedStrings.xml><?xml version="1.0" encoding="utf-8"?>
<sst xmlns="http://schemas.openxmlformats.org/spreadsheetml/2006/main" count="2565" uniqueCount="268">
  <si>
    <t>{</t>
  </si>
  <si>
    <t xml:space="preserve">    "common": {</t>
  </si>
  <si>
    <t xml:space="preserve">        "region": 6,</t>
  </si>
  <si>
    <t xml:space="preserve">        "main_occupant_room_floor_area": 29.81,</t>
  </si>
  <si>
    <t xml:space="preserve">        "other_occupant_room_floor_area": 51.34,</t>
  </si>
  <si>
    <t xml:space="preserve">        "total_floor_area": 120.08</t>
  </si>
  <si>
    <t xml:space="preserve">    },</t>
  </si>
  <si>
    <t xml:space="preserve">    "envelope": {</t>
  </si>
  <si>
    <t xml:space="preserve">        "input_method": 3,</t>
  </si>
  <si>
    <t xml:space="preserve">        "general_parts": [</t>
  </si>
  <si>
    <t xml:space="preserve">            {</t>
  </si>
  <si>
    <t xml:space="preserve">                "name": "GP1",</t>
  </si>
  <si>
    <t xml:space="preserve">                "general_part_type": 3,</t>
  </si>
  <si>
    <t xml:space="preserve">                "next_space": 1,</t>
  </si>
  <si>
    <t xml:space="preserve">                "direction": 1,</t>
  </si>
  <si>
    <t xml:space="preserve">                "spec": {</t>
  </si>
  <si>
    <t xml:space="preserve">                    "structure": 1,</t>
  </si>
  <si>
    <t xml:space="preserve">                    "u_value_input_method_wood": 3,</t>
  </si>
  <si>
    <t xml:space="preserve">                    "parts": [</t>
  </si>
  <si>
    <t xml:space="preserve">                        {</t>
  </si>
  <si>
    <t xml:space="preserve">                            "name": "PRT1",</t>
  </si>
  <si>
    <t xml:space="preserve">                            "part_type": 1,</t>
  </si>
  <si>
    <t xml:space="preserve">                            "layers": [</t>
  </si>
  <si>
    <t xml:space="preserve">                                {</t>
  </si>
  <si>
    <t xml:space="preserve">                                    "name": "LYR1",</t>
  </si>
  <si>
    <t xml:space="preserve">                                    "heat_resistance_input_method": 1,</t>
  </si>
  <si>
    <t xml:space="preserve">                                },</t>
  </si>
  <si>
    <t xml:space="preserve">                                    "name": "LYR2",</t>
  </si>
  <si>
    <t xml:space="preserve">                                    "name": "LYR3",</t>
  </si>
  <si>
    <t xml:space="preserve">                                }</t>
  </si>
  <si>
    <t xml:space="preserve">                            ]</t>
  </si>
  <si>
    <t xml:space="preserve">                        },</t>
  </si>
  <si>
    <t xml:space="preserve">                            "name": "PRT2",</t>
  </si>
  <si>
    <t xml:space="preserve">                        }</t>
  </si>
  <si>
    <t xml:space="preserve">                    ],</t>
  </si>
  <si>
    <t xml:space="preserve">                }</t>
  </si>
  <si>
    <t xml:space="preserve">            },</t>
  </si>
  <si>
    <t xml:space="preserve">            }</t>
  </si>
  <si>
    <t xml:space="preserve">        ],</t>
  </si>
  <si>
    <t xml:space="preserve">        "windows": [</t>
  </si>
  <si>
    <t xml:space="preserve">                "name": "WND1",</t>
  </si>
  <si>
    <t xml:space="preserve">                    "window_type": 1,</t>
  </si>
  <si>
    <t xml:space="preserve">                    "windows": [</t>
  </si>
  <si>
    <t xml:space="preserve">                            "u_value_input_method": 1,</t>
  </si>
  <si>
    <t xml:space="preserve">                    "attachment_type": 1,</t>
  </si>
  <si>
    <t xml:space="preserve">                    "sunshade": {</t>
  </si>
  <si>
    <t xml:space="preserve">                    }</t>
  </si>
  <si>
    <t xml:space="preserve">        "doors": [</t>
  </si>
  <si>
    <t xml:space="preserve">                "name": "DR1",</t>
  </si>
  <si>
    <t xml:space="preserve">        "earthfloor_perimeters": [</t>
  </si>
  <si>
    <t xml:space="preserve">                "name": "EFP1",</t>
  </si>
  <si>
    <t xml:space="preserve">                "name": "EFP2",</t>
  </si>
  <si>
    <t xml:space="preserve">        "earthfloor_centers": [</t>
  </si>
  <si>
    <t xml:space="preserve">                "name": "EFC1",</t>
  </si>
  <si>
    <t xml:space="preserve">    "ventilation": {</t>
  </si>
  <si>
    <t xml:space="preserve">    "heating_equipment": {</t>
  </si>
  <si>
    <t xml:space="preserve">        "is_radiative_heating": 2</t>
  </si>
  <si>
    <t xml:space="preserve">    "cooling_equipment": {</t>
  </si>
  <si>
    <t xml:space="preserve">        "is_radiative_cooling": 2,</t>
  </si>
  <si>
    <t xml:space="preserve">        "convective_cooling": {</t>
  </si>
  <si>
    <t xml:space="preserve">            "heat_exchanger_type": "cooling"</t>
  </si>
  <si>
    <t xml:space="preserve">        }</t>
  </si>
  <si>
    <t xml:space="preserve">    }</t>
  </si>
  <si>
    <t>}</t>
  </si>
  <si>
    <t xml:space="preserve">        ]</t>
    <phoneticPr fontId="1"/>
  </si>
  <si>
    <t xml:space="preserve">                "area": 2.48</t>
    <phoneticPr fontId="1"/>
  </si>
  <si>
    <t xml:space="preserve">                "length": 3.18,</t>
    <phoneticPr fontId="1"/>
  </si>
  <si>
    <t xml:space="preserve">                "next_space": 4,</t>
    <phoneticPr fontId="1"/>
  </si>
  <si>
    <t xml:space="preserve">                "direction": 2,</t>
    <phoneticPr fontId="1"/>
  </si>
  <si>
    <t xml:space="preserve">                "direction": 8,</t>
    <phoneticPr fontId="1"/>
  </si>
  <si>
    <t xml:space="preserve">                "name": "EFP3",</t>
    <phoneticPr fontId="1"/>
  </si>
  <si>
    <t xml:space="preserve">                "direction": 12,</t>
    <phoneticPr fontId="1"/>
  </si>
  <si>
    <t xml:space="preserve">                "name": "DR2",</t>
    <phoneticPr fontId="1"/>
  </si>
  <si>
    <t xml:space="preserve">                "area": 1.62,</t>
    <phoneticPr fontId="1"/>
  </si>
  <si>
    <t xml:space="preserve">                "area": 1.89,</t>
    <phoneticPr fontId="1"/>
  </si>
  <si>
    <t xml:space="preserve">                    "u_vaue": 4.65,</t>
    <phoneticPr fontId="1"/>
  </si>
  <si>
    <t xml:space="preserve">                    "is_sunshade_input": 2</t>
    <phoneticPr fontId="1"/>
  </si>
  <si>
    <t xml:space="preserve">                            "u_vaue": 4.65,</t>
    <phoneticPr fontId="1"/>
  </si>
  <si>
    <t xml:space="preserve">                            "eta_d_value": 0.79,</t>
    <phoneticPr fontId="1"/>
  </si>
  <si>
    <t xml:space="preserve">                    "is_windbreak_room_attached": 2,</t>
    <phoneticPr fontId="1"/>
  </si>
  <si>
    <t xml:space="preserve">                "name": "WND2",</t>
    <phoneticPr fontId="1"/>
  </si>
  <si>
    <t xml:space="preserve">                "name": "WND3",</t>
    <phoneticPr fontId="1"/>
  </si>
  <si>
    <t xml:space="preserve">                "name": "WND4",</t>
    <phoneticPr fontId="1"/>
  </si>
  <si>
    <t xml:space="preserve">                "name": "WND5",</t>
    <phoneticPr fontId="1"/>
  </si>
  <si>
    <t xml:space="preserve">                "name": "WND6",</t>
    <phoneticPr fontId="1"/>
  </si>
  <si>
    <t xml:space="preserve">                "name": "WND7",</t>
    <phoneticPr fontId="1"/>
  </si>
  <si>
    <t xml:space="preserve">                "name": "WND8",</t>
    <phoneticPr fontId="1"/>
  </si>
  <si>
    <t xml:space="preserve">                "name": "WND9",</t>
    <phoneticPr fontId="1"/>
  </si>
  <si>
    <t xml:space="preserve">                "name": "WND10",</t>
    <phoneticPr fontId="1"/>
  </si>
  <si>
    <t xml:space="preserve">                "name": "WND11",</t>
    <phoneticPr fontId="1"/>
  </si>
  <si>
    <t xml:space="preserve">                "name": "WND12",</t>
    <phoneticPr fontId="1"/>
  </si>
  <si>
    <t xml:space="preserve">                "name": "WND13",</t>
    <phoneticPr fontId="1"/>
  </si>
  <si>
    <t xml:space="preserve">                "name": "WND14",</t>
    <phoneticPr fontId="1"/>
  </si>
  <si>
    <t xml:space="preserve">                "name": "WND15",</t>
    <phoneticPr fontId="1"/>
  </si>
  <si>
    <t xml:space="preserve">                "name": "WND16",</t>
    <phoneticPr fontId="1"/>
  </si>
  <si>
    <t xml:space="preserve">                "name": "WND17",</t>
    <phoneticPr fontId="1"/>
  </si>
  <si>
    <t xml:space="preserve">                "area": 0.54,</t>
    <phoneticPr fontId="1"/>
  </si>
  <si>
    <t xml:space="preserve">                        "z": 0.65</t>
    <phoneticPr fontId="1"/>
  </si>
  <si>
    <t xml:space="preserve">                        "y2": 0.90,</t>
    <phoneticPr fontId="1"/>
  </si>
  <si>
    <t xml:space="preserve">                "area": 0.99,</t>
    <phoneticPr fontId="1"/>
  </si>
  <si>
    <t xml:space="preserve">                        "y1": 0.70,</t>
    <phoneticPr fontId="1"/>
  </si>
  <si>
    <t xml:space="preserve">                        "y2": 1.10,</t>
    <phoneticPr fontId="1"/>
  </si>
  <si>
    <t xml:space="preserve">                "direction": 4,</t>
    <phoneticPr fontId="1"/>
  </si>
  <si>
    <t xml:space="preserve">                "area": 0.66,</t>
    <phoneticPr fontId="1"/>
  </si>
  <si>
    <t xml:space="preserve">                        "y1": 0.06,</t>
    <phoneticPr fontId="1"/>
  </si>
  <si>
    <t xml:space="preserve">                        "z": 0.30</t>
    <phoneticPr fontId="1"/>
  </si>
  <si>
    <t xml:space="preserve">                "direction": 6,</t>
    <phoneticPr fontId="1"/>
  </si>
  <si>
    <t xml:space="preserve">                "area": 3.22,</t>
    <phoneticPr fontId="1"/>
  </si>
  <si>
    <t xml:space="preserve">                        "y1": 0.75,</t>
    <phoneticPr fontId="1"/>
  </si>
  <si>
    <t xml:space="preserve">                        "y2": 1.95,</t>
    <phoneticPr fontId="1"/>
  </si>
  <si>
    <t xml:space="preserve">                            "glass_type": 2</t>
    <phoneticPr fontId="1"/>
  </si>
  <si>
    <t xml:space="preserve">                "area": 1.73,</t>
    <phoneticPr fontId="1"/>
  </si>
  <si>
    <t xml:space="preserve">                        "y2": 1.05,</t>
    <phoneticPr fontId="1"/>
  </si>
  <si>
    <t xml:space="preserve">                        "y1": 0.00,</t>
    <phoneticPr fontId="1"/>
  </si>
  <si>
    <t xml:space="preserve">                        "z": 0.15</t>
    <phoneticPr fontId="1"/>
  </si>
  <si>
    <t xml:space="preserve">                        "y1": 0.49,</t>
    <phoneticPr fontId="1"/>
  </si>
  <si>
    <t xml:space="preserve">                "area": 0.98,</t>
    <phoneticPr fontId="1"/>
  </si>
  <si>
    <t xml:space="preserve">                        "y2": 0.70,</t>
    <phoneticPr fontId="1"/>
  </si>
  <si>
    <t xml:space="preserve">                        "y2": 1.30,</t>
    <phoneticPr fontId="1"/>
  </si>
  <si>
    <t xml:space="preserve">                "area": 2.15,</t>
    <phoneticPr fontId="1"/>
  </si>
  <si>
    <t xml:space="preserve">                "area": 3.47,</t>
    <phoneticPr fontId="1"/>
  </si>
  <si>
    <t xml:space="preserve">                        "y1": 0.48,</t>
    <phoneticPr fontId="1"/>
  </si>
  <si>
    <t xml:space="preserve">                        "y2": 2.10,</t>
    <phoneticPr fontId="1"/>
  </si>
  <si>
    <t xml:space="preserve">                        "z": 0.91</t>
    <phoneticPr fontId="1"/>
  </si>
  <si>
    <t xml:space="preserve">                "area": 4.59,</t>
    <phoneticPr fontId="1"/>
  </si>
  <si>
    <t xml:space="preserve">                        "y2": 1.80,</t>
    <phoneticPr fontId="1"/>
  </si>
  <si>
    <t xml:space="preserve">                "area": 48.05,</t>
    <phoneticPr fontId="1"/>
  </si>
  <si>
    <t xml:space="preserve">                    "wall_construction_method": 1,</t>
    <phoneticPr fontId="1"/>
  </si>
  <si>
    <t xml:space="preserve">                                    "thickness": 0.0090,</t>
    <phoneticPr fontId="1"/>
  </si>
  <si>
    <t xml:space="preserve">                                    "thickness": 0.1000,</t>
    <phoneticPr fontId="1"/>
  </si>
  <si>
    <t xml:space="preserve">                                    "thickness": 0.0130,</t>
    <phoneticPr fontId="1"/>
  </si>
  <si>
    <t xml:space="preserve">                                    "thermal_conductivity": 0.160,</t>
    <phoneticPr fontId="1"/>
  </si>
  <si>
    <t xml:space="preserve">                                    "volumetric_specific_heat": 720.0</t>
    <phoneticPr fontId="1"/>
  </si>
  <si>
    <t xml:space="preserve">                                    "thermal_conductivity": 0.220,</t>
    <phoneticPr fontId="1"/>
  </si>
  <si>
    <t xml:space="preserve">                                    "volumetric_specific_heat": 830.0</t>
    <phoneticPr fontId="1"/>
  </si>
  <si>
    <t xml:space="preserve">                                    "thermal_conductivity": 0.045,</t>
  </si>
  <si>
    <t xml:space="preserve">                                    "volumetric_specific_heat": 13.0</t>
    <phoneticPr fontId="1"/>
  </si>
  <si>
    <t xml:space="preserve">                            "part_type": 2,</t>
    <phoneticPr fontId="1"/>
  </si>
  <si>
    <t xml:space="preserve">                                    "thermal_conductivity": 0.120,</t>
    <phoneticPr fontId="1"/>
  </si>
  <si>
    <t xml:space="preserve">                                    "volumetric_specific_heat": 520.0</t>
    <phoneticPr fontId="1"/>
  </si>
  <si>
    <t xml:space="preserve">                "name": "GP4",</t>
    <phoneticPr fontId="1"/>
  </si>
  <si>
    <t xml:space="preserve">                "area": 29.07,</t>
    <phoneticPr fontId="1"/>
  </si>
  <si>
    <t xml:space="preserve">                "area": 33.12,</t>
    <phoneticPr fontId="1"/>
  </si>
  <si>
    <t xml:space="preserve">                "area": 29.24,</t>
    <phoneticPr fontId="1"/>
  </si>
  <si>
    <t xml:space="preserve">                "name": "GP5",</t>
    <phoneticPr fontId="1"/>
  </si>
  <si>
    <t xml:space="preserve">                "general_part_type": 2,</t>
    <phoneticPr fontId="1"/>
  </si>
  <si>
    <t xml:space="preserve">                "area": 67.92,</t>
    <phoneticPr fontId="1"/>
  </si>
  <si>
    <t xml:space="preserve">                    "u_value_input_method_wood": 2,</t>
    <phoneticPr fontId="1"/>
  </si>
  <si>
    <t xml:space="preserve">                                    "thickness": 0.2100,</t>
    <phoneticPr fontId="1"/>
  </si>
  <si>
    <t xml:space="preserve">                                    "thermal_conductivity": 0.052,</t>
    <phoneticPr fontId="1"/>
  </si>
  <si>
    <t xml:space="preserve">                                    "volumetric_specific_heat": 15.0</t>
    <phoneticPr fontId="1"/>
  </si>
  <si>
    <t xml:space="preserve">                "name": "GP6",</t>
    <phoneticPr fontId="1"/>
  </si>
  <si>
    <t xml:space="preserve">                "general_part_type": 4,</t>
    <phoneticPr fontId="1"/>
  </si>
  <si>
    <t xml:space="preserve">                "direction": 13,</t>
    <phoneticPr fontId="1"/>
  </si>
  <si>
    <t xml:space="preserve">                "area": 65.41,</t>
    <phoneticPr fontId="1"/>
  </si>
  <si>
    <t xml:space="preserve">                    "floor_construction_method": 3,</t>
    <phoneticPr fontId="1"/>
  </si>
  <si>
    <t xml:space="preserve">                                    "thickness": 0.0240,</t>
    <phoneticPr fontId="1"/>
  </si>
  <si>
    <t xml:space="preserve">                                    "thickness": 0.080,</t>
    <phoneticPr fontId="1"/>
  </si>
  <si>
    <t xml:space="preserve">                                    "volumetric_specific_heat": 27.0</t>
    <phoneticPr fontId="1"/>
  </si>
  <si>
    <t xml:space="preserve">                                    "thermal_conductivity": 0.036,</t>
    <phoneticPr fontId="1"/>
  </si>
  <si>
    <t xml:space="preserve">        "air_change_rate": 0.5</t>
    <phoneticPr fontId="1"/>
  </si>
  <si>
    <t xml:space="preserve">            {</t>
    <phoneticPr fontId="1"/>
  </si>
  <si>
    <t xml:space="preserve">                "length": 1.82,</t>
    <phoneticPr fontId="1"/>
  </si>
  <si>
    <t xml:space="preserve">        "input_method": 2,</t>
  </si>
  <si>
    <t xml:space="preserve">        "simple_method": {</t>
  </si>
  <si>
    <t xml:space="preserve">            "insulation_type": 1,</t>
  </si>
  <si>
    <t xml:space="preserve">            "insulation_type_bathroom": 1,</t>
  </si>
  <si>
    <t xml:space="preserve">            "u_value_roof": 0.24,</t>
  </si>
  <si>
    <t xml:space="preserve">            "u_value_wall": 0.53,</t>
  </si>
  <si>
    <t xml:space="preserve">            "u_value_door": 4.65,</t>
  </si>
  <si>
    <t xml:space="preserve">            "u_value_window": 4.65,</t>
  </si>
  <si>
    <t xml:space="preserve">            "u_value_floor_bathroom": 0.48,</t>
  </si>
  <si>
    <t xml:space="preserve">            "u_value_floor_other": 0.48,</t>
  </si>
  <si>
    <t xml:space="preserve">            "is_psi_value_base_input": 1,</t>
  </si>
  <si>
    <t xml:space="preserve">            "psi_value_earthfloor_perimeter_entrance": 0.53,</t>
  </si>
  <si>
    <t xml:space="preserve">            "is_f_value_input": 2</t>
  </si>
  <si>
    <t xml:space="preserve">        "air_change_rate": 0.5</t>
  </si>
  <si>
    <t xml:space="preserve">            "eta_d_value_window_h": 0.79,</t>
    <phoneticPr fontId="1"/>
  </si>
  <si>
    <t xml:space="preserve">            "eta_d_value_window_c": 0.79,</t>
    <phoneticPr fontId="1"/>
  </si>
  <si>
    <t xml:space="preserve">                "external_surface_type": 2,</t>
    <phoneticPr fontId="1"/>
  </si>
  <si>
    <t xml:space="preserve">                "name": "GP2",</t>
    <phoneticPr fontId="1"/>
  </si>
  <si>
    <t xml:space="preserve">                "name": "GP3",</t>
    <phoneticPr fontId="1"/>
  </si>
  <si>
    <t xml:space="preserve">        "main_occupant_room_floor_area": 29.81,</t>
    <phoneticPr fontId="1"/>
  </si>
  <si>
    <t>main_occupant_room</t>
  </si>
  <si>
    <t>other_occupant_room</t>
    <phoneticPr fontId="1"/>
  </si>
  <si>
    <t>non_occupant_room</t>
    <phoneticPr fontId="1"/>
  </si>
  <si>
    <t>total</t>
    <phoneticPr fontId="1"/>
  </si>
  <si>
    <t xml:space="preserve">                "area": 2.48,</t>
    <phoneticPr fontId="1"/>
  </si>
  <si>
    <t xml:space="preserve">                "space_type": 1,</t>
  </si>
  <si>
    <t xml:space="preserve">                "space_type": 1,</t>
    <phoneticPr fontId="1"/>
  </si>
  <si>
    <t xml:space="preserve">                "space_type": 4,</t>
    <phoneticPr fontId="1"/>
  </si>
  <si>
    <t xml:space="preserve">                "space_type": 2,</t>
  </si>
  <si>
    <t xml:space="preserve">                "space_type": 2,</t>
    <phoneticPr fontId="1"/>
  </si>
  <si>
    <t xml:space="preserve">                "space_type": 3,</t>
    <phoneticPr fontId="1"/>
  </si>
  <si>
    <t>general_parts</t>
    <phoneticPr fontId="1"/>
  </si>
  <si>
    <t>windows</t>
    <phoneticPr fontId="1"/>
  </si>
  <si>
    <t>doors</t>
    <phoneticPr fontId="1"/>
  </si>
  <si>
    <t>GP1</t>
    <phoneticPr fontId="1"/>
  </si>
  <si>
    <t>GP2</t>
  </si>
  <si>
    <t>GP3</t>
  </si>
  <si>
    <t>GP4</t>
  </si>
  <si>
    <t>GP5</t>
  </si>
  <si>
    <t>GP6</t>
  </si>
  <si>
    <t xml:space="preserve">                "name": "GP1_main_occupant_room",</t>
    <phoneticPr fontId="1"/>
  </si>
  <si>
    <t xml:space="preserve">                "name": "GP1_non_occupant_room",</t>
    <phoneticPr fontId="1"/>
  </si>
  <si>
    <t xml:space="preserve">                "name": "GP1_other_occupant_room",</t>
    <phoneticPr fontId="1"/>
  </si>
  <si>
    <t xml:space="preserve">        "input_method": 4,</t>
    <phoneticPr fontId="1"/>
  </si>
  <si>
    <t xml:space="preserve">                "name": "GP2_main_occupant_room",</t>
    <phoneticPr fontId="1"/>
  </si>
  <si>
    <t xml:space="preserve">                "name": "GP2_non_occupant_room",</t>
    <phoneticPr fontId="1"/>
  </si>
  <si>
    <t xml:space="preserve">                "name": "GP2_other_occupant_room",</t>
    <phoneticPr fontId="1"/>
  </si>
  <si>
    <t xml:space="preserve">                "name": "GP3_main_occupant_room",</t>
    <phoneticPr fontId="1"/>
  </si>
  <si>
    <t xml:space="preserve">                "name": "GP3_non_occupant_room",</t>
    <phoneticPr fontId="1"/>
  </si>
  <si>
    <t xml:space="preserve">                "name": "GP3_other_occupant_room",</t>
    <phoneticPr fontId="1"/>
  </si>
  <si>
    <t xml:space="preserve">                "name": "GP4_main_occupant_room",</t>
    <phoneticPr fontId="1"/>
  </si>
  <si>
    <t xml:space="preserve">                "name": "GP4_other_occupant_room",</t>
    <phoneticPr fontId="1"/>
  </si>
  <si>
    <t xml:space="preserve">                "name": "GP4_non_occupant_room",</t>
    <phoneticPr fontId="1"/>
  </si>
  <si>
    <t xml:space="preserve">                "name": "GP5_main_occupant_room",</t>
    <phoneticPr fontId="1"/>
  </si>
  <si>
    <t xml:space="preserve">                "name": "GP5_other_occupant_room",</t>
    <phoneticPr fontId="1"/>
  </si>
  <si>
    <t xml:space="preserve">                "name": "GP5_non_occupant_room",</t>
    <phoneticPr fontId="1"/>
  </si>
  <si>
    <t xml:space="preserve">                "name": "GP6_non_occupant_room",</t>
    <phoneticPr fontId="1"/>
  </si>
  <si>
    <t xml:space="preserve">                "name": "GP6_other_occupant_room",</t>
    <phoneticPr fontId="1"/>
  </si>
  <si>
    <t xml:space="preserve">                "name": "GP6_main_occupant_room",</t>
    <phoneticPr fontId="1"/>
  </si>
  <si>
    <t xml:space="preserve">            },</t>
    <phoneticPr fontId="1"/>
  </si>
  <si>
    <t>WND1</t>
    <phoneticPr fontId="1"/>
  </si>
  <si>
    <t>WND2</t>
    <phoneticPr fontId="1"/>
  </si>
  <si>
    <t>WND3</t>
  </si>
  <si>
    <t>WND4</t>
  </si>
  <si>
    <t>WND5</t>
  </si>
  <si>
    <t>WND6</t>
  </si>
  <si>
    <t>WND7</t>
  </si>
  <si>
    <t>WND8</t>
  </si>
  <si>
    <t>WND9</t>
  </si>
  <si>
    <t>WND10</t>
  </si>
  <si>
    <t>WND11</t>
  </si>
  <si>
    <t>WND12</t>
  </si>
  <si>
    <t>WND13</t>
  </si>
  <si>
    <t>WND14</t>
  </si>
  <si>
    <t>WND15</t>
  </si>
  <si>
    <t>WND16</t>
  </si>
  <si>
    <t>WND17</t>
  </si>
  <si>
    <t>DR1</t>
    <phoneticPr fontId="1"/>
  </si>
  <si>
    <t>DR2</t>
    <phoneticPr fontId="1"/>
  </si>
  <si>
    <t>間仕切り床</t>
    <rPh sb="0" eb="3">
      <t>マジキ</t>
    </rPh>
    <rPh sb="4" eb="5">
      <t>ユカ</t>
    </rPh>
    <phoneticPr fontId="1"/>
  </si>
  <si>
    <t>間仕切り壁</t>
    <rPh sb="0" eb="3">
      <t>マジキ</t>
    </rPh>
    <rPh sb="4" eb="5">
      <t>カベ</t>
    </rPh>
    <phoneticPr fontId="1"/>
  </si>
  <si>
    <t>外壁</t>
    <rPh sb="0" eb="2">
      <t>ガイヘキ</t>
    </rPh>
    <phoneticPr fontId="1"/>
  </si>
  <si>
    <t>内壁</t>
    <rPh sb="0" eb="2">
      <t>ナイヘキ</t>
    </rPh>
    <phoneticPr fontId="1"/>
  </si>
  <si>
    <t>1F和室</t>
  </si>
  <si>
    <t>1F台所</t>
  </si>
  <si>
    <t>1F浴室</t>
  </si>
  <si>
    <t>1Fトイレ</t>
  </si>
  <si>
    <t>1F洗面所</t>
  </si>
  <si>
    <t>1Fホール</t>
  </si>
  <si>
    <t>2Fクローゼット</t>
  </si>
  <si>
    <t>2F寝室</t>
  </si>
  <si>
    <t>2F子供室１</t>
  </si>
  <si>
    <t>2F子供室２</t>
  </si>
  <si>
    <t>2Fホール</t>
  </si>
  <si>
    <t>2Fトイレ</t>
  </si>
  <si>
    <t>北</t>
    <rPh sb="0" eb="1">
      <t>キタ</t>
    </rPh>
    <phoneticPr fontId="1"/>
  </si>
  <si>
    <t>東</t>
    <rPh sb="0" eb="1">
      <t>ヒガシ</t>
    </rPh>
    <phoneticPr fontId="1"/>
  </si>
  <si>
    <t>南</t>
    <rPh sb="0" eb="1">
      <t>ミナミ</t>
    </rPh>
    <phoneticPr fontId="1"/>
  </si>
  <si>
    <t>西</t>
    <rPh sb="0" eb="1">
      <t>ニシ</t>
    </rPh>
    <phoneticPr fontId="1"/>
  </si>
  <si>
    <t>天井</t>
    <rPh sb="0" eb="2">
      <t>テンジョウ</t>
    </rPh>
    <phoneticPr fontId="1"/>
  </si>
  <si>
    <t>床</t>
    <rPh sb="0" eb="1">
      <t>ユカ</t>
    </rPh>
    <phoneticPr fontId="1"/>
  </si>
  <si>
    <t>1FLD</t>
    <phoneticPr fontId="1"/>
  </si>
  <si>
    <t xml:space="preserve">        "earthfloor_centers": [</t>
    <phoneticPr fontId="1"/>
  </si>
  <si>
    <t>earthfloor_centers</t>
  </si>
  <si>
    <t>EFC1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</si>
</sst>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0C5B-B7C3-4CB6-A03D-E2FDAD1715E2}">
  <dimension ref="A1:A38"/>
  <sheetViews>
    <sheetView workbookViewId="0">
      <selection activeCell="N7" sqref="N7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163</v>
      </c>
    </row>
    <row r="10" spans="1:1" x14ac:dyDescent="0.45">
      <c r="A10" t="s">
        <v>164</v>
      </c>
    </row>
    <row r="11" spans="1:1" x14ac:dyDescent="0.45">
      <c r="A11" t="s">
        <v>165</v>
      </c>
    </row>
    <row r="12" spans="1:1" x14ac:dyDescent="0.45">
      <c r="A12" t="s">
        <v>166</v>
      </c>
    </row>
    <row r="13" spans="1:1" x14ac:dyDescent="0.45">
      <c r="A13" t="s">
        <v>167</v>
      </c>
    </row>
    <row r="14" spans="1:1" x14ac:dyDescent="0.45">
      <c r="A14" t="s">
        <v>168</v>
      </c>
    </row>
    <row r="15" spans="1:1" x14ac:dyDescent="0.45">
      <c r="A15" t="s">
        <v>169</v>
      </c>
    </row>
    <row r="16" spans="1:1" x14ac:dyDescent="0.45">
      <c r="A16" t="s">
        <v>170</v>
      </c>
    </row>
    <row r="17" spans="1:1" x14ac:dyDescent="0.45">
      <c r="A17" t="s">
        <v>171</v>
      </c>
    </row>
    <row r="18" spans="1:1" x14ac:dyDescent="0.45">
      <c r="A18" t="s">
        <v>172</v>
      </c>
    </row>
    <row r="19" spans="1:1" x14ac:dyDescent="0.45">
      <c r="A19" t="s">
        <v>173</v>
      </c>
    </row>
    <row r="20" spans="1:1" x14ac:dyDescent="0.45">
      <c r="A20" t="s">
        <v>174</v>
      </c>
    </row>
    <row r="21" spans="1:1" x14ac:dyDescent="0.45">
      <c r="A21" t="s">
        <v>177</v>
      </c>
    </row>
    <row r="22" spans="1:1" x14ac:dyDescent="0.45">
      <c r="A22" t="s">
        <v>178</v>
      </c>
    </row>
    <row r="23" spans="1:1" x14ac:dyDescent="0.45">
      <c r="A23" t="s">
        <v>175</v>
      </c>
    </row>
    <row r="24" spans="1:1" x14ac:dyDescent="0.45">
      <c r="A24" t="s">
        <v>61</v>
      </c>
    </row>
    <row r="25" spans="1:1" x14ac:dyDescent="0.45">
      <c r="A25" t="s">
        <v>6</v>
      </c>
    </row>
    <row r="26" spans="1:1" x14ac:dyDescent="0.45">
      <c r="A26" t="s">
        <v>54</v>
      </c>
    </row>
    <row r="27" spans="1:1" x14ac:dyDescent="0.45">
      <c r="A27" t="s">
        <v>176</v>
      </c>
    </row>
    <row r="28" spans="1:1" x14ac:dyDescent="0.45">
      <c r="A28" t="s">
        <v>6</v>
      </c>
    </row>
    <row r="29" spans="1:1" x14ac:dyDescent="0.45">
      <c r="A29" t="s">
        <v>55</v>
      </c>
    </row>
    <row r="30" spans="1:1" x14ac:dyDescent="0.45">
      <c r="A30" t="s">
        <v>56</v>
      </c>
    </row>
    <row r="31" spans="1:1" x14ac:dyDescent="0.45">
      <c r="A31" t="s">
        <v>6</v>
      </c>
    </row>
    <row r="32" spans="1:1" x14ac:dyDescent="0.45">
      <c r="A32" t="s">
        <v>57</v>
      </c>
    </row>
    <row r="33" spans="1:1" x14ac:dyDescent="0.45">
      <c r="A33" t="s">
        <v>58</v>
      </c>
    </row>
    <row r="34" spans="1:1" x14ac:dyDescent="0.45">
      <c r="A34" t="s">
        <v>59</v>
      </c>
    </row>
    <row r="35" spans="1:1" x14ac:dyDescent="0.45">
      <c r="A35" t="s">
        <v>60</v>
      </c>
    </row>
    <row r="36" spans="1:1" x14ac:dyDescent="0.45">
      <c r="A36" t="s">
        <v>61</v>
      </c>
    </row>
    <row r="37" spans="1:1" x14ac:dyDescent="0.45">
      <c r="A37" t="s">
        <v>62</v>
      </c>
    </row>
    <row r="38" spans="1:1" x14ac:dyDescent="0.45">
      <c r="A38" t="s">
        <v>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E2BE-180A-495E-B0E2-5F2C915B2943}">
  <dimension ref="A1:A854"/>
  <sheetViews>
    <sheetView topLeftCell="A820" workbookViewId="0">
      <selection activeCell="A836" sqref="A836"/>
    </sheetView>
  </sheetViews>
  <sheetFormatPr defaultRowHeight="18" x14ac:dyDescent="0.45"/>
  <cols>
    <col min="1" max="1" width="8.796875" style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179</v>
      </c>
    </row>
    <row r="16" spans="1:1" x14ac:dyDescent="0.45">
      <c r="A16" s="1" t="s">
        <v>68</v>
      </c>
    </row>
    <row r="17" spans="1:1" x14ac:dyDescent="0.45">
      <c r="A17" s="1" t="s">
        <v>126</v>
      </c>
    </row>
    <row r="18" spans="1:1" x14ac:dyDescent="0.45">
      <c r="A18" s="1" t="s">
        <v>15</v>
      </c>
    </row>
    <row r="19" spans="1:1" x14ac:dyDescent="0.45">
      <c r="A19" s="1" t="s">
        <v>16</v>
      </c>
    </row>
    <row r="20" spans="1:1" x14ac:dyDescent="0.45">
      <c r="A20" s="1" t="s">
        <v>17</v>
      </c>
    </row>
    <row r="21" spans="1:1" x14ac:dyDescent="0.45">
      <c r="A21" s="1" t="s">
        <v>127</v>
      </c>
    </row>
    <row r="22" spans="1:1" x14ac:dyDescent="0.45">
      <c r="A22" s="1" t="s">
        <v>18</v>
      </c>
    </row>
    <row r="23" spans="1:1" x14ac:dyDescent="0.45">
      <c r="A23" s="1" t="s">
        <v>19</v>
      </c>
    </row>
    <row r="24" spans="1:1" x14ac:dyDescent="0.45">
      <c r="A24" s="1" t="s">
        <v>20</v>
      </c>
    </row>
    <row r="25" spans="1:1" x14ac:dyDescent="0.45">
      <c r="A25" s="1" t="s">
        <v>21</v>
      </c>
    </row>
    <row r="26" spans="1:1" x14ac:dyDescent="0.45">
      <c r="A26" s="1" t="s">
        <v>22</v>
      </c>
    </row>
    <row r="27" spans="1:1" x14ac:dyDescent="0.45">
      <c r="A27" s="1" t="s">
        <v>23</v>
      </c>
    </row>
    <row r="28" spans="1:1" x14ac:dyDescent="0.45">
      <c r="A28" s="1" t="s">
        <v>24</v>
      </c>
    </row>
    <row r="29" spans="1:1" x14ac:dyDescent="0.45">
      <c r="A29" s="1" t="s">
        <v>25</v>
      </c>
    </row>
    <row r="30" spans="1:1" x14ac:dyDescent="0.45">
      <c r="A30" s="1" t="s">
        <v>133</v>
      </c>
    </row>
    <row r="31" spans="1:1" x14ac:dyDescent="0.45">
      <c r="A31" s="1" t="s">
        <v>130</v>
      </c>
    </row>
    <row r="32" spans="1:1" x14ac:dyDescent="0.45">
      <c r="A32" s="1" t="s">
        <v>134</v>
      </c>
    </row>
    <row r="33" spans="1:1" x14ac:dyDescent="0.45">
      <c r="A33" s="1" t="s">
        <v>26</v>
      </c>
    </row>
    <row r="34" spans="1:1" x14ac:dyDescent="0.45">
      <c r="A34" s="1" t="s">
        <v>23</v>
      </c>
    </row>
    <row r="35" spans="1:1" x14ac:dyDescent="0.45">
      <c r="A35" s="1" t="s">
        <v>27</v>
      </c>
    </row>
    <row r="36" spans="1:1" x14ac:dyDescent="0.45">
      <c r="A36" s="1" t="s">
        <v>25</v>
      </c>
    </row>
    <row r="37" spans="1:1" x14ac:dyDescent="0.45">
      <c r="A37" s="1" t="s">
        <v>135</v>
      </c>
    </row>
    <row r="38" spans="1:1" x14ac:dyDescent="0.45">
      <c r="A38" s="1" t="s">
        <v>129</v>
      </c>
    </row>
    <row r="39" spans="1:1" x14ac:dyDescent="0.45">
      <c r="A39" s="1" t="s">
        <v>136</v>
      </c>
    </row>
    <row r="40" spans="1:1" x14ac:dyDescent="0.45">
      <c r="A40" s="1" t="s">
        <v>26</v>
      </c>
    </row>
    <row r="41" spans="1:1" x14ac:dyDescent="0.45">
      <c r="A41" s="1" t="s">
        <v>23</v>
      </c>
    </row>
    <row r="42" spans="1:1" x14ac:dyDescent="0.45">
      <c r="A42" s="1" t="s">
        <v>28</v>
      </c>
    </row>
    <row r="43" spans="1:1" x14ac:dyDescent="0.45">
      <c r="A43" s="1" t="s">
        <v>25</v>
      </c>
    </row>
    <row r="44" spans="1:1" x14ac:dyDescent="0.45">
      <c r="A44" s="1" t="s">
        <v>131</v>
      </c>
    </row>
    <row r="45" spans="1:1" x14ac:dyDescent="0.45">
      <c r="A45" s="1" t="s">
        <v>128</v>
      </c>
    </row>
    <row r="46" spans="1:1" x14ac:dyDescent="0.45">
      <c r="A46" s="1" t="s">
        <v>132</v>
      </c>
    </row>
    <row r="47" spans="1:1" x14ac:dyDescent="0.45">
      <c r="A47" s="1" t="s">
        <v>29</v>
      </c>
    </row>
    <row r="48" spans="1:1" x14ac:dyDescent="0.45">
      <c r="A48" s="1" t="s">
        <v>30</v>
      </c>
    </row>
    <row r="49" spans="1:1" x14ac:dyDescent="0.45">
      <c r="A49" s="1" t="s">
        <v>31</v>
      </c>
    </row>
    <row r="50" spans="1:1" x14ac:dyDescent="0.45">
      <c r="A50" s="1" t="s">
        <v>19</v>
      </c>
    </row>
    <row r="51" spans="1:1" x14ac:dyDescent="0.45">
      <c r="A51" s="1" t="s">
        <v>32</v>
      </c>
    </row>
    <row r="52" spans="1:1" x14ac:dyDescent="0.45">
      <c r="A52" s="1" t="s">
        <v>137</v>
      </c>
    </row>
    <row r="53" spans="1:1" x14ac:dyDescent="0.45">
      <c r="A53" s="1" t="s">
        <v>22</v>
      </c>
    </row>
    <row r="54" spans="1:1" x14ac:dyDescent="0.45">
      <c r="A54" s="1" t="s">
        <v>23</v>
      </c>
    </row>
    <row r="55" spans="1:1" x14ac:dyDescent="0.45">
      <c r="A55" s="1" t="s">
        <v>24</v>
      </c>
    </row>
    <row r="56" spans="1:1" x14ac:dyDescent="0.45">
      <c r="A56" s="1" t="s">
        <v>25</v>
      </c>
    </row>
    <row r="57" spans="1:1" x14ac:dyDescent="0.45">
      <c r="A57" s="1" t="s">
        <v>133</v>
      </c>
    </row>
    <row r="58" spans="1:1" x14ac:dyDescent="0.45">
      <c r="A58" s="1" t="s">
        <v>130</v>
      </c>
    </row>
    <row r="59" spans="1:1" x14ac:dyDescent="0.45">
      <c r="A59" s="1" t="s">
        <v>134</v>
      </c>
    </row>
    <row r="60" spans="1:1" x14ac:dyDescent="0.45">
      <c r="A60" s="1" t="s">
        <v>26</v>
      </c>
    </row>
    <row r="61" spans="1:1" x14ac:dyDescent="0.45">
      <c r="A61" s="1" t="s">
        <v>23</v>
      </c>
    </row>
    <row r="62" spans="1:1" x14ac:dyDescent="0.45">
      <c r="A62" s="1" t="s">
        <v>27</v>
      </c>
    </row>
    <row r="63" spans="1:1" x14ac:dyDescent="0.45">
      <c r="A63" s="1" t="s">
        <v>25</v>
      </c>
    </row>
    <row r="64" spans="1:1" x14ac:dyDescent="0.45">
      <c r="A64" s="1" t="s">
        <v>138</v>
      </c>
    </row>
    <row r="65" spans="1:1" x14ac:dyDescent="0.45">
      <c r="A65" s="1" t="s">
        <v>129</v>
      </c>
    </row>
    <row r="66" spans="1:1" x14ac:dyDescent="0.45">
      <c r="A66" s="1" t="s">
        <v>139</v>
      </c>
    </row>
    <row r="67" spans="1:1" x14ac:dyDescent="0.45">
      <c r="A67" s="1" t="s">
        <v>26</v>
      </c>
    </row>
    <row r="68" spans="1:1" x14ac:dyDescent="0.45">
      <c r="A68" s="1" t="s">
        <v>23</v>
      </c>
    </row>
    <row r="69" spans="1:1" x14ac:dyDescent="0.45">
      <c r="A69" s="1" t="s">
        <v>28</v>
      </c>
    </row>
    <row r="70" spans="1:1" x14ac:dyDescent="0.45">
      <c r="A70" s="1" t="s">
        <v>25</v>
      </c>
    </row>
    <row r="71" spans="1:1" x14ac:dyDescent="0.45">
      <c r="A71" s="1" t="s">
        <v>131</v>
      </c>
    </row>
    <row r="72" spans="1:1" x14ac:dyDescent="0.45">
      <c r="A72" s="1" t="s">
        <v>128</v>
      </c>
    </row>
    <row r="73" spans="1:1" x14ac:dyDescent="0.45">
      <c r="A73" s="1" t="s">
        <v>132</v>
      </c>
    </row>
    <row r="74" spans="1:1" x14ac:dyDescent="0.45">
      <c r="A74" s="1" t="s">
        <v>29</v>
      </c>
    </row>
    <row r="75" spans="1:1" x14ac:dyDescent="0.45">
      <c r="A75" s="1" t="s">
        <v>30</v>
      </c>
    </row>
    <row r="76" spans="1:1" x14ac:dyDescent="0.45">
      <c r="A76" s="1" t="s">
        <v>33</v>
      </c>
    </row>
    <row r="77" spans="1:1" x14ac:dyDescent="0.45">
      <c r="A77" s="1" t="s">
        <v>34</v>
      </c>
    </row>
    <row r="78" spans="1:1" x14ac:dyDescent="0.45">
      <c r="A78" s="1" t="s">
        <v>76</v>
      </c>
    </row>
    <row r="79" spans="1:1" x14ac:dyDescent="0.45">
      <c r="A79" s="1" t="s">
        <v>35</v>
      </c>
    </row>
    <row r="80" spans="1:1" x14ac:dyDescent="0.45">
      <c r="A80" s="1" t="s">
        <v>36</v>
      </c>
    </row>
    <row r="81" spans="1:1" x14ac:dyDescent="0.45">
      <c r="A81" s="1" t="s">
        <v>10</v>
      </c>
    </row>
    <row r="82" spans="1:1" x14ac:dyDescent="0.45">
      <c r="A82" s="1" t="s">
        <v>180</v>
      </c>
    </row>
    <row r="83" spans="1:1" x14ac:dyDescent="0.45">
      <c r="A83" s="1" t="s">
        <v>12</v>
      </c>
    </row>
    <row r="84" spans="1:1" x14ac:dyDescent="0.45">
      <c r="A84" s="1" t="s">
        <v>13</v>
      </c>
    </row>
    <row r="85" spans="1:1" x14ac:dyDescent="0.45">
      <c r="A85" s="1" t="s">
        <v>179</v>
      </c>
    </row>
    <row r="86" spans="1:1" x14ac:dyDescent="0.45">
      <c r="A86" s="1" t="s">
        <v>102</v>
      </c>
    </row>
    <row r="87" spans="1:1" x14ac:dyDescent="0.45">
      <c r="A87" s="1" t="s">
        <v>143</v>
      </c>
    </row>
    <row r="88" spans="1:1" x14ac:dyDescent="0.45">
      <c r="A88" s="1" t="s">
        <v>15</v>
      </c>
    </row>
    <row r="89" spans="1:1" x14ac:dyDescent="0.45">
      <c r="A89" s="1" t="s">
        <v>16</v>
      </c>
    </row>
    <row r="90" spans="1:1" x14ac:dyDescent="0.45">
      <c r="A90" s="1" t="s">
        <v>17</v>
      </c>
    </row>
    <row r="91" spans="1:1" x14ac:dyDescent="0.45">
      <c r="A91" s="1" t="s">
        <v>127</v>
      </c>
    </row>
    <row r="92" spans="1:1" x14ac:dyDescent="0.45">
      <c r="A92" s="1" t="s">
        <v>18</v>
      </c>
    </row>
    <row r="93" spans="1:1" x14ac:dyDescent="0.45">
      <c r="A93" s="1" t="s">
        <v>19</v>
      </c>
    </row>
    <row r="94" spans="1:1" x14ac:dyDescent="0.45">
      <c r="A94" s="1" t="s">
        <v>20</v>
      </c>
    </row>
    <row r="95" spans="1:1" x14ac:dyDescent="0.45">
      <c r="A95" s="1" t="s">
        <v>21</v>
      </c>
    </row>
    <row r="96" spans="1:1" x14ac:dyDescent="0.45">
      <c r="A96" s="1" t="s">
        <v>22</v>
      </c>
    </row>
    <row r="97" spans="1:1" x14ac:dyDescent="0.45">
      <c r="A97" s="1" t="s">
        <v>23</v>
      </c>
    </row>
    <row r="98" spans="1:1" x14ac:dyDescent="0.45">
      <c r="A98" s="1" t="s">
        <v>24</v>
      </c>
    </row>
    <row r="99" spans="1:1" x14ac:dyDescent="0.45">
      <c r="A99" s="1" t="s">
        <v>25</v>
      </c>
    </row>
    <row r="100" spans="1:1" x14ac:dyDescent="0.45">
      <c r="A100" s="1" t="s">
        <v>133</v>
      </c>
    </row>
    <row r="101" spans="1:1" x14ac:dyDescent="0.45">
      <c r="A101" s="1" t="s">
        <v>130</v>
      </c>
    </row>
    <row r="102" spans="1:1" x14ac:dyDescent="0.45">
      <c r="A102" s="1" t="s">
        <v>134</v>
      </c>
    </row>
    <row r="103" spans="1:1" x14ac:dyDescent="0.45">
      <c r="A103" s="1" t="s">
        <v>26</v>
      </c>
    </row>
    <row r="104" spans="1:1" x14ac:dyDescent="0.45">
      <c r="A104" s="1" t="s">
        <v>23</v>
      </c>
    </row>
    <row r="105" spans="1:1" x14ac:dyDescent="0.45">
      <c r="A105" s="1" t="s">
        <v>27</v>
      </c>
    </row>
    <row r="106" spans="1:1" x14ac:dyDescent="0.45">
      <c r="A106" s="1" t="s">
        <v>25</v>
      </c>
    </row>
    <row r="107" spans="1:1" x14ac:dyDescent="0.45">
      <c r="A107" s="1" t="s">
        <v>135</v>
      </c>
    </row>
    <row r="108" spans="1:1" x14ac:dyDescent="0.45">
      <c r="A108" s="1" t="s">
        <v>129</v>
      </c>
    </row>
    <row r="109" spans="1:1" x14ac:dyDescent="0.45">
      <c r="A109" s="1" t="s">
        <v>136</v>
      </c>
    </row>
    <row r="110" spans="1:1" x14ac:dyDescent="0.45">
      <c r="A110" s="1" t="s">
        <v>26</v>
      </c>
    </row>
    <row r="111" spans="1:1" x14ac:dyDescent="0.45">
      <c r="A111" s="1" t="s">
        <v>23</v>
      </c>
    </row>
    <row r="112" spans="1:1" x14ac:dyDescent="0.45">
      <c r="A112" s="1" t="s">
        <v>28</v>
      </c>
    </row>
    <row r="113" spans="1:1" x14ac:dyDescent="0.45">
      <c r="A113" s="1" t="s">
        <v>25</v>
      </c>
    </row>
    <row r="114" spans="1:1" x14ac:dyDescent="0.45">
      <c r="A114" s="1" t="s">
        <v>131</v>
      </c>
    </row>
    <row r="115" spans="1:1" x14ac:dyDescent="0.45">
      <c r="A115" s="1" t="s">
        <v>128</v>
      </c>
    </row>
    <row r="116" spans="1:1" x14ac:dyDescent="0.45">
      <c r="A116" s="1" t="s">
        <v>132</v>
      </c>
    </row>
    <row r="117" spans="1:1" x14ac:dyDescent="0.45">
      <c r="A117" s="1" t="s">
        <v>29</v>
      </c>
    </row>
    <row r="118" spans="1:1" x14ac:dyDescent="0.45">
      <c r="A118" s="1" t="s">
        <v>30</v>
      </c>
    </row>
    <row r="119" spans="1:1" x14ac:dyDescent="0.45">
      <c r="A119" s="1" t="s">
        <v>31</v>
      </c>
    </row>
    <row r="120" spans="1:1" x14ac:dyDescent="0.45">
      <c r="A120" s="1" t="s">
        <v>19</v>
      </c>
    </row>
    <row r="121" spans="1:1" x14ac:dyDescent="0.45">
      <c r="A121" s="1" t="s">
        <v>32</v>
      </c>
    </row>
    <row r="122" spans="1:1" x14ac:dyDescent="0.45">
      <c r="A122" s="1" t="s">
        <v>137</v>
      </c>
    </row>
    <row r="123" spans="1:1" x14ac:dyDescent="0.45">
      <c r="A123" s="1" t="s">
        <v>22</v>
      </c>
    </row>
    <row r="124" spans="1:1" x14ac:dyDescent="0.45">
      <c r="A124" s="1" t="s">
        <v>23</v>
      </c>
    </row>
    <row r="125" spans="1:1" x14ac:dyDescent="0.45">
      <c r="A125" s="1" t="s">
        <v>24</v>
      </c>
    </row>
    <row r="126" spans="1:1" x14ac:dyDescent="0.45">
      <c r="A126" s="1" t="s">
        <v>25</v>
      </c>
    </row>
    <row r="127" spans="1:1" x14ac:dyDescent="0.45">
      <c r="A127" s="1" t="s">
        <v>133</v>
      </c>
    </row>
    <row r="128" spans="1:1" x14ac:dyDescent="0.45">
      <c r="A128" s="1" t="s">
        <v>130</v>
      </c>
    </row>
    <row r="129" spans="1:1" x14ac:dyDescent="0.45">
      <c r="A129" s="1" t="s">
        <v>134</v>
      </c>
    </row>
    <row r="130" spans="1:1" x14ac:dyDescent="0.45">
      <c r="A130" s="1" t="s">
        <v>26</v>
      </c>
    </row>
    <row r="131" spans="1:1" x14ac:dyDescent="0.45">
      <c r="A131" s="1" t="s">
        <v>23</v>
      </c>
    </row>
    <row r="132" spans="1:1" x14ac:dyDescent="0.45">
      <c r="A132" s="1" t="s">
        <v>27</v>
      </c>
    </row>
    <row r="133" spans="1:1" x14ac:dyDescent="0.45">
      <c r="A133" s="1" t="s">
        <v>25</v>
      </c>
    </row>
    <row r="134" spans="1:1" x14ac:dyDescent="0.45">
      <c r="A134" s="1" t="s">
        <v>138</v>
      </c>
    </row>
    <row r="135" spans="1:1" x14ac:dyDescent="0.45">
      <c r="A135" s="1" t="s">
        <v>129</v>
      </c>
    </row>
    <row r="136" spans="1:1" x14ac:dyDescent="0.45">
      <c r="A136" s="1" t="s">
        <v>139</v>
      </c>
    </row>
    <row r="137" spans="1:1" x14ac:dyDescent="0.45">
      <c r="A137" s="1" t="s">
        <v>26</v>
      </c>
    </row>
    <row r="138" spans="1:1" x14ac:dyDescent="0.45">
      <c r="A138" s="1" t="s">
        <v>23</v>
      </c>
    </row>
    <row r="139" spans="1:1" x14ac:dyDescent="0.45">
      <c r="A139" s="1" t="s">
        <v>28</v>
      </c>
    </row>
    <row r="140" spans="1:1" x14ac:dyDescent="0.45">
      <c r="A140" s="1" t="s">
        <v>25</v>
      </c>
    </row>
    <row r="141" spans="1:1" x14ac:dyDescent="0.45">
      <c r="A141" s="1" t="s">
        <v>131</v>
      </c>
    </row>
    <row r="142" spans="1:1" x14ac:dyDescent="0.45">
      <c r="A142" s="1" t="s">
        <v>128</v>
      </c>
    </row>
    <row r="143" spans="1:1" x14ac:dyDescent="0.45">
      <c r="A143" s="1" t="s">
        <v>132</v>
      </c>
    </row>
    <row r="144" spans="1:1" x14ac:dyDescent="0.45">
      <c r="A144" s="1" t="s">
        <v>29</v>
      </c>
    </row>
    <row r="145" spans="1:1" x14ac:dyDescent="0.45">
      <c r="A145" s="1" t="s">
        <v>30</v>
      </c>
    </row>
    <row r="146" spans="1:1" x14ac:dyDescent="0.45">
      <c r="A146" s="1" t="s">
        <v>33</v>
      </c>
    </row>
    <row r="147" spans="1:1" x14ac:dyDescent="0.45">
      <c r="A147" s="1" t="s">
        <v>34</v>
      </c>
    </row>
    <row r="148" spans="1:1" x14ac:dyDescent="0.45">
      <c r="A148" s="1" t="s">
        <v>76</v>
      </c>
    </row>
    <row r="149" spans="1:1" x14ac:dyDescent="0.45">
      <c r="A149" s="1" t="s">
        <v>35</v>
      </c>
    </row>
    <row r="150" spans="1:1" x14ac:dyDescent="0.45">
      <c r="A150" s="1" t="s">
        <v>36</v>
      </c>
    </row>
    <row r="151" spans="1:1" x14ac:dyDescent="0.45">
      <c r="A151" s="1" t="s">
        <v>10</v>
      </c>
    </row>
    <row r="152" spans="1:1" x14ac:dyDescent="0.45">
      <c r="A152" s="1" t="s">
        <v>181</v>
      </c>
    </row>
    <row r="153" spans="1:1" x14ac:dyDescent="0.45">
      <c r="A153" s="1" t="s">
        <v>12</v>
      </c>
    </row>
    <row r="154" spans="1:1" x14ac:dyDescent="0.45">
      <c r="A154" s="1" t="s">
        <v>13</v>
      </c>
    </row>
    <row r="155" spans="1:1" x14ac:dyDescent="0.45">
      <c r="A155" s="1" t="s">
        <v>179</v>
      </c>
    </row>
    <row r="156" spans="1:1" x14ac:dyDescent="0.45">
      <c r="A156" s="1" t="s">
        <v>106</v>
      </c>
    </row>
    <row r="157" spans="1:1" x14ac:dyDescent="0.45">
      <c r="A157" s="1" t="s">
        <v>142</v>
      </c>
    </row>
    <row r="158" spans="1:1" x14ac:dyDescent="0.45">
      <c r="A158" s="1" t="s">
        <v>15</v>
      </c>
    </row>
    <row r="159" spans="1:1" x14ac:dyDescent="0.45">
      <c r="A159" s="1" t="s">
        <v>16</v>
      </c>
    </row>
    <row r="160" spans="1:1" x14ac:dyDescent="0.45">
      <c r="A160" s="1" t="s">
        <v>17</v>
      </c>
    </row>
    <row r="161" spans="1:1" x14ac:dyDescent="0.45">
      <c r="A161" s="1" t="s">
        <v>127</v>
      </c>
    </row>
    <row r="162" spans="1:1" x14ac:dyDescent="0.45">
      <c r="A162" s="1" t="s">
        <v>18</v>
      </c>
    </row>
    <row r="163" spans="1:1" x14ac:dyDescent="0.45">
      <c r="A163" s="1" t="s">
        <v>19</v>
      </c>
    </row>
    <row r="164" spans="1:1" x14ac:dyDescent="0.45">
      <c r="A164" s="1" t="s">
        <v>20</v>
      </c>
    </row>
    <row r="165" spans="1:1" x14ac:dyDescent="0.45">
      <c r="A165" s="1" t="s">
        <v>21</v>
      </c>
    </row>
    <row r="166" spans="1:1" x14ac:dyDescent="0.45">
      <c r="A166" s="1" t="s">
        <v>22</v>
      </c>
    </row>
    <row r="167" spans="1:1" x14ac:dyDescent="0.45">
      <c r="A167" s="1" t="s">
        <v>23</v>
      </c>
    </row>
    <row r="168" spans="1:1" x14ac:dyDescent="0.45">
      <c r="A168" s="1" t="s">
        <v>24</v>
      </c>
    </row>
    <row r="169" spans="1:1" x14ac:dyDescent="0.45">
      <c r="A169" s="1" t="s">
        <v>25</v>
      </c>
    </row>
    <row r="170" spans="1:1" x14ac:dyDescent="0.45">
      <c r="A170" s="1" t="s">
        <v>133</v>
      </c>
    </row>
    <row r="171" spans="1:1" x14ac:dyDescent="0.45">
      <c r="A171" s="1" t="s">
        <v>130</v>
      </c>
    </row>
    <row r="172" spans="1:1" x14ac:dyDescent="0.45">
      <c r="A172" s="1" t="s">
        <v>134</v>
      </c>
    </row>
    <row r="173" spans="1:1" x14ac:dyDescent="0.45">
      <c r="A173" s="1" t="s">
        <v>26</v>
      </c>
    </row>
    <row r="174" spans="1:1" x14ac:dyDescent="0.45">
      <c r="A174" s="1" t="s">
        <v>23</v>
      </c>
    </row>
    <row r="175" spans="1:1" x14ac:dyDescent="0.45">
      <c r="A175" s="1" t="s">
        <v>27</v>
      </c>
    </row>
    <row r="176" spans="1:1" x14ac:dyDescent="0.45">
      <c r="A176" s="1" t="s">
        <v>25</v>
      </c>
    </row>
    <row r="177" spans="1:1" x14ac:dyDescent="0.45">
      <c r="A177" s="1" t="s">
        <v>135</v>
      </c>
    </row>
    <row r="178" spans="1:1" x14ac:dyDescent="0.45">
      <c r="A178" s="1" t="s">
        <v>129</v>
      </c>
    </row>
    <row r="179" spans="1:1" x14ac:dyDescent="0.45">
      <c r="A179" s="1" t="s">
        <v>136</v>
      </c>
    </row>
    <row r="180" spans="1:1" x14ac:dyDescent="0.45">
      <c r="A180" s="1" t="s">
        <v>26</v>
      </c>
    </row>
    <row r="181" spans="1:1" x14ac:dyDescent="0.45">
      <c r="A181" s="1" t="s">
        <v>23</v>
      </c>
    </row>
    <row r="182" spans="1:1" x14ac:dyDescent="0.45">
      <c r="A182" s="1" t="s">
        <v>28</v>
      </c>
    </row>
    <row r="183" spans="1:1" x14ac:dyDescent="0.45">
      <c r="A183" s="1" t="s">
        <v>25</v>
      </c>
    </row>
    <row r="184" spans="1:1" x14ac:dyDescent="0.45">
      <c r="A184" s="1" t="s">
        <v>131</v>
      </c>
    </row>
    <row r="185" spans="1:1" x14ac:dyDescent="0.45">
      <c r="A185" s="1" t="s">
        <v>128</v>
      </c>
    </row>
    <row r="186" spans="1:1" x14ac:dyDescent="0.45">
      <c r="A186" s="1" t="s">
        <v>132</v>
      </c>
    </row>
    <row r="187" spans="1:1" x14ac:dyDescent="0.45">
      <c r="A187" s="1" t="s">
        <v>29</v>
      </c>
    </row>
    <row r="188" spans="1:1" x14ac:dyDescent="0.45">
      <c r="A188" s="1" t="s">
        <v>30</v>
      </c>
    </row>
    <row r="189" spans="1:1" x14ac:dyDescent="0.45">
      <c r="A189" s="1" t="s">
        <v>31</v>
      </c>
    </row>
    <row r="190" spans="1:1" x14ac:dyDescent="0.45">
      <c r="A190" s="1" t="s">
        <v>19</v>
      </c>
    </row>
    <row r="191" spans="1:1" x14ac:dyDescent="0.45">
      <c r="A191" s="1" t="s">
        <v>32</v>
      </c>
    </row>
    <row r="192" spans="1:1" x14ac:dyDescent="0.45">
      <c r="A192" s="1" t="s">
        <v>137</v>
      </c>
    </row>
    <row r="193" spans="1:1" x14ac:dyDescent="0.45">
      <c r="A193" s="1" t="s">
        <v>22</v>
      </c>
    </row>
    <row r="194" spans="1:1" x14ac:dyDescent="0.45">
      <c r="A194" s="1" t="s">
        <v>23</v>
      </c>
    </row>
    <row r="195" spans="1:1" x14ac:dyDescent="0.45">
      <c r="A195" s="1" t="s">
        <v>24</v>
      </c>
    </row>
    <row r="196" spans="1:1" x14ac:dyDescent="0.45">
      <c r="A196" s="1" t="s">
        <v>25</v>
      </c>
    </row>
    <row r="197" spans="1:1" x14ac:dyDescent="0.45">
      <c r="A197" s="1" t="s">
        <v>133</v>
      </c>
    </row>
    <row r="198" spans="1:1" x14ac:dyDescent="0.45">
      <c r="A198" s="1" t="s">
        <v>130</v>
      </c>
    </row>
    <row r="199" spans="1:1" x14ac:dyDescent="0.45">
      <c r="A199" s="1" t="s">
        <v>134</v>
      </c>
    </row>
    <row r="200" spans="1:1" x14ac:dyDescent="0.45">
      <c r="A200" s="1" t="s">
        <v>26</v>
      </c>
    </row>
    <row r="201" spans="1:1" x14ac:dyDescent="0.45">
      <c r="A201" s="1" t="s">
        <v>23</v>
      </c>
    </row>
    <row r="202" spans="1:1" x14ac:dyDescent="0.45">
      <c r="A202" s="1" t="s">
        <v>27</v>
      </c>
    </row>
    <row r="203" spans="1:1" x14ac:dyDescent="0.45">
      <c r="A203" s="1" t="s">
        <v>25</v>
      </c>
    </row>
    <row r="204" spans="1:1" x14ac:dyDescent="0.45">
      <c r="A204" s="1" t="s">
        <v>138</v>
      </c>
    </row>
    <row r="205" spans="1:1" x14ac:dyDescent="0.45">
      <c r="A205" s="1" t="s">
        <v>129</v>
      </c>
    </row>
    <row r="206" spans="1:1" x14ac:dyDescent="0.45">
      <c r="A206" s="1" t="s">
        <v>139</v>
      </c>
    </row>
    <row r="207" spans="1:1" x14ac:dyDescent="0.45">
      <c r="A207" s="1" t="s">
        <v>26</v>
      </c>
    </row>
    <row r="208" spans="1:1" x14ac:dyDescent="0.45">
      <c r="A208" s="1" t="s">
        <v>23</v>
      </c>
    </row>
    <row r="209" spans="1:1" x14ac:dyDescent="0.45">
      <c r="A209" s="1" t="s">
        <v>28</v>
      </c>
    </row>
    <row r="210" spans="1:1" x14ac:dyDescent="0.45">
      <c r="A210" s="1" t="s">
        <v>25</v>
      </c>
    </row>
    <row r="211" spans="1:1" x14ac:dyDescent="0.45">
      <c r="A211" s="1" t="s">
        <v>131</v>
      </c>
    </row>
    <row r="212" spans="1:1" x14ac:dyDescent="0.45">
      <c r="A212" s="1" t="s">
        <v>128</v>
      </c>
    </row>
    <row r="213" spans="1:1" x14ac:dyDescent="0.45">
      <c r="A213" s="1" t="s">
        <v>132</v>
      </c>
    </row>
    <row r="214" spans="1:1" x14ac:dyDescent="0.45">
      <c r="A214" s="1" t="s">
        <v>29</v>
      </c>
    </row>
    <row r="215" spans="1:1" x14ac:dyDescent="0.45">
      <c r="A215" s="1" t="s">
        <v>30</v>
      </c>
    </row>
    <row r="216" spans="1:1" x14ac:dyDescent="0.45">
      <c r="A216" s="1" t="s">
        <v>33</v>
      </c>
    </row>
    <row r="217" spans="1:1" x14ac:dyDescent="0.45">
      <c r="A217" s="1" t="s">
        <v>34</v>
      </c>
    </row>
    <row r="218" spans="1:1" x14ac:dyDescent="0.45">
      <c r="A218" s="1" t="s">
        <v>76</v>
      </c>
    </row>
    <row r="219" spans="1:1" x14ac:dyDescent="0.45">
      <c r="A219" s="1" t="s">
        <v>35</v>
      </c>
    </row>
    <row r="220" spans="1:1" x14ac:dyDescent="0.45">
      <c r="A220" s="1" t="s">
        <v>36</v>
      </c>
    </row>
    <row r="221" spans="1:1" x14ac:dyDescent="0.45">
      <c r="A221" s="1" t="s">
        <v>10</v>
      </c>
    </row>
    <row r="222" spans="1:1" x14ac:dyDescent="0.45">
      <c r="A222" s="1" t="s">
        <v>140</v>
      </c>
    </row>
    <row r="223" spans="1:1" x14ac:dyDescent="0.45">
      <c r="A223" s="1" t="s">
        <v>12</v>
      </c>
    </row>
    <row r="224" spans="1:1" x14ac:dyDescent="0.45">
      <c r="A224" s="1" t="s">
        <v>13</v>
      </c>
    </row>
    <row r="225" spans="1:1" x14ac:dyDescent="0.45">
      <c r="A225" s="1" t="s">
        <v>179</v>
      </c>
    </row>
    <row r="226" spans="1:1" x14ac:dyDescent="0.45">
      <c r="A226" s="1" t="s">
        <v>69</v>
      </c>
    </row>
    <row r="227" spans="1:1" x14ac:dyDescent="0.45">
      <c r="A227" s="1" t="s">
        <v>141</v>
      </c>
    </row>
    <row r="228" spans="1:1" x14ac:dyDescent="0.45">
      <c r="A228" s="1" t="s">
        <v>15</v>
      </c>
    </row>
    <row r="229" spans="1:1" x14ac:dyDescent="0.45">
      <c r="A229" s="1" t="s">
        <v>16</v>
      </c>
    </row>
    <row r="230" spans="1:1" x14ac:dyDescent="0.45">
      <c r="A230" s="1" t="s">
        <v>17</v>
      </c>
    </row>
    <row r="231" spans="1:1" x14ac:dyDescent="0.45">
      <c r="A231" s="1" t="s">
        <v>127</v>
      </c>
    </row>
    <row r="232" spans="1:1" x14ac:dyDescent="0.45">
      <c r="A232" s="1" t="s">
        <v>18</v>
      </c>
    </row>
    <row r="233" spans="1:1" x14ac:dyDescent="0.45">
      <c r="A233" s="1" t="s">
        <v>19</v>
      </c>
    </row>
    <row r="234" spans="1:1" x14ac:dyDescent="0.45">
      <c r="A234" s="1" t="s">
        <v>20</v>
      </c>
    </row>
    <row r="235" spans="1:1" x14ac:dyDescent="0.45">
      <c r="A235" s="1" t="s">
        <v>21</v>
      </c>
    </row>
    <row r="236" spans="1:1" x14ac:dyDescent="0.45">
      <c r="A236" s="1" t="s">
        <v>22</v>
      </c>
    </row>
    <row r="237" spans="1:1" x14ac:dyDescent="0.45">
      <c r="A237" s="1" t="s">
        <v>23</v>
      </c>
    </row>
    <row r="238" spans="1:1" x14ac:dyDescent="0.45">
      <c r="A238" s="1" t="s">
        <v>24</v>
      </c>
    </row>
    <row r="239" spans="1:1" x14ac:dyDescent="0.45">
      <c r="A239" s="1" t="s">
        <v>25</v>
      </c>
    </row>
    <row r="240" spans="1:1" x14ac:dyDescent="0.45">
      <c r="A240" s="1" t="s">
        <v>133</v>
      </c>
    </row>
    <row r="241" spans="1:1" x14ac:dyDescent="0.45">
      <c r="A241" s="1" t="s">
        <v>130</v>
      </c>
    </row>
    <row r="242" spans="1:1" x14ac:dyDescent="0.45">
      <c r="A242" s="1" t="s">
        <v>134</v>
      </c>
    </row>
    <row r="243" spans="1:1" x14ac:dyDescent="0.45">
      <c r="A243" s="1" t="s">
        <v>26</v>
      </c>
    </row>
    <row r="244" spans="1:1" x14ac:dyDescent="0.45">
      <c r="A244" s="1" t="s">
        <v>23</v>
      </c>
    </row>
    <row r="245" spans="1:1" x14ac:dyDescent="0.45">
      <c r="A245" s="1" t="s">
        <v>27</v>
      </c>
    </row>
    <row r="246" spans="1:1" x14ac:dyDescent="0.45">
      <c r="A246" s="1" t="s">
        <v>25</v>
      </c>
    </row>
    <row r="247" spans="1:1" x14ac:dyDescent="0.45">
      <c r="A247" s="1" t="s">
        <v>135</v>
      </c>
    </row>
    <row r="248" spans="1:1" x14ac:dyDescent="0.45">
      <c r="A248" s="1" t="s">
        <v>129</v>
      </c>
    </row>
    <row r="249" spans="1:1" x14ac:dyDescent="0.45">
      <c r="A249" s="1" t="s">
        <v>136</v>
      </c>
    </row>
    <row r="250" spans="1:1" x14ac:dyDescent="0.45">
      <c r="A250" s="1" t="s">
        <v>26</v>
      </c>
    </row>
    <row r="251" spans="1:1" x14ac:dyDescent="0.45">
      <c r="A251" s="1" t="s">
        <v>23</v>
      </c>
    </row>
    <row r="252" spans="1:1" x14ac:dyDescent="0.45">
      <c r="A252" s="1" t="s">
        <v>28</v>
      </c>
    </row>
    <row r="253" spans="1:1" x14ac:dyDescent="0.45">
      <c r="A253" s="1" t="s">
        <v>25</v>
      </c>
    </row>
    <row r="254" spans="1:1" x14ac:dyDescent="0.45">
      <c r="A254" s="1" t="s">
        <v>131</v>
      </c>
    </row>
    <row r="255" spans="1:1" x14ac:dyDescent="0.45">
      <c r="A255" s="1" t="s">
        <v>128</v>
      </c>
    </row>
    <row r="256" spans="1:1" x14ac:dyDescent="0.45">
      <c r="A256" s="1" t="s">
        <v>132</v>
      </c>
    </row>
    <row r="257" spans="1:1" x14ac:dyDescent="0.45">
      <c r="A257" s="1" t="s">
        <v>29</v>
      </c>
    </row>
    <row r="258" spans="1:1" x14ac:dyDescent="0.45">
      <c r="A258" s="1" t="s">
        <v>30</v>
      </c>
    </row>
    <row r="259" spans="1:1" x14ac:dyDescent="0.45">
      <c r="A259" s="1" t="s">
        <v>31</v>
      </c>
    </row>
    <row r="260" spans="1:1" x14ac:dyDescent="0.45">
      <c r="A260" s="1" t="s">
        <v>19</v>
      </c>
    </row>
    <row r="261" spans="1:1" x14ac:dyDescent="0.45">
      <c r="A261" s="1" t="s">
        <v>32</v>
      </c>
    </row>
    <row r="262" spans="1:1" x14ac:dyDescent="0.45">
      <c r="A262" s="1" t="s">
        <v>137</v>
      </c>
    </row>
    <row r="263" spans="1:1" x14ac:dyDescent="0.45">
      <c r="A263" s="1" t="s">
        <v>22</v>
      </c>
    </row>
    <row r="264" spans="1:1" x14ac:dyDescent="0.45">
      <c r="A264" s="1" t="s">
        <v>23</v>
      </c>
    </row>
    <row r="265" spans="1:1" x14ac:dyDescent="0.45">
      <c r="A265" s="1" t="s">
        <v>24</v>
      </c>
    </row>
    <row r="266" spans="1:1" x14ac:dyDescent="0.45">
      <c r="A266" s="1" t="s">
        <v>25</v>
      </c>
    </row>
    <row r="267" spans="1:1" x14ac:dyDescent="0.45">
      <c r="A267" s="1" t="s">
        <v>133</v>
      </c>
    </row>
    <row r="268" spans="1:1" x14ac:dyDescent="0.45">
      <c r="A268" s="1" t="s">
        <v>130</v>
      </c>
    </row>
    <row r="269" spans="1:1" x14ac:dyDescent="0.45">
      <c r="A269" s="1" t="s">
        <v>134</v>
      </c>
    </row>
    <row r="270" spans="1:1" x14ac:dyDescent="0.45">
      <c r="A270" s="1" t="s">
        <v>26</v>
      </c>
    </row>
    <row r="271" spans="1:1" x14ac:dyDescent="0.45">
      <c r="A271" s="1" t="s">
        <v>23</v>
      </c>
    </row>
    <row r="272" spans="1:1" x14ac:dyDescent="0.45">
      <c r="A272" s="1" t="s">
        <v>27</v>
      </c>
    </row>
    <row r="273" spans="1:1" x14ac:dyDescent="0.45">
      <c r="A273" s="1" t="s">
        <v>25</v>
      </c>
    </row>
    <row r="274" spans="1:1" x14ac:dyDescent="0.45">
      <c r="A274" s="1" t="s">
        <v>138</v>
      </c>
    </row>
    <row r="275" spans="1:1" x14ac:dyDescent="0.45">
      <c r="A275" s="1" t="s">
        <v>129</v>
      </c>
    </row>
    <row r="276" spans="1:1" x14ac:dyDescent="0.45">
      <c r="A276" s="1" t="s">
        <v>139</v>
      </c>
    </row>
    <row r="277" spans="1:1" x14ac:dyDescent="0.45">
      <c r="A277" s="1" t="s">
        <v>26</v>
      </c>
    </row>
    <row r="278" spans="1:1" x14ac:dyDescent="0.45">
      <c r="A278" s="1" t="s">
        <v>23</v>
      </c>
    </row>
    <row r="279" spans="1:1" x14ac:dyDescent="0.45">
      <c r="A279" s="1" t="s">
        <v>28</v>
      </c>
    </row>
    <row r="280" spans="1:1" x14ac:dyDescent="0.45">
      <c r="A280" s="1" t="s">
        <v>25</v>
      </c>
    </row>
    <row r="281" spans="1:1" x14ac:dyDescent="0.45">
      <c r="A281" s="1" t="s">
        <v>131</v>
      </c>
    </row>
    <row r="282" spans="1:1" x14ac:dyDescent="0.45">
      <c r="A282" s="1" t="s">
        <v>128</v>
      </c>
    </row>
    <row r="283" spans="1:1" x14ac:dyDescent="0.45">
      <c r="A283" s="1" t="s">
        <v>132</v>
      </c>
    </row>
    <row r="284" spans="1:1" x14ac:dyDescent="0.45">
      <c r="A284" s="1" t="s">
        <v>29</v>
      </c>
    </row>
    <row r="285" spans="1:1" x14ac:dyDescent="0.45">
      <c r="A285" s="1" t="s">
        <v>30</v>
      </c>
    </row>
    <row r="286" spans="1:1" x14ac:dyDescent="0.45">
      <c r="A286" s="1" t="s">
        <v>33</v>
      </c>
    </row>
    <row r="287" spans="1:1" x14ac:dyDescent="0.45">
      <c r="A287" s="1" t="s">
        <v>34</v>
      </c>
    </row>
    <row r="288" spans="1:1" x14ac:dyDescent="0.45">
      <c r="A288" s="1" t="s">
        <v>76</v>
      </c>
    </row>
    <row r="289" spans="1:1" x14ac:dyDescent="0.45">
      <c r="A289" s="1" t="s">
        <v>35</v>
      </c>
    </row>
    <row r="290" spans="1:1" x14ac:dyDescent="0.45">
      <c r="A290" s="1" t="s">
        <v>36</v>
      </c>
    </row>
    <row r="291" spans="1:1" x14ac:dyDescent="0.45">
      <c r="A291" s="1" t="s">
        <v>10</v>
      </c>
    </row>
    <row r="292" spans="1:1" x14ac:dyDescent="0.45">
      <c r="A292" s="1" t="s">
        <v>144</v>
      </c>
    </row>
    <row r="293" spans="1:1" x14ac:dyDescent="0.45">
      <c r="A293" s="1" t="s">
        <v>145</v>
      </c>
    </row>
    <row r="294" spans="1:1" x14ac:dyDescent="0.45">
      <c r="A294" s="1" t="s">
        <v>13</v>
      </c>
    </row>
    <row r="295" spans="1:1" x14ac:dyDescent="0.45">
      <c r="A295" s="1" t="s">
        <v>179</v>
      </c>
    </row>
    <row r="296" spans="1:1" x14ac:dyDescent="0.45">
      <c r="A296" s="1" t="s">
        <v>14</v>
      </c>
    </row>
    <row r="297" spans="1:1" x14ac:dyDescent="0.45">
      <c r="A297" s="1" t="s">
        <v>146</v>
      </c>
    </row>
    <row r="298" spans="1:1" x14ac:dyDescent="0.45">
      <c r="A298" s="1" t="s">
        <v>15</v>
      </c>
    </row>
    <row r="299" spans="1:1" x14ac:dyDescent="0.45">
      <c r="A299" s="1" t="s">
        <v>16</v>
      </c>
    </row>
    <row r="300" spans="1:1" x14ac:dyDescent="0.45">
      <c r="A300" s="1" t="s">
        <v>147</v>
      </c>
    </row>
    <row r="301" spans="1:1" x14ac:dyDescent="0.45">
      <c r="A301" s="1" t="s">
        <v>18</v>
      </c>
    </row>
    <row r="302" spans="1:1" x14ac:dyDescent="0.45">
      <c r="A302" s="1" t="s">
        <v>19</v>
      </c>
    </row>
    <row r="303" spans="1:1" x14ac:dyDescent="0.45">
      <c r="A303" s="1" t="s">
        <v>20</v>
      </c>
    </row>
    <row r="304" spans="1:1" x14ac:dyDescent="0.45">
      <c r="A304" s="1" t="s">
        <v>22</v>
      </c>
    </row>
    <row r="305" spans="1:1" x14ac:dyDescent="0.45">
      <c r="A305" s="1" t="s">
        <v>23</v>
      </c>
    </row>
    <row r="306" spans="1:1" x14ac:dyDescent="0.45">
      <c r="A306" s="1" t="s">
        <v>24</v>
      </c>
    </row>
    <row r="307" spans="1:1" x14ac:dyDescent="0.45">
      <c r="A307" s="1" t="s">
        <v>25</v>
      </c>
    </row>
    <row r="308" spans="1:1" x14ac:dyDescent="0.45">
      <c r="A308" s="1" t="s">
        <v>149</v>
      </c>
    </row>
    <row r="309" spans="1:1" x14ac:dyDescent="0.45">
      <c r="A309" s="1" t="s">
        <v>148</v>
      </c>
    </row>
    <row r="310" spans="1:1" x14ac:dyDescent="0.45">
      <c r="A310" s="1" t="s">
        <v>150</v>
      </c>
    </row>
    <row r="311" spans="1:1" x14ac:dyDescent="0.45">
      <c r="A311" s="1" t="s">
        <v>29</v>
      </c>
    </row>
    <row r="312" spans="1:1" x14ac:dyDescent="0.45">
      <c r="A312" s="1" t="s">
        <v>30</v>
      </c>
    </row>
    <row r="313" spans="1:1" x14ac:dyDescent="0.45">
      <c r="A313" s="1" t="s">
        <v>33</v>
      </c>
    </row>
    <row r="314" spans="1:1" x14ac:dyDescent="0.45">
      <c r="A314" s="1" t="s">
        <v>34</v>
      </c>
    </row>
    <row r="315" spans="1:1" x14ac:dyDescent="0.45">
      <c r="A315" s="1" t="s">
        <v>76</v>
      </c>
    </row>
    <row r="316" spans="1:1" x14ac:dyDescent="0.45">
      <c r="A316" s="1" t="s">
        <v>35</v>
      </c>
    </row>
    <row r="317" spans="1:1" x14ac:dyDescent="0.45">
      <c r="A317" s="1" t="s">
        <v>36</v>
      </c>
    </row>
    <row r="318" spans="1:1" x14ac:dyDescent="0.45">
      <c r="A318" s="1" t="s">
        <v>10</v>
      </c>
    </row>
    <row r="319" spans="1:1" x14ac:dyDescent="0.45">
      <c r="A319" s="1" t="s">
        <v>151</v>
      </c>
    </row>
    <row r="320" spans="1:1" x14ac:dyDescent="0.45">
      <c r="A320" s="1" t="s">
        <v>152</v>
      </c>
    </row>
    <row r="321" spans="1:1" x14ac:dyDescent="0.45">
      <c r="A321" s="1" t="s">
        <v>67</v>
      </c>
    </row>
    <row r="322" spans="1:1" x14ac:dyDescent="0.45">
      <c r="A322" s="1" t="s">
        <v>153</v>
      </c>
    </row>
    <row r="323" spans="1:1" x14ac:dyDescent="0.45">
      <c r="A323" s="1" t="s">
        <v>154</v>
      </c>
    </row>
    <row r="324" spans="1:1" x14ac:dyDescent="0.45">
      <c r="A324" s="1" t="s">
        <v>15</v>
      </c>
    </row>
    <row r="325" spans="1:1" x14ac:dyDescent="0.45">
      <c r="A325" s="1" t="s">
        <v>16</v>
      </c>
    </row>
    <row r="326" spans="1:1" x14ac:dyDescent="0.45">
      <c r="A326" s="1" t="s">
        <v>17</v>
      </c>
    </row>
    <row r="327" spans="1:1" x14ac:dyDescent="0.45">
      <c r="A327" s="1" t="s">
        <v>155</v>
      </c>
    </row>
    <row r="328" spans="1:1" x14ac:dyDescent="0.45">
      <c r="A328" s="1" t="s">
        <v>18</v>
      </c>
    </row>
    <row r="329" spans="1:1" x14ac:dyDescent="0.45">
      <c r="A329" s="1" t="s">
        <v>19</v>
      </c>
    </row>
    <row r="330" spans="1:1" x14ac:dyDescent="0.45">
      <c r="A330" s="1" t="s">
        <v>20</v>
      </c>
    </row>
    <row r="331" spans="1:1" x14ac:dyDescent="0.45">
      <c r="A331" s="1" t="s">
        <v>21</v>
      </c>
    </row>
    <row r="332" spans="1:1" x14ac:dyDescent="0.45">
      <c r="A332" s="1" t="s">
        <v>22</v>
      </c>
    </row>
    <row r="333" spans="1:1" x14ac:dyDescent="0.45">
      <c r="A333" s="1" t="s">
        <v>23</v>
      </c>
    </row>
    <row r="334" spans="1:1" x14ac:dyDescent="0.45">
      <c r="A334" s="1" t="s">
        <v>24</v>
      </c>
    </row>
    <row r="335" spans="1:1" x14ac:dyDescent="0.45">
      <c r="A335" s="1" t="s">
        <v>25</v>
      </c>
    </row>
    <row r="336" spans="1:1" x14ac:dyDescent="0.45">
      <c r="A336" s="1" t="s">
        <v>131</v>
      </c>
    </row>
    <row r="337" spans="1:1" x14ac:dyDescent="0.45">
      <c r="A337" s="1" t="s">
        <v>156</v>
      </c>
    </row>
    <row r="338" spans="1:1" x14ac:dyDescent="0.45">
      <c r="A338" s="1" t="s">
        <v>132</v>
      </c>
    </row>
    <row r="339" spans="1:1" x14ac:dyDescent="0.45">
      <c r="A339" s="1" t="s">
        <v>26</v>
      </c>
    </row>
    <row r="340" spans="1:1" x14ac:dyDescent="0.45">
      <c r="A340" s="1" t="s">
        <v>23</v>
      </c>
    </row>
    <row r="341" spans="1:1" x14ac:dyDescent="0.45">
      <c r="A341" s="1" t="s">
        <v>27</v>
      </c>
    </row>
    <row r="342" spans="1:1" x14ac:dyDescent="0.45">
      <c r="A342" s="1" t="s">
        <v>25</v>
      </c>
    </row>
    <row r="343" spans="1:1" x14ac:dyDescent="0.45">
      <c r="A343" s="1" t="s">
        <v>159</v>
      </c>
    </row>
    <row r="344" spans="1:1" x14ac:dyDescent="0.45">
      <c r="A344" s="1" t="s">
        <v>157</v>
      </c>
    </row>
    <row r="345" spans="1:1" x14ac:dyDescent="0.45">
      <c r="A345" s="1" t="s">
        <v>158</v>
      </c>
    </row>
    <row r="346" spans="1:1" x14ac:dyDescent="0.45">
      <c r="A346" s="1" t="s">
        <v>29</v>
      </c>
    </row>
    <row r="347" spans="1:1" x14ac:dyDescent="0.45">
      <c r="A347" s="1" t="s">
        <v>30</v>
      </c>
    </row>
    <row r="348" spans="1:1" x14ac:dyDescent="0.45">
      <c r="A348" s="1" t="s">
        <v>31</v>
      </c>
    </row>
    <row r="349" spans="1:1" x14ac:dyDescent="0.45">
      <c r="A349" s="1" t="s">
        <v>19</v>
      </c>
    </row>
    <row r="350" spans="1:1" x14ac:dyDescent="0.45">
      <c r="A350" s="1" t="s">
        <v>32</v>
      </c>
    </row>
    <row r="351" spans="1:1" x14ac:dyDescent="0.45">
      <c r="A351" s="1" t="s">
        <v>137</v>
      </c>
    </row>
    <row r="352" spans="1:1" x14ac:dyDescent="0.45">
      <c r="A352" s="1" t="s">
        <v>22</v>
      </c>
    </row>
    <row r="353" spans="1:1" x14ac:dyDescent="0.45">
      <c r="A353" s="1" t="s">
        <v>23</v>
      </c>
    </row>
    <row r="354" spans="1:1" x14ac:dyDescent="0.45">
      <c r="A354" s="1" t="s">
        <v>24</v>
      </c>
    </row>
    <row r="355" spans="1:1" x14ac:dyDescent="0.45">
      <c r="A355" s="1" t="s">
        <v>25</v>
      </c>
    </row>
    <row r="356" spans="1:1" x14ac:dyDescent="0.45">
      <c r="A356" s="1" t="s">
        <v>131</v>
      </c>
    </row>
    <row r="357" spans="1:1" x14ac:dyDescent="0.45">
      <c r="A357" s="1" t="s">
        <v>156</v>
      </c>
    </row>
    <row r="358" spans="1:1" x14ac:dyDescent="0.45">
      <c r="A358" s="1" t="s">
        <v>132</v>
      </c>
    </row>
    <row r="359" spans="1:1" x14ac:dyDescent="0.45">
      <c r="A359" s="1" t="s">
        <v>26</v>
      </c>
    </row>
    <row r="360" spans="1:1" x14ac:dyDescent="0.45">
      <c r="A360" s="1" t="s">
        <v>23</v>
      </c>
    </row>
    <row r="361" spans="1:1" x14ac:dyDescent="0.45">
      <c r="A361" s="1" t="s">
        <v>27</v>
      </c>
    </row>
    <row r="362" spans="1:1" x14ac:dyDescent="0.45">
      <c r="A362" s="1" t="s">
        <v>25</v>
      </c>
    </row>
    <row r="363" spans="1:1" x14ac:dyDescent="0.45">
      <c r="A363" s="1" t="s">
        <v>138</v>
      </c>
    </row>
    <row r="364" spans="1:1" x14ac:dyDescent="0.45">
      <c r="A364" s="1" t="s">
        <v>157</v>
      </c>
    </row>
    <row r="365" spans="1:1" x14ac:dyDescent="0.45">
      <c r="A365" s="1" t="s">
        <v>139</v>
      </c>
    </row>
    <row r="366" spans="1:1" x14ac:dyDescent="0.45">
      <c r="A366" s="1" t="s">
        <v>29</v>
      </c>
    </row>
    <row r="367" spans="1:1" x14ac:dyDescent="0.45">
      <c r="A367" s="1" t="s">
        <v>30</v>
      </c>
    </row>
    <row r="368" spans="1:1" x14ac:dyDescent="0.45">
      <c r="A368" s="1" t="s">
        <v>33</v>
      </c>
    </row>
    <row r="369" spans="1:1" x14ac:dyDescent="0.45">
      <c r="A369" s="1" t="s">
        <v>34</v>
      </c>
    </row>
    <row r="370" spans="1:1" x14ac:dyDescent="0.45">
      <c r="A370" s="1" t="s">
        <v>76</v>
      </c>
    </row>
    <row r="371" spans="1:1" x14ac:dyDescent="0.45">
      <c r="A371" s="1" t="s">
        <v>35</v>
      </c>
    </row>
    <row r="372" spans="1:1" x14ac:dyDescent="0.45">
      <c r="A372" s="1" t="s">
        <v>37</v>
      </c>
    </row>
    <row r="373" spans="1:1" x14ac:dyDescent="0.45">
      <c r="A373" s="1" t="s">
        <v>38</v>
      </c>
    </row>
    <row r="374" spans="1:1" x14ac:dyDescent="0.45">
      <c r="A374" s="1" t="s">
        <v>39</v>
      </c>
    </row>
    <row r="375" spans="1:1" x14ac:dyDescent="0.45">
      <c r="A375" s="1" t="s">
        <v>10</v>
      </c>
    </row>
    <row r="376" spans="1:1" x14ac:dyDescent="0.45">
      <c r="A376" s="1" t="s">
        <v>40</v>
      </c>
    </row>
    <row r="377" spans="1:1" x14ac:dyDescent="0.45">
      <c r="A377" s="1" t="s">
        <v>13</v>
      </c>
    </row>
    <row r="378" spans="1:1" x14ac:dyDescent="0.45">
      <c r="A378" s="1" t="s">
        <v>106</v>
      </c>
    </row>
    <row r="379" spans="1:1" x14ac:dyDescent="0.45">
      <c r="A379" s="1" t="s">
        <v>124</v>
      </c>
    </row>
    <row r="380" spans="1:1" x14ac:dyDescent="0.45">
      <c r="A380" s="1" t="s">
        <v>15</v>
      </c>
    </row>
    <row r="381" spans="1:1" x14ac:dyDescent="0.45">
      <c r="A381" s="1" t="s">
        <v>41</v>
      </c>
    </row>
    <row r="382" spans="1:1" x14ac:dyDescent="0.45">
      <c r="A382" s="1" t="s">
        <v>42</v>
      </c>
    </row>
    <row r="383" spans="1:1" x14ac:dyDescent="0.45">
      <c r="A383" s="1" t="s">
        <v>19</v>
      </c>
    </row>
    <row r="384" spans="1:1" x14ac:dyDescent="0.45">
      <c r="A384" s="1" t="s">
        <v>43</v>
      </c>
    </row>
    <row r="385" spans="1:1" x14ac:dyDescent="0.45">
      <c r="A385" s="1" t="s">
        <v>77</v>
      </c>
    </row>
    <row r="386" spans="1:1" x14ac:dyDescent="0.45">
      <c r="A386" s="1" t="s">
        <v>78</v>
      </c>
    </row>
    <row r="387" spans="1:1" x14ac:dyDescent="0.45">
      <c r="A387" s="1" t="s">
        <v>110</v>
      </c>
    </row>
    <row r="388" spans="1:1" x14ac:dyDescent="0.45">
      <c r="A388" s="1" t="s">
        <v>33</v>
      </c>
    </row>
    <row r="389" spans="1:1" x14ac:dyDescent="0.45">
      <c r="A389" s="1" t="s">
        <v>34</v>
      </c>
    </row>
    <row r="390" spans="1:1" x14ac:dyDescent="0.45">
      <c r="A390" s="1" t="s">
        <v>44</v>
      </c>
    </row>
    <row r="391" spans="1:1" x14ac:dyDescent="0.45">
      <c r="A391" s="1" t="s">
        <v>79</v>
      </c>
    </row>
    <row r="392" spans="1:1" x14ac:dyDescent="0.45">
      <c r="A392" s="1" t="s">
        <v>45</v>
      </c>
    </row>
    <row r="393" spans="1:1" x14ac:dyDescent="0.45">
      <c r="A393" s="1" t="s">
        <v>104</v>
      </c>
    </row>
    <row r="394" spans="1:1" x14ac:dyDescent="0.45">
      <c r="A394" s="1" t="s">
        <v>125</v>
      </c>
    </row>
    <row r="395" spans="1:1" x14ac:dyDescent="0.45">
      <c r="A395" s="1" t="s">
        <v>105</v>
      </c>
    </row>
    <row r="396" spans="1:1" x14ac:dyDescent="0.45">
      <c r="A396" s="1" t="s">
        <v>46</v>
      </c>
    </row>
    <row r="397" spans="1:1" x14ac:dyDescent="0.45">
      <c r="A397" s="1" t="s">
        <v>35</v>
      </c>
    </row>
    <row r="398" spans="1:1" x14ac:dyDescent="0.45">
      <c r="A398" s="1" t="s">
        <v>36</v>
      </c>
    </row>
    <row r="399" spans="1:1" x14ac:dyDescent="0.45">
      <c r="A399" s="1" t="s">
        <v>10</v>
      </c>
    </row>
    <row r="400" spans="1:1" x14ac:dyDescent="0.45">
      <c r="A400" s="1" t="s">
        <v>80</v>
      </c>
    </row>
    <row r="401" spans="1:1" x14ac:dyDescent="0.45">
      <c r="A401" s="1" t="s">
        <v>13</v>
      </c>
    </row>
    <row r="402" spans="1:1" x14ac:dyDescent="0.45">
      <c r="A402" s="1" t="s">
        <v>106</v>
      </c>
    </row>
    <row r="403" spans="1:1" x14ac:dyDescent="0.45">
      <c r="A403" s="1" t="s">
        <v>120</v>
      </c>
    </row>
    <row r="404" spans="1:1" x14ac:dyDescent="0.45">
      <c r="A404" s="1" t="s">
        <v>15</v>
      </c>
    </row>
    <row r="405" spans="1:1" x14ac:dyDescent="0.45">
      <c r="A405" s="1" t="s">
        <v>41</v>
      </c>
    </row>
    <row r="406" spans="1:1" x14ac:dyDescent="0.45">
      <c r="A406" s="1" t="s">
        <v>42</v>
      </c>
    </row>
    <row r="407" spans="1:1" x14ac:dyDescent="0.45">
      <c r="A407" s="1" t="s">
        <v>19</v>
      </c>
    </row>
    <row r="408" spans="1:1" x14ac:dyDescent="0.45">
      <c r="A408" s="1" t="s">
        <v>43</v>
      </c>
    </row>
    <row r="409" spans="1:1" x14ac:dyDescent="0.45">
      <c r="A409" s="1" t="s">
        <v>77</v>
      </c>
    </row>
    <row r="410" spans="1:1" x14ac:dyDescent="0.45">
      <c r="A410" s="1" t="s">
        <v>78</v>
      </c>
    </row>
    <row r="411" spans="1:1" x14ac:dyDescent="0.45">
      <c r="A411" s="1" t="s">
        <v>110</v>
      </c>
    </row>
    <row r="412" spans="1:1" x14ac:dyDescent="0.45">
      <c r="A412" s="1" t="s">
        <v>33</v>
      </c>
    </row>
    <row r="413" spans="1:1" x14ac:dyDescent="0.45">
      <c r="A413" s="1" t="s">
        <v>34</v>
      </c>
    </row>
    <row r="414" spans="1:1" x14ac:dyDescent="0.45">
      <c r="A414" s="1" t="s">
        <v>44</v>
      </c>
    </row>
    <row r="415" spans="1:1" x14ac:dyDescent="0.45">
      <c r="A415" s="1" t="s">
        <v>79</v>
      </c>
    </row>
    <row r="416" spans="1:1" x14ac:dyDescent="0.45">
      <c r="A416" s="1" t="s">
        <v>45</v>
      </c>
    </row>
    <row r="417" spans="1:1" x14ac:dyDescent="0.45">
      <c r="A417" s="1" t="s">
        <v>121</v>
      </c>
    </row>
    <row r="418" spans="1:1" x14ac:dyDescent="0.45">
      <c r="A418" s="1" t="s">
        <v>122</v>
      </c>
    </row>
    <row r="419" spans="1:1" x14ac:dyDescent="0.45">
      <c r="A419" s="1" t="s">
        <v>123</v>
      </c>
    </row>
    <row r="420" spans="1:1" x14ac:dyDescent="0.45">
      <c r="A420" s="1" t="s">
        <v>46</v>
      </c>
    </row>
    <row r="421" spans="1:1" x14ac:dyDescent="0.45">
      <c r="A421" s="1" t="s">
        <v>35</v>
      </c>
    </row>
    <row r="422" spans="1:1" x14ac:dyDescent="0.45">
      <c r="A422" s="1" t="s">
        <v>36</v>
      </c>
    </row>
    <row r="423" spans="1:1" x14ac:dyDescent="0.45">
      <c r="A423" s="1" t="s">
        <v>10</v>
      </c>
    </row>
    <row r="424" spans="1:1" x14ac:dyDescent="0.45">
      <c r="A424" s="1" t="s">
        <v>81</v>
      </c>
    </row>
    <row r="425" spans="1:1" x14ac:dyDescent="0.45">
      <c r="A425" s="1" t="s">
        <v>13</v>
      </c>
    </row>
    <row r="426" spans="1:1" x14ac:dyDescent="0.45">
      <c r="A426" s="1" t="s">
        <v>106</v>
      </c>
    </row>
    <row r="427" spans="1:1" x14ac:dyDescent="0.45">
      <c r="A427" s="1" t="s">
        <v>120</v>
      </c>
    </row>
    <row r="428" spans="1:1" x14ac:dyDescent="0.45">
      <c r="A428" s="1" t="s">
        <v>15</v>
      </c>
    </row>
    <row r="429" spans="1:1" x14ac:dyDescent="0.45">
      <c r="A429" s="1" t="s">
        <v>41</v>
      </c>
    </row>
    <row r="430" spans="1:1" x14ac:dyDescent="0.45">
      <c r="A430" s="1" t="s">
        <v>42</v>
      </c>
    </row>
    <row r="431" spans="1:1" x14ac:dyDescent="0.45">
      <c r="A431" s="1" t="s">
        <v>19</v>
      </c>
    </row>
    <row r="432" spans="1:1" x14ac:dyDescent="0.45">
      <c r="A432" s="1" t="s">
        <v>43</v>
      </c>
    </row>
    <row r="433" spans="1:1" x14ac:dyDescent="0.45">
      <c r="A433" s="1" t="s">
        <v>77</v>
      </c>
    </row>
    <row r="434" spans="1:1" x14ac:dyDescent="0.45">
      <c r="A434" s="1" t="s">
        <v>78</v>
      </c>
    </row>
    <row r="435" spans="1:1" x14ac:dyDescent="0.45">
      <c r="A435" s="1" t="s">
        <v>110</v>
      </c>
    </row>
    <row r="436" spans="1:1" x14ac:dyDescent="0.45">
      <c r="A436" s="1" t="s">
        <v>33</v>
      </c>
    </row>
    <row r="437" spans="1:1" x14ac:dyDescent="0.45">
      <c r="A437" s="1" t="s">
        <v>34</v>
      </c>
    </row>
    <row r="438" spans="1:1" x14ac:dyDescent="0.45">
      <c r="A438" s="1" t="s">
        <v>44</v>
      </c>
    </row>
    <row r="439" spans="1:1" x14ac:dyDescent="0.45">
      <c r="A439" s="1" t="s">
        <v>79</v>
      </c>
    </row>
    <row r="440" spans="1:1" x14ac:dyDescent="0.45">
      <c r="A440" s="1" t="s">
        <v>45</v>
      </c>
    </row>
    <row r="441" spans="1:1" x14ac:dyDescent="0.45">
      <c r="A441" s="1" t="s">
        <v>121</v>
      </c>
    </row>
    <row r="442" spans="1:1" x14ac:dyDescent="0.45">
      <c r="A442" s="1" t="s">
        <v>122</v>
      </c>
    </row>
    <row r="443" spans="1:1" x14ac:dyDescent="0.45">
      <c r="A443" s="1" t="s">
        <v>123</v>
      </c>
    </row>
    <row r="444" spans="1:1" x14ac:dyDescent="0.45">
      <c r="A444" s="1" t="s">
        <v>46</v>
      </c>
    </row>
    <row r="445" spans="1:1" x14ac:dyDescent="0.45">
      <c r="A445" s="1" t="s">
        <v>35</v>
      </c>
    </row>
    <row r="446" spans="1:1" x14ac:dyDescent="0.45">
      <c r="A446" s="1" t="s">
        <v>36</v>
      </c>
    </row>
    <row r="447" spans="1:1" x14ac:dyDescent="0.45">
      <c r="A447" s="1" t="s">
        <v>10</v>
      </c>
    </row>
    <row r="448" spans="1:1" x14ac:dyDescent="0.45">
      <c r="A448" s="1" t="s">
        <v>82</v>
      </c>
    </row>
    <row r="449" spans="1:1" x14ac:dyDescent="0.45">
      <c r="A449" s="1" t="s">
        <v>13</v>
      </c>
    </row>
    <row r="450" spans="1:1" x14ac:dyDescent="0.45">
      <c r="A450" s="1" t="s">
        <v>102</v>
      </c>
    </row>
    <row r="451" spans="1:1" x14ac:dyDescent="0.45">
      <c r="A451" s="1" t="s">
        <v>119</v>
      </c>
    </row>
    <row r="452" spans="1:1" x14ac:dyDescent="0.45">
      <c r="A452" s="1" t="s">
        <v>15</v>
      </c>
    </row>
    <row r="453" spans="1:1" x14ac:dyDescent="0.45">
      <c r="A453" s="1" t="s">
        <v>41</v>
      </c>
    </row>
    <row r="454" spans="1:1" x14ac:dyDescent="0.45">
      <c r="A454" s="1" t="s">
        <v>42</v>
      </c>
    </row>
    <row r="455" spans="1:1" x14ac:dyDescent="0.45">
      <c r="A455" s="1" t="s">
        <v>19</v>
      </c>
    </row>
    <row r="456" spans="1:1" x14ac:dyDescent="0.45">
      <c r="A456" s="1" t="s">
        <v>43</v>
      </c>
    </row>
    <row r="457" spans="1:1" x14ac:dyDescent="0.45">
      <c r="A457" s="1" t="s">
        <v>77</v>
      </c>
    </row>
    <row r="458" spans="1:1" x14ac:dyDescent="0.45">
      <c r="A458" s="1" t="s">
        <v>78</v>
      </c>
    </row>
    <row r="459" spans="1:1" x14ac:dyDescent="0.45">
      <c r="A459" s="1" t="s">
        <v>110</v>
      </c>
    </row>
    <row r="460" spans="1:1" x14ac:dyDescent="0.45">
      <c r="A460" s="1" t="s">
        <v>33</v>
      </c>
    </row>
    <row r="461" spans="1:1" x14ac:dyDescent="0.45">
      <c r="A461" s="1" t="s">
        <v>34</v>
      </c>
    </row>
    <row r="462" spans="1:1" x14ac:dyDescent="0.45">
      <c r="A462" s="1" t="s">
        <v>44</v>
      </c>
    </row>
    <row r="463" spans="1:1" x14ac:dyDescent="0.45">
      <c r="A463" s="1" t="s">
        <v>79</v>
      </c>
    </row>
    <row r="464" spans="1:1" x14ac:dyDescent="0.45">
      <c r="A464" s="1" t="s">
        <v>45</v>
      </c>
    </row>
    <row r="465" spans="1:1" x14ac:dyDescent="0.45">
      <c r="A465" s="1" t="s">
        <v>113</v>
      </c>
    </row>
    <row r="466" spans="1:1" x14ac:dyDescent="0.45">
      <c r="A466" s="1" t="s">
        <v>118</v>
      </c>
    </row>
    <row r="467" spans="1:1" x14ac:dyDescent="0.45">
      <c r="A467" s="1" t="s">
        <v>114</v>
      </c>
    </row>
    <row r="468" spans="1:1" x14ac:dyDescent="0.45">
      <c r="A468" s="1" t="s">
        <v>46</v>
      </c>
    </row>
    <row r="469" spans="1:1" x14ac:dyDescent="0.45">
      <c r="A469" s="1" t="s">
        <v>35</v>
      </c>
    </row>
    <row r="470" spans="1:1" x14ac:dyDescent="0.45">
      <c r="A470" s="1" t="s">
        <v>36</v>
      </c>
    </row>
    <row r="471" spans="1:1" x14ac:dyDescent="0.45">
      <c r="A471" s="1" t="s">
        <v>10</v>
      </c>
    </row>
    <row r="472" spans="1:1" x14ac:dyDescent="0.45">
      <c r="A472" s="1" t="s">
        <v>83</v>
      </c>
    </row>
    <row r="473" spans="1:1" x14ac:dyDescent="0.45">
      <c r="A473" s="1" t="s">
        <v>13</v>
      </c>
    </row>
    <row r="474" spans="1:1" x14ac:dyDescent="0.45">
      <c r="A474" s="1" t="s">
        <v>102</v>
      </c>
    </row>
    <row r="475" spans="1:1" x14ac:dyDescent="0.45">
      <c r="A475" s="1" t="s">
        <v>116</v>
      </c>
    </row>
    <row r="476" spans="1:1" x14ac:dyDescent="0.45">
      <c r="A476" s="1" t="s">
        <v>15</v>
      </c>
    </row>
    <row r="477" spans="1:1" x14ac:dyDescent="0.45">
      <c r="A477" s="1" t="s">
        <v>41</v>
      </c>
    </row>
    <row r="478" spans="1:1" x14ac:dyDescent="0.45">
      <c r="A478" s="1" t="s">
        <v>42</v>
      </c>
    </row>
    <row r="479" spans="1:1" x14ac:dyDescent="0.45">
      <c r="A479" s="1" t="s">
        <v>19</v>
      </c>
    </row>
    <row r="480" spans="1:1" x14ac:dyDescent="0.45">
      <c r="A480" s="1" t="s">
        <v>43</v>
      </c>
    </row>
    <row r="481" spans="1:1" x14ac:dyDescent="0.45">
      <c r="A481" s="1" t="s">
        <v>77</v>
      </c>
    </row>
    <row r="482" spans="1:1" x14ac:dyDescent="0.45">
      <c r="A482" s="1" t="s">
        <v>78</v>
      </c>
    </row>
    <row r="483" spans="1:1" x14ac:dyDescent="0.45">
      <c r="A483" s="1" t="s">
        <v>110</v>
      </c>
    </row>
    <row r="484" spans="1:1" x14ac:dyDescent="0.45">
      <c r="A484" s="1" t="s">
        <v>33</v>
      </c>
    </row>
    <row r="485" spans="1:1" x14ac:dyDescent="0.45">
      <c r="A485" s="1" t="s">
        <v>34</v>
      </c>
    </row>
    <row r="486" spans="1:1" x14ac:dyDescent="0.45">
      <c r="A486" s="1" t="s">
        <v>44</v>
      </c>
    </row>
    <row r="487" spans="1:1" x14ac:dyDescent="0.45">
      <c r="A487" s="1" t="s">
        <v>79</v>
      </c>
    </row>
    <row r="488" spans="1:1" x14ac:dyDescent="0.45">
      <c r="A488" s="1" t="s">
        <v>45</v>
      </c>
    </row>
    <row r="489" spans="1:1" x14ac:dyDescent="0.45">
      <c r="A489" s="1" t="s">
        <v>113</v>
      </c>
    </row>
    <row r="490" spans="1:1" x14ac:dyDescent="0.45">
      <c r="A490" s="1" t="s">
        <v>117</v>
      </c>
    </row>
    <row r="491" spans="1:1" x14ac:dyDescent="0.45">
      <c r="A491" s="1" t="s">
        <v>105</v>
      </c>
    </row>
    <row r="492" spans="1:1" x14ac:dyDescent="0.45">
      <c r="A492" s="1" t="s">
        <v>46</v>
      </c>
    </row>
    <row r="493" spans="1:1" x14ac:dyDescent="0.45">
      <c r="A493" s="1" t="s">
        <v>35</v>
      </c>
    </row>
    <row r="494" spans="1:1" x14ac:dyDescent="0.45">
      <c r="A494" s="1" t="s">
        <v>36</v>
      </c>
    </row>
    <row r="495" spans="1:1" x14ac:dyDescent="0.45">
      <c r="A495" s="1" t="s">
        <v>10</v>
      </c>
    </row>
    <row r="496" spans="1:1" x14ac:dyDescent="0.45">
      <c r="A496" s="1" t="s">
        <v>84</v>
      </c>
    </row>
    <row r="497" spans="1:1" x14ac:dyDescent="0.45">
      <c r="A497" s="1" t="s">
        <v>13</v>
      </c>
    </row>
    <row r="498" spans="1:1" x14ac:dyDescent="0.45">
      <c r="A498" s="1" t="s">
        <v>69</v>
      </c>
    </row>
    <row r="499" spans="1:1" x14ac:dyDescent="0.45">
      <c r="A499" s="1" t="s">
        <v>96</v>
      </c>
    </row>
    <row r="500" spans="1:1" x14ac:dyDescent="0.45">
      <c r="A500" s="1" t="s">
        <v>15</v>
      </c>
    </row>
    <row r="501" spans="1:1" x14ac:dyDescent="0.45">
      <c r="A501" s="1" t="s">
        <v>41</v>
      </c>
    </row>
    <row r="502" spans="1:1" x14ac:dyDescent="0.45">
      <c r="A502" s="1" t="s">
        <v>42</v>
      </c>
    </row>
    <row r="503" spans="1:1" x14ac:dyDescent="0.45">
      <c r="A503" s="1" t="s">
        <v>19</v>
      </c>
    </row>
    <row r="504" spans="1:1" x14ac:dyDescent="0.45">
      <c r="A504" s="1" t="s">
        <v>43</v>
      </c>
    </row>
    <row r="505" spans="1:1" x14ac:dyDescent="0.45">
      <c r="A505" s="1" t="s">
        <v>77</v>
      </c>
    </row>
    <row r="506" spans="1:1" x14ac:dyDescent="0.45">
      <c r="A506" s="1" t="s">
        <v>78</v>
      </c>
    </row>
    <row r="507" spans="1:1" x14ac:dyDescent="0.45">
      <c r="A507" s="1" t="s">
        <v>110</v>
      </c>
    </row>
    <row r="508" spans="1:1" x14ac:dyDescent="0.45">
      <c r="A508" s="1" t="s">
        <v>33</v>
      </c>
    </row>
    <row r="509" spans="1:1" x14ac:dyDescent="0.45">
      <c r="A509" s="1" t="s">
        <v>34</v>
      </c>
    </row>
    <row r="510" spans="1:1" x14ac:dyDescent="0.45">
      <c r="A510" s="1" t="s">
        <v>44</v>
      </c>
    </row>
    <row r="511" spans="1:1" x14ac:dyDescent="0.45">
      <c r="A511" s="1" t="s">
        <v>79</v>
      </c>
    </row>
    <row r="512" spans="1:1" x14ac:dyDescent="0.45">
      <c r="A512" s="1" t="s">
        <v>45</v>
      </c>
    </row>
    <row r="513" spans="1:1" x14ac:dyDescent="0.45">
      <c r="A513" s="1" t="s">
        <v>115</v>
      </c>
    </row>
    <row r="514" spans="1:1" x14ac:dyDescent="0.45">
      <c r="A514" s="1" t="s">
        <v>98</v>
      </c>
    </row>
    <row r="515" spans="1:1" x14ac:dyDescent="0.45">
      <c r="A515" s="1" t="s">
        <v>97</v>
      </c>
    </row>
    <row r="516" spans="1:1" x14ac:dyDescent="0.45">
      <c r="A516" s="1" t="s">
        <v>46</v>
      </c>
    </row>
    <row r="517" spans="1:1" x14ac:dyDescent="0.45">
      <c r="A517" s="1" t="s">
        <v>35</v>
      </c>
    </row>
    <row r="518" spans="1:1" x14ac:dyDescent="0.45">
      <c r="A518" s="1" t="s">
        <v>36</v>
      </c>
    </row>
    <row r="519" spans="1:1" x14ac:dyDescent="0.45">
      <c r="A519" s="1" t="s">
        <v>10</v>
      </c>
    </row>
    <row r="520" spans="1:1" x14ac:dyDescent="0.45">
      <c r="A520" s="1" t="s">
        <v>85</v>
      </c>
    </row>
    <row r="521" spans="1:1" x14ac:dyDescent="0.45">
      <c r="A521" s="1" t="s">
        <v>13</v>
      </c>
    </row>
    <row r="522" spans="1:1" x14ac:dyDescent="0.45">
      <c r="A522" s="1" t="s">
        <v>68</v>
      </c>
    </row>
    <row r="523" spans="1:1" x14ac:dyDescent="0.45">
      <c r="A523" s="1" t="s">
        <v>96</v>
      </c>
    </row>
    <row r="524" spans="1:1" x14ac:dyDescent="0.45">
      <c r="A524" s="1" t="s">
        <v>15</v>
      </c>
    </row>
    <row r="525" spans="1:1" x14ac:dyDescent="0.45">
      <c r="A525" s="1" t="s">
        <v>41</v>
      </c>
    </row>
    <row r="526" spans="1:1" x14ac:dyDescent="0.45">
      <c r="A526" s="1" t="s">
        <v>42</v>
      </c>
    </row>
    <row r="527" spans="1:1" x14ac:dyDescent="0.45">
      <c r="A527" s="1" t="s">
        <v>19</v>
      </c>
    </row>
    <row r="528" spans="1:1" x14ac:dyDescent="0.45">
      <c r="A528" s="1" t="s">
        <v>43</v>
      </c>
    </row>
    <row r="529" spans="1:1" x14ac:dyDescent="0.45">
      <c r="A529" s="1" t="s">
        <v>77</v>
      </c>
    </row>
    <row r="530" spans="1:1" x14ac:dyDescent="0.45">
      <c r="A530" s="1" t="s">
        <v>78</v>
      </c>
    </row>
    <row r="531" spans="1:1" x14ac:dyDescent="0.45">
      <c r="A531" s="1" t="s">
        <v>110</v>
      </c>
    </row>
    <row r="532" spans="1:1" x14ac:dyDescent="0.45">
      <c r="A532" s="1" t="s">
        <v>33</v>
      </c>
    </row>
    <row r="533" spans="1:1" x14ac:dyDescent="0.45">
      <c r="A533" s="1" t="s">
        <v>34</v>
      </c>
    </row>
    <row r="534" spans="1:1" x14ac:dyDescent="0.45">
      <c r="A534" s="1" t="s">
        <v>44</v>
      </c>
    </row>
    <row r="535" spans="1:1" x14ac:dyDescent="0.45">
      <c r="A535" s="1" t="s">
        <v>79</v>
      </c>
    </row>
    <row r="536" spans="1:1" x14ac:dyDescent="0.45">
      <c r="A536" s="1" t="s">
        <v>45</v>
      </c>
    </row>
    <row r="537" spans="1:1" x14ac:dyDescent="0.45">
      <c r="A537" s="1" t="s">
        <v>115</v>
      </c>
    </row>
    <row r="538" spans="1:1" x14ac:dyDescent="0.45">
      <c r="A538" s="1" t="s">
        <v>98</v>
      </c>
    </row>
    <row r="539" spans="1:1" x14ac:dyDescent="0.45">
      <c r="A539" s="1" t="s">
        <v>97</v>
      </c>
    </row>
    <row r="540" spans="1:1" x14ac:dyDescent="0.45">
      <c r="A540" s="1" t="s">
        <v>46</v>
      </c>
    </row>
    <row r="541" spans="1:1" x14ac:dyDescent="0.45">
      <c r="A541" s="1" t="s">
        <v>35</v>
      </c>
    </row>
    <row r="542" spans="1:1" x14ac:dyDescent="0.45">
      <c r="A542" s="1" t="s">
        <v>36</v>
      </c>
    </row>
    <row r="543" spans="1:1" x14ac:dyDescent="0.45">
      <c r="A543" s="1" t="s">
        <v>10</v>
      </c>
    </row>
    <row r="544" spans="1:1" x14ac:dyDescent="0.45">
      <c r="A544" s="1" t="s">
        <v>86</v>
      </c>
    </row>
    <row r="545" spans="1:1" x14ac:dyDescent="0.45">
      <c r="A545" s="1" t="s">
        <v>13</v>
      </c>
    </row>
    <row r="546" spans="1:1" x14ac:dyDescent="0.45">
      <c r="A546" s="1" t="s">
        <v>68</v>
      </c>
    </row>
    <row r="547" spans="1:1" x14ac:dyDescent="0.45">
      <c r="A547" s="1" t="s">
        <v>96</v>
      </c>
    </row>
    <row r="548" spans="1:1" x14ac:dyDescent="0.45">
      <c r="A548" s="1" t="s">
        <v>15</v>
      </c>
    </row>
    <row r="549" spans="1:1" x14ac:dyDescent="0.45">
      <c r="A549" s="1" t="s">
        <v>41</v>
      </c>
    </row>
    <row r="550" spans="1:1" x14ac:dyDescent="0.45">
      <c r="A550" s="1" t="s">
        <v>42</v>
      </c>
    </row>
    <row r="551" spans="1:1" x14ac:dyDescent="0.45">
      <c r="A551" s="1" t="s">
        <v>19</v>
      </c>
    </row>
    <row r="552" spans="1:1" x14ac:dyDescent="0.45">
      <c r="A552" s="1" t="s">
        <v>43</v>
      </c>
    </row>
    <row r="553" spans="1:1" x14ac:dyDescent="0.45">
      <c r="A553" s="1" t="s">
        <v>77</v>
      </c>
    </row>
    <row r="554" spans="1:1" x14ac:dyDescent="0.45">
      <c r="A554" s="1" t="s">
        <v>78</v>
      </c>
    </row>
    <row r="555" spans="1:1" x14ac:dyDescent="0.45">
      <c r="A555" s="1" t="s">
        <v>110</v>
      </c>
    </row>
    <row r="556" spans="1:1" x14ac:dyDescent="0.45">
      <c r="A556" s="1" t="s">
        <v>33</v>
      </c>
    </row>
    <row r="557" spans="1:1" x14ac:dyDescent="0.45">
      <c r="A557" s="1" t="s">
        <v>34</v>
      </c>
    </row>
    <row r="558" spans="1:1" x14ac:dyDescent="0.45">
      <c r="A558" s="1" t="s">
        <v>44</v>
      </c>
    </row>
    <row r="559" spans="1:1" x14ac:dyDescent="0.45">
      <c r="A559" s="1" t="s">
        <v>79</v>
      </c>
    </row>
    <row r="560" spans="1:1" x14ac:dyDescent="0.45">
      <c r="A560" s="1" t="s">
        <v>45</v>
      </c>
    </row>
    <row r="561" spans="1:1" x14ac:dyDescent="0.45">
      <c r="A561" s="1" t="s">
        <v>115</v>
      </c>
    </row>
    <row r="562" spans="1:1" x14ac:dyDescent="0.45">
      <c r="A562" s="1" t="s">
        <v>98</v>
      </c>
    </row>
    <row r="563" spans="1:1" x14ac:dyDescent="0.45">
      <c r="A563" s="1" t="s">
        <v>97</v>
      </c>
    </row>
    <row r="564" spans="1:1" x14ac:dyDescent="0.45">
      <c r="A564" s="1" t="s">
        <v>46</v>
      </c>
    </row>
    <row r="565" spans="1:1" x14ac:dyDescent="0.45">
      <c r="A565" s="1" t="s">
        <v>35</v>
      </c>
    </row>
    <row r="566" spans="1:1" x14ac:dyDescent="0.45">
      <c r="A566" s="1" t="s">
        <v>36</v>
      </c>
    </row>
    <row r="567" spans="1:1" x14ac:dyDescent="0.45">
      <c r="A567" s="1" t="s">
        <v>10</v>
      </c>
    </row>
    <row r="568" spans="1:1" x14ac:dyDescent="0.45">
      <c r="A568" s="1" t="s">
        <v>87</v>
      </c>
    </row>
    <row r="569" spans="1:1" x14ac:dyDescent="0.45">
      <c r="A569" s="1" t="s">
        <v>13</v>
      </c>
    </row>
    <row r="570" spans="1:1" x14ac:dyDescent="0.45">
      <c r="A570" s="1" t="s">
        <v>68</v>
      </c>
    </row>
    <row r="571" spans="1:1" x14ac:dyDescent="0.45">
      <c r="A571" s="1" t="s">
        <v>96</v>
      </c>
    </row>
    <row r="572" spans="1:1" x14ac:dyDescent="0.45">
      <c r="A572" s="1" t="s">
        <v>15</v>
      </c>
    </row>
    <row r="573" spans="1:1" x14ac:dyDescent="0.45">
      <c r="A573" s="1" t="s">
        <v>41</v>
      </c>
    </row>
    <row r="574" spans="1:1" x14ac:dyDescent="0.45">
      <c r="A574" s="1" t="s">
        <v>42</v>
      </c>
    </row>
    <row r="575" spans="1:1" x14ac:dyDescent="0.45">
      <c r="A575" s="1" t="s">
        <v>19</v>
      </c>
    </row>
    <row r="576" spans="1:1" x14ac:dyDescent="0.45">
      <c r="A576" s="1" t="s">
        <v>43</v>
      </c>
    </row>
    <row r="577" spans="1:1" x14ac:dyDescent="0.45">
      <c r="A577" s="1" t="s">
        <v>77</v>
      </c>
    </row>
    <row r="578" spans="1:1" x14ac:dyDescent="0.45">
      <c r="A578" s="1" t="s">
        <v>78</v>
      </c>
    </row>
    <row r="579" spans="1:1" x14ac:dyDescent="0.45">
      <c r="A579" s="1" t="s">
        <v>110</v>
      </c>
    </row>
    <row r="580" spans="1:1" x14ac:dyDescent="0.45">
      <c r="A580" s="1" t="s">
        <v>33</v>
      </c>
    </row>
    <row r="581" spans="1:1" x14ac:dyDescent="0.45">
      <c r="A581" s="1" t="s">
        <v>34</v>
      </c>
    </row>
    <row r="582" spans="1:1" x14ac:dyDescent="0.45">
      <c r="A582" s="1" t="s">
        <v>44</v>
      </c>
    </row>
    <row r="583" spans="1:1" x14ac:dyDescent="0.45">
      <c r="A583" s="1" t="s">
        <v>79</v>
      </c>
    </row>
    <row r="584" spans="1:1" x14ac:dyDescent="0.45">
      <c r="A584" s="1" t="s">
        <v>45</v>
      </c>
    </row>
    <row r="585" spans="1:1" x14ac:dyDescent="0.45">
      <c r="A585" s="1" t="s">
        <v>115</v>
      </c>
    </row>
    <row r="586" spans="1:1" x14ac:dyDescent="0.45">
      <c r="A586" s="1" t="s">
        <v>98</v>
      </c>
    </row>
    <row r="587" spans="1:1" x14ac:dyDescent="0.45">
      <c r="A587" s="1" t="s">
        <v>97</v>
      </c>
    </row>
    <row r="588" spans="1:1" x14ac:dyDescent="0.45">
      <c r="A588" s="1" t="s">
        <v>46</v>
      </c>
    </row>
    <row r="589" spans="1:1" x14ac:dyDescent="0.45">
      <c r="A589" s="1" t="s">
        <v>35</v>
      </c>
    </row>
    <row r="590" spans="1:1" x14ac:dyDescent="0.45">
      <c r="A590" s="1" t="s">
        <v>36</v>
      </c>
    </row>
    <row r="591" spans="1:1" x14ac:dyDescent="0.45">
      <c r="A591" s="1" t="s">
        <v>10</v>
      </c>
    </row>
    <row r="592" spans="1:1" x14ac:dyDescent="0.45">
      <c r="A592" s="1" t="s">
        <v>88</v>
      </c>
    </row>
    <row r="593" spans="1:1" x14ac:dyDescent="0.45">
      <c r="A593" s="1" t="s">
        <v>13</v>
      </c>
    </row>
    <row r="594" spans="1:1" x14ac:dyDescent="0.45">
      <c r="A594" s="1" t="s">
        <v>69</v>
      </c>
    </row>
    <row r="595" spans="1:1" x14ac:dyDescent="0.45">
      <c r="A595" s="1" t="s">
        <v>96</v>
      </c>
    </row>
    <row r="596" spans="1:1" x14ac:dyDescent="0.45">
      <c r="A596" s="1" t="s">
        <v>15</v>
      </c>
    </row>
    <row r="597" spans="1:1" x14ac:dyDescent="0.45">
      <c r="A597" s="1" t="s">
        <v>41</v>
      </c>
    </row>
    <row r="598" spans="1:1" x14ac:dyDescent="0.45">
      <c r="A598" s="1" t="s">
        <v>42</v>
      </c>
    </row>
    <row r="599" spans="1:1" x14ac:dyDescent="0.45">
      <c r="A599" s="1" t="s">
        <v>19</v>
      </c>
    </row>
    <row r="600" spans="1:1" x14ac:dyDescent="0.45">
      <c r="A600" s="1" t="s">
        <v>43</v>
      </c>
    </row>
    <row r="601" spans="1:1" x14ac:dyDescent="0.45">
      <c r="A601" s="1" t="s">
        <v>77</v>
      </c>
    </row>
    <row r="602" spans="1:1" x14ac:dyDescent="0.45">
      <c r="A602" s="1" t="s">
        <v>78</v>
      </c>
    </row>
    <row r="603" spans="1:1" x14ac:dyDescent="0.45">
      <c r="A603" s="1" t="s">
        <v>110</v>
      </c>
    </row>
    <row r="604" spans="1:1" x14ac:dyDescent="0.45">
      <c r="A604" s="1" t="s">
        <v>33</v>
      </c>
    </row>
    <row r="605" spans="1:1" x14ac:dyDescent="0.45">
      <c r="A605" s="1" t="s">
        <v>34</v>
      </c>
    </row>
    <row r="606" spans="1:1" x14ac:dyDescent="0.45">
      <c r="A606" s="1" t="s">
        <v>44</v>
      </c>
    </row>
    <row r="607" spans="1:1" x14ac:dyDescent="0.45">
      <c r="A607" s="1" t="s">
        <v>79</v>
      </c>
    </row>
    <row r="608" spans="1:1" x14ac:dyDescent="0.45">
      <c r="A608" s="1" t="s">
        <v>45</v>
      </c>
    </row>
    <row r="609" spans="1:1" x14ac:dyDescent="0.45">
      <c r="A609" s="1" t="s">
        <v>104</v>
      </c>
    </row>
    <row r="610" spans="1:1" x14ac:dyDescent="0.45">
      <c r="A610" s="1" t="s">
        <v>98</v>
      </c>
    </row>
    <row r="611" spans="1:1" x14ac:dyDescent="0.45">
      <c r="A611" s="1" t="s">
        <v>105</v>
      </c>
    </row>
    <row r="612" spans="1:1" x14ac:dyDescent="0.45">
      <c r="A612" s="1" t="s">
        <v>46</v>
      </c>
    </row>
    <row r="613" spans="1:1" x14ac:dyDescent="0.45">
      <c r="A613" s="1" t="s">
        <v>35</v>
      </c>
    </row>
    <row r="614" spans="1:1" x14ac:dyDescent="0.45">
      <c r="A614" s="1" t="s">
        <v>36</v>
      </c>
    </row>
    <row r="615" spans="1:1" x14ac:dyDescent="0.45">
      <c r="A615" s="1" t="s">
        <v>10</v>
      </c>
    </row>
    <row r="616" spans="1:1" x14ac:dyDescent="0.45">
      <c r="A616" s="1" t="s">
        <v>89</v>
      </c>
    </row>
    <row r="617" spans="1:1" x14ac:dyDescent="0.45">
      <c r="A617" s="1" t="s">
        <v>13</v>
      </c>
    </row>
    <row r="618" spans="1:1" x14ac:dyDescent="0.45">
      <c r="A618" s="1" t="s">
        <v>69</v>
      </c>
    </row>
    <row r="619" spans="1:1" x14ac:dyDescent="0.45">
      <c r="A619" s="1" t="s">
        <v>99</v>
      </c>
    </row>
    <row r="620" spans="1:1" x14ac:dyDescent="0.45">
      <c r="A620" s="1" t="s">
        <v>15</v>
      </c>
    </row>
    <row r="621" spans="1:1" x14ac:dyDescent="0.45">
      <c r="A621" s="1" t="s">
        <v>41</v>
      </c>
    </row>
    <row r="622" spans="1:1" x14ac:dyDescent="0.45">
      <c r="A622" s="1" t="s">
        <v>42</v>
      </c>
    </row>
    <row r="623" spans="1:1" x14ac:dyDescent="0.45">
      <c r="A623" s="1" t="s">
        <v>19</v>
      </c>
    </row>
    <row r="624" spans="1:1" x14ac:dyDescent="0.45">
      <c r="A624" s="1" t="s">
        <v>43</v>
      </c>
    </row>
    <row r="625" spans="1:1" x14ac:dyDescent="0.45">
      <c r="A625" s="1" t="s">
        <v>77</v>
      </c>
    </row>
    <row r="626" spans="1:1" x14ac:dyDescent="0.45">
      <c r="A626" s="1" t="s">
        <v>78</v>
      </c>
    </row>
    <row r="627" spans="1:1" x14ac:dyDescent="0.45">
      <c r="A627" s="1" t="s">
        <v>110</v>
      </c>
    </row>
    <row r="628" spans="1:1" x14ac:dyDescent="0.45">
      <c r="A628" s="1" t="s">
        <v>33</v>
      </c>
    </row>
    <row r="629" spans="1:1" x14ac:dyDescent="0.45">
      <c r="A629" s="1" t="s">
        <v>34</v>
      </c>
    </row>
    <row r="630" spans="1:1" x14ac:dyDescent="0.45">
      <c r="A630" s="1" t="s">
        <v>44</v>
      </c>
    </row>
    <row r="631" spans="1:1" x14ac:dyDescent="0.45">
      <c r="A631" s="1" t="s">
        <v>79</v>
      </c>
    </row>
    <row r="632" spans="1:1" x14ac:dyDescent="0.45">
      <c r="A632" s="1" t="s">
        <v>45</v>
      </c>
    </row>
    <row r="633" spans="1:1" x14ac:dyDescent="0.45">
      <c r="A633" s="1" t="s">
        <v>113</v>
      </c>
    </row>
    <row r="634" spans="1:1" x14ac:dyDescent="0.45">
      <c r="A634" s="1" t="s">
        <v>101</v>
      </c>
    </row>
    <row r="635" spans="1:1" x14ac:dyDescent="0.45">
      <c r="A635" s="1" t="s">
        <v>114</v>
      </c>
    </row>
    <row r="636" spans="1:1" x14ac:dyDescent="0.45">
      <c r="A636" s="1" t="s">
        <v>46</v>
      </c>
    </row>
    <row r="637" spans="1:1" x14ac:dyDescent="0.45">
      <c r="A637" s="1" t="s">
        <v>35</v>
      </c>
    </row>
    <row r="638" spans="1:1" x14ac:dyDescent="0.45">
      <c r="A638" s="1" t="s">
        <v>36</v>
      </c>
    </row>
    <row r="639" spans="1:1" x14ac:dyDescent="0.45">
      <c r="A639" s="1" t="s">
        <v>10</v>
      </c>
    </row>
    <row r="640" spans="1:1" x14ac:dyDescent="0.45">
      <c r="A640" s="1" t="s">
        <v>90</v>
      </c>
    </row>
    <row r="641" spans="1:1" x14ac:dyDescent="0.45">
      <c r="A641" s="1" t="s">
        <v>13</v>
      </c>
    </row>
    <row r="642" spans="1:1" x14ac:dyDescent="0.45">
      <c r="A642" s="1" t="s">
        <v>106</v>
      </c>
    </row>
    <row r="643" spans="1:1" x14ac:dyDescent="0.45">
      <c r="A643" s="1" t="s">
        <v>111</v>
      </c>
    </row>
    <row r="644" spans="1:1" x14ac:dyDescent="0.45">
      <c r="A644" s="1" t="s">
        <v>15</v>
      </c>
    </row>
    <row r="645" spans="1:1" x14ac:dyDescent="0.45">
      <c r="A645" s="1" t="s">
        <v>41</v>
      </c>
    </row>
    <row r="646" spans="1:1" x14ac:dyDescent="0.45">
      <c r="A646" s="1" t="s">
        <v>42</v>
      </c>
    </row>
    <row r="647" spans="1:1" x14ac:dyDescent="0.45">
      <c r="A647" s="1" t="s">
        <v>19</v>
      </c>
    </row>
    <row r="648" spans="1:1" x14ac:dyDescent="0.45">
      <c r="A648" s="1" t="s">
        <v>43</v>
      </c>
    </row>
    <row r="649" spans="1:1" x14ac:dyDescent="0.45">
      <c r="A649" s="1" t="s">
        <v>77</v>
      </c>
    </row>
    <row r="650" spans="1:1" x14ac:dyDescent="0.45">
      <c r="A650" s="1" t="s">
        <v>78</v>
      </c>
    </row>
    <row r="651" spans="1:1" x14ac:dyDescent="0.45">
      <c r="A651" s="1" t="s">
        <v>110</v>
      </c>
    </row>
    <row r="652" spans="1:1" x14ac:dyDescent="0.45">
      <c r="A652" s="1" t="s">
        <v>33</v>
      </c>
    </row>
    <row r="653" spans="1:1" x14ac:dyDescent="0.45">
      <c r="A653" s="1" t="s">
        <v>34</v>
      </c>
    </row>
    <row r="654" spans="1:1" x14ac:dyDescent="0.45">
      <c r="A654" s="1" t="s">
        <v>44</v>
      </c>
    </row>
    <row r="655" spans="1:1" x14ac:dyDescent="0.45">
      <c r="A655" s="1" t="s">
        <v>79</v>
      </c>
    </row>
    <row r="656" spans="1:1" x14ac:dyDescent="0.45">
      <c r="A656" s="1" t="s">
        <v>45</v>
      </c>
    </row>
    <row r="657" spans="1:1" x14ac:dyDescent="0.45">
      <c r="A657" s="1" t="s">
        <v>108</v>
      </c>
    </row>
    <row r="658" spans="1:1" x14ac:dyDescent="0.45">
      <c r="A658" s="1" t="s">
        <v>112</v>
      </c>
    </row>
    <row r="659" spans="1:1" x14ac:dyDescent="0.45">
      <c r="A659" s="1" t="s">
        <v>97</v>
      </c>
    </row>
    <row r="660" spans="1:1" x14ac:dyDescent="0.45">
      <c r="A660" s="1" t="s">
        <v>46</v>
      </c>
    </row>
    <row r="661" spans="1:1" x14ac:dyDescent="0.45">
      <c r="A661" s="1" t="s">
        <v>35</v>
      </c>
    </row>
    <row r="662" spans="1:1" x14ac:dyDescent="0.45">
      <c r="A662" s="1" t="s">
        <v>36</v>
      </c>
    </row>
    <row r="663" spans="1:1" x14ac:dyDescent="0.45">
      <c r="A663" s="1" t="s">
        <v>10</v>
      </c>
    </row>
    <row r="664" spans="1:1" x14ac:dyDescent="0.45">
      <c r="A664" s="1" t="s">
        <v>91</v>
      </c>
    </row>
    <row r="665" spans="1:1" x14ac:dyDescent="0.45">
      <c r="A665" s="1" t="s">
        <v>13</v>
      </c>
    </row>
    <row r="666" spans="1:1" x14ac:dyDescent="0.45">
      <c r="A666" s="1" t="s">
        <v>106</v>
      </c>
    </row>
    <row r="667" spans="1:1" x14ac:dyDescent="0.45">
      <c r="A667" s="1" t="s">
        <v>107</v>
      </c>
    </row>
    <row r="668" spans="1:1" x14ac:dyDescent="0.45">
      <c r="A668" s="1" t="s">
        <v>15</v>
      </c>
    </row>
    <row r="669" spans="1:1" x14ac:dyDescent="0.45">
      <c r="A669" s="1" t="s">
        <v>41</v>
      </c>
    </row>
    <row r="670" spans="1:1" x14ac:dyDescent="0.45">
      <c r="A670" s="1" t="s">
        <v>42</v>
      </c>
    </row>
    <row r="671" spans="1:1" x14ac:dyDescent="0.45">
      <c r="A671" s="1" t="s">
        <v>19</v>
      </c>
    </row>
    <row r="672" spans="1:1" x14ac:dyDescent="0.45">
      <c r="A672" s="1" t="s">
        <v>43</v>
      </c>
    </row>
    <row r="673" spans="1:1" x14ac:dyDescent="0.45">
      <c r="A673" s="1" t="s">
        <v>77</v>
      </c>
    </row>
    <row r="674" spans="1:1" x14ac:dyDescent="0.45">
      <c r="A674" s="1" t="s">
        <v>78</v>
      </c>
    </row>
    <row r="675" spans="1:1" x14ac:dyDescent="0.45">
      <c r="A675" s="1" t="s">
        <v>110</v>
      </c>
    </row>
    <row r="676" spans="1:1" x14ac:dyDescent="0.45">
      <c r="A676" s="1" t="s">
        <v>33</v>
      </c>
    </row>
    <row r="677" spans="1:1" x14ac:dyDescent="0.45">
      <c r="A677" s="1" t="s">
        <v>34</v>
      </c>
    </row>
    <row r="678" spans="1:1" x14ac:dyDescent="0.45">
      <c r="A678" s="1" t="s">
        <v>44</v>
      </c>
    </row>
    <row r="679" spans="1:1" x14ac:dyDescent="0.45">
      <c r="A679" s="1" t="s">
        <v>79</v>
      </c>
    </row>
    <row r="680" spans="1:1" x14ac:dyDescent="0.45">
      <c r="A680" s="1" t="s">
        <v>45</v>
      </c>
    </row>
    <row r="681" spans="1:1" x14ac:dyDescent="0.45">
      <c r="A681" s="1" t="s">
        <v>108</v>
      </c>
    </row>
    <row r="682" spans="1:1" x14ac:dyDescent="0.45">
      <c r="A682" s="1" t="s">
        <v>109</v>
      </c>
    </row>
    <row r="683" spans="1:1" x14ac:dyDescent="0.45">
      <c r="A683" s="1" t="s">
        <v>97</v>
      </c>
    </row>
    <row r="684" spans="1:1" x14ac:dyDescent="0.45">
      <c r="A684" s="1" t="s">
        <v>46</v>
      </c>
    </row>
    <row r="685" spans="1:1" x14ac:dyDescent="0.45">
      <c r="A685" s="1" t="s">
        <v>35</v>
      </c>
    </row>
    <row r="686" spans="1:1" x14ac:dyDescent="0.45">
      <c r="A686" s="1" t="s">
        <v>36</v>
      </c>
    </row>
    <row r="687" spans="1:1" x14ac:dyDescent="0.45">
      <c r="A687" s="1" t="s">
        <v>10</v>
      </c>
    </row>
    <row r="688" spans="1:1" x14ac:dyDescent="0.45">
      <c r="A688" s="1" t="s">
        <v>92</v>
      </c>
    </row>
    <row r="689" spans="1:1" x14ac:dyDescent="0.45">
      <c r="A689" s="1" t="s">
        <v>13</v>
      </c>
    </row>
    <row r="690" spans="1:1" x14ac:dyDescent="0.45">
      <c r="A690" s="1" t="s">
        <v>106</v>
      </c>
    </row>
    <row r="691" spans="1:1" x14ac:dyDescent="0.45">
      <c r="A691" s="1" t="s">
        <v>107</v>
      </c>
    </row>
    <row r="692" spans="1:1" x14ac:dyDescent="0.45">
      <c r="A692" s="1" t="s">
        <v>15</v>
      </c>
    </row>
    <row r="693" spans="1:1" x14ac:dyDescent="0.45">
      <c r="A693" s="1" t="s">
        <v>41</v>
      </c>
    </row>
    <row r="694" spans="1:1" x14ac:dyDescent="0.45">
      <c r="A694" s="1" t="s">
        <v>42</v>
      </c>
    </row>
    <row r="695" spans="1:1" x14ac:dyDescent="0.45">
      <c r="A695" s="1" t="s">
        <v>19</v>
      </c>
    </row>
    <row r="696" spans="1:1" x14ac:dyDescent="0.45">
      <c r="A696" s="1" t="s">
        <v>43</v>
      </c>
    </row>
    <row r="697" spans="1:1" x14ac:dyDescent="0.45">
      <c r="A697" s="1" t="s">
        <v>77</v>
      </c>
    </row>
    <row r="698" spans="1:1" x14ac:dyDescent="0.45">
      <c r="A698" s="1" t="s">
        <v>78</v>
      </c>
    </row>
    <row r="699" spans="1:1" x14ac:dyDescent="0.45">
      <c r="A699" s="1" t="s">
        <v>110</v>
      </c>
    </row>
    <row r="700" spans="1:1" x14ac:dyDescent="0.45">
      <c r="A700" s="1" t="s">
        <v>33</v>
      </c>
    </row>
    <row r="701" spans="1:1" x14ac:dyDescent="0.45">
      <c r="A701" s="1" t="s">
        <v>34</v>
      </c>
    </row>
    <row r="702" spans="1:1" x14ac:dyDescent="0.45">
      <c r="A702" s="1" t="s">
        <v>44</v>
      </c>
    </row>
    <row r="703" spans="1:1" x14ac:dyDescent="0.45">
      <c r="A703" s="1" t="s">
        <v>79</v>
      </c>
    </row>
    <row r="704" spans="1:1" x14ac:dyDescent="0.45">
      <c r="A704" s="1" t="s">
        <v>45</v>
      </c>
    </row>
    <row r="705" spans="1:1" x14ac:dyDescent="0.45">
      <c r="A705" s="1" t="s">
        <v>108</v>
      </c>
    </row>
    <row r="706" spans="1:1" x14ac:dyDescent="0.45">
      <c r="A706" s="1" t="s">
        <v>109</v>
      </c>
    </row>
    <row r="707" spans="1:1" x14ac:dyDescent="0.45">
      <c r="A707" s="1" t="s">
        <v>97</v>
      </c>
    </row>
    <row r="708" spans="1:1" x14ac:dyDescent="0.45">
      <c r="A708" s="1" t="s">
        <v>46</v>
      </c>
    </row>
    <row r="709" spans="1:1" x14ac:dyDescent="0.45">
      <c r="A709" s="1" t="s">
        <v>35</v>
      </c>
    </row>
    <row r="710" spans="1:1" x14ac:dyDescent="0.45">
      <c r="A710" s="1" t="s">
        <v>36</v>
      </c>
    </row>
    <row r="711" spans="1:1" x14ac:dyDescent="0.45">
      <c r="A711" s="1" t="s">
        <v>10</v>
      </c>
    </row>
    <row r="712" spans="1:1" x14ac:dyDescent="0.45">
      <c r="A712" s="1" t="s">
        <v>93</v>
      </c>
    </row>
    <row r="713" spans="1:1" x14ac:dyDescent="0.45">
      <c r="A713" s="1" t="s">
        <v>13</v>
      </c>
    </row>
    <row r="714" spans="1:1" x14ac:dyDescent="0.45">
      <c r="A714" s="1" t="s">
        <v>102</v>
      </c>
    </row>
    <row r="715" spans="1:1" x14ac:dyDescent="0.45">
      <c r="A715" s="1" t="s">
        <v>103</v>
      </c>
    </row>
    <row r="716" spans="1:1" x14ac:dyDescent="0.45">
      <c r="A716" s="1" t="s">
        <v>15</v>
      </c>
    </row>
    <row r="717" spans="1:1" x14ac:dyDescent="0.45">
      <c r="A717" s="1" t="s">
        <v>41</v>
      </c>
    </row>
    <row r="718" spans="1:1" x14ac:dyDescent="0.45">
      <c r="A718" s="1" t="s">
        <v>42</v>
      </c>
    </row>
    <row r="719" spans="1:1" x14ac:dyDescent="0.45">
      <c r="A719" s="1" t="s">
        <v>19</v>
      </c>
    </row>
    <row r="720" spans="1:1" x14ac:dyDescent="0.45">
      <c r="A720" s="1" t="s">
        <v>43</v>
      </c>
    </row>
    <row r="721" spans="1:1" x14ac:dyDescent="0.45">
      <c r="A721" s="1" t="s">
        <v>77</v>
      </c>
    </row>
    <row r="722" spans="1:1" x14ac:dyDescent="0.45">
      <c r="A722" s="1" t="s">
        <v>78</v>
      </c>
    </row>
    <row r="723" spans="1:1" x14ac:dyDescent="0.45">
      <c r="A723" s="1" t="s">
        <v>110</v>
      </c>
    </row>
    <row r="724" spans="1:1" x14ac:dyDescent="0.45">
      <c r="A724" s="1" t="s">
        <v>33</v>
      </c>
    </row>
    <row r="725" spans="1:1" x14ac:dyDescent="0.45">
      <c r="A725" s="1" t="s">
        <v>34</v>
      </c>
    </row>
    <row r="726" spans="1:1" x14ac:dyDescent="0.45">
      <c r="A726" s="1" t="s">
        <v>44</v>
      </c>
    </row>
    <row r="727" spans="1:1" x14ac:dyDescent="0.45">
      <c r="A727" s="1" t="s">
        <v>79</v>
      </c>
    </row>
    <row r="728" spans="1:1" x14ac:dyDescent="0.45">
      <c r="A728" s="1" t="s">
        <v>45</v>
      </c>
    </row>
    <row r="729" spans="1:1" x14ac:dyDescent="0.45">
      <c r="A729" s="1" t="s">
        <v>104</v>
      </c>
    </row>
    <row r="730" spans="1:1" x14ac:dyDescent="0.45">
      <c r="A730" s="1" t="s">
        <v>101</v>
      </c>
    </row>
    <row r="731" spans="1:1" x14ac:dyDescent="0.45">
      <c r="A731" s="1" t="s">
        <v>105</v>
      </c>
    </row>
    <row r="732" spans="1:1" x14ac:dyDescent="0.45">
      <c r="A732" s="1" t="s">
        <v>46</v>
      </c>
    </row>
    <row r="733" spans="1:1" x14ac:dyDescent="0.45">
      <c r="A733" s="1" t="s">
        <v>35</v>
      </c>
    </row>
    <row r="734" spans="1:1" x14ac:dyDescent="0.45">
      <c r="A734" s="1" t="s">
        <v>36</v>
      </c>
    </row>
    <row r="735" spans="1:1" x14ac:dyDescent="0.45">
      <c r="A735" s="1" t="s">
        <v>10</v>
      </c>
    </row>
    <row r="736" spans="1:1" x14ac:dyDescent="0.45">
      <c r="A736" s="1" t="s">
        <v>94</v>
      </c>
    </row>
    <row r="737" spans="1:1" x14ac:dyDescent="0.45">
      <c r="A737" s="1" t="s">
        <v>13</v>
      </c>
    </row>
    <row r="738" spans="1:1" x14ac:dyDescent="0.45">
      <c r="A738" s="1" t="s">
        <v>68</v>
      </c>
    </row>
    <row r="739" spans="1:1" x14ac:dyDescent="0.45">
      <c r="A739" s="1" t="s">
        <v>99</v>
      </c>
    </row>
    <row r="740" spans="1:1" x14ac:dyDescent="0.45">
      <c r="A740" s="1" t="s">
        <v>15</v>
      </c>
    </row>
    <row r="741" spans="1:1" x14ac:dyDescent="0.45">
      <c r="A741" s="1" t="s">
        <v>41</v>
      </c>
    </row>
    <row r="742" spans="1:1" x14ac:dyDescent="0.45">
      <c r="A742" s="1" t="s">
        <v>42</v>
      </c>
    </row>
    <row r="743" spans="1:1" x14ac:dyDescent="0.45">
      <c r="A743" s="1" t="s">
        <v>19</v>
      </c>
    </row>
    <row r="744" spans="1:1" x14ac:dyDescent="0.45">
      <c r="A744" s="1" t="s">
        <v>43</v>
      </c>
    </row>
    <row r="745" spans="1:1" x14ac:dyDescent="0.45">
      <c r="A745" s="1" t="s">
        <v>77</v>
      </c>
    </row>
    <row r="746" spans="1:1" x14ac:dyDescent="0.45">
      <c r="A746" s="1" t="s">
        <v>78</v>
      </c>
    </row>
    <row r="747" spans="1:1" x14ac:dyDescent="0.45">
      <c r="A747" s="1" t="s">
        <v>110</v>
      </c>
    </row>
    <row r="748" spans="1:1" x14ac:dyDescent="0.45">
      <c r="A748" s="1" t="s">
        <v>33</v>
      </c>
    </row>
    <row r="749" spans="1:1" x14ac:dyDescent="0.45">
      <c r="A749" s="1" t="s">
        <v>34</v>
      </c>
    </row>
    <row r="750" spans="1:1" x14ac:dyDescent="0.45">
      <c r="A750" s="1" t="s">
        <v>44</v>
      </c>
    </row>
    <row r="751" spans="1:1" x14ac:dyDescent="0.45">
      <c r="A751" s="1" t="s">
        <v>79</v>
      </c>
    </row>
    <row r="752" spans="1:1" x14ac:dyDescent="0.45">
      <c r="A752" s="1" t="s">
        <v>45</v>
      </c>
    </row>
    <row r="753" spans="1:1" x14ac:dyDescent="0.45">
      <c r="A753" s="1" t="s">
        <v>100</v>
      </c>
    </row>
    <row r="754" spans="1:1" x14ac:dyDescent="0.45">
      <c r="A754" s="1" t="s">
        <v>101</v>
      </c>
    </row>
    <row r="755" spans="1:1" x14ac:dyDescent="0.45">
      <c r="A755" s="1" t="s">
        <v>97</v>
      </c>
    </row>
    <row r="756" spans="1:1" x14ac:dyDescent="0.45">
      <c r="A756" s="1" t="s">
        <v>46</v>
      </c>
    </row>
    <row r="757" spans="1:1" x14ac:dyDescent="0.45">
      <c r="A757" s="1" t="s">
        <v>35</v>
      </c>
    </row>
    <row r="758" spans="1:1" x14ac:dyDescent="0.45">
      <c r="A758" s="1" t="s">
        <v>36</v>
      </c>
    </row>
    <row r="759" spans="1:1" x14ac:dyDescent="0.45">
      <c r="A759" s="1" t="s">
        <v>10</v>
      </c>
    </row>
    <row r="760" spans="1:1" x14ac:dyDescent="0.45">
      <c r="A760" s="1" t="s">
        <v>95</v>
      </c>
    </row>
    <row r="761" spans="1:1" x14ac:dyDescent="0.45">
      <c r="A761" s="1" t="s">
        <v>13</v>
      </c>
    </row>
    <row r="762" spans="1:1" x14ac:dyDescent="0.45">
      <c r="A762" s="1" t="s">
        <v>68</v>
      </c>
    </row>
    <row r="763" spans="1:1" x14ac:dyDescent="0.45">
      <c r="A763" s="1" t="s">
        <v>96</v>
      </c>
    </row>
    <row r="764" spans="1:1" x14ac:dyDescent="0.45">
      <c r="A764" s="1" t="s">
        <v>15</v>
      </c>
    </row>
    <row r="765" spans="1:1" x14ac:dyDescent="0.45">
      <c r="A765" s="1" t="s">
        <v>41</v>
      </c>
    </row>
    <row r="766" spans="1:1" x14ac:dyDescent="0.45">
      <c r="A766" s="1" t="s">
        <v>42</v>
      </c>
    </row>
    <row r="767" spans="1:1" x14ac:dyDescent="0.45">
      <c r="A767" s="1" t="s">
        <v>19</v>
      </c>
    </row>
    <row r="768" spans="1:1" x14ac:dyDescent="0.45">
      <c r="A768" s="1" t="s">
        <v>43</v>
      </c>
    </row>
    <row r="769" spans="1:1" x14ac:dyDescent="0.45">
      <c r="A769" s="1" t="s">
        <v>77</v>
      </c>
    </row>
    <row r="770" spans="1:1" x14ac:dyDescent="0.45">
      <c r="A770" s="1" t="s">
        <v>78</v>
      </c>
    </row>
    <row r="771" spans="1:1" x14ac:dyDescent="0.45">
      <c r="A771" s="1" t="s">
        <v>110</v>
      </c>
    </row>
    <row r="772" spans="1:1" x14ac:dyDescent="0.45">
      <c r="A772" s="1" t="s">
        <v>33</v>
      </c>
    </row>
    <row r="773" spans="1:1" x14ac:dyDescent="0.45">
      <c r="A773" s="1" t="s">
        <v>34</v>
      </c>
    </row>
    <row r="774" spans="1:1" x14ac:dyDescent="0.45">
      <c r="A774" s="1" t="s">
        <v>44</v>
      </c>
    </row>
    <row r="775" spans="1:1" x14ac:dyDescent="0.45">
      <c r="A775" s="1" t="s">
        <v>79</v>
      </c>
    </row>
    <row r="776" spans="1:1" x14ac:dyDescent="0.45">
      <c r="A776" s="1" t="s">
        <v>45</v>
      </c>
    </row>
    <row r="777" spans="1:1" x14ac:dyDescent="0.45">
      <c r="A777" s="1" t="s">
        <v>115</v>
      </c>
    </row>
    <row r="778" spans="1:1" x14ac:dyDescent="0.45">
      <c r="A778" s="1" t="s">
        <v>98</v>
      </c>
    </row>
    <row r="779" spans="1:1" x14ac:dyDescent="0.45">
      <c r="A779" s="1" t="s">
        <v>97</v>
      </c>
    </row>
    <row r="780" spans="1:1" x14ac:dyDescent="0.45">
      <c r="A780" s="1" t="s">
        <v>46</v>
      </c>
    </row>
    <row r="781" spans="1:1" x14ac:dyDescent="0.45">
      <c r="A781" s="1" t="s">
        <v>35</v>
      </c>
    </row>
    <row r="782" spans="1:1" x14ac:dyDescent="0.45">
      <c r="A782" s="1" t="s">
        <v>37</v>
      </c>
    </row>
    <row r="783" spans="1:1" x14ac:dyDescent="0.45">
      <c r="A783" s="1" t="s">
        <v>38</v>
      </c>
    </row>
    <row r="784" spans="1:1" x14ac:dyDescent="0.45">
      <c r="A784" s="1" t="s">
        <v>47</v>
      </c>
    </row>
    <row r="785" spans="1:1" x14ac:dyDescent="0.45">
      <c r="A785" s="1" t="s">
        <v>10</v>
      </c>
    </row>
    <row r="786" spans="1:1" x14ac:dyDescent="0.45">
      <c r="A786" s="1" t="s">
        <v>48</v>
      </c>
    </row>
    <row r="787" spans="1:1" x14ac:dyDescent="0.45">
      <c r="A787" s="1" t="s">
        <v>13</v>
      </c>
    </row>
    <row r="788" spans="1:1" x14ac:dyDescent="0.45">
      <c r="A788" s="1" t="s">
        <v>68</v>
      </c>
    </row>
    <row r="789" spans="1:1" x14ac:dyDescent="0.45">
      <c r="A789" s="1" t="s">
        <v>73</v>
      </c>
    </row>
    <row r="790" spans="1:1" x14ac:dyDescent="0.45">
      <c r="A790" s="1" t="s">
        <v>15</v>
      </c>
    </row>
    <row r="791" spans="1:1" x14ac:dyDescent="0.45">
      <c r="A791" s="1" t="s">
        <v>75</v>
      </c>
    </row>
    <row r="792" spans="1:1" x14ac:dyDescent="0.45">
      <c r="A792" s="1" t="s">
        <v>76</v>
      </c>
    </row>
    <row r="793" spans="1:1" x14ac:dyDescent="0.45">
      <c r="A793" s="1" t="s">
        <v>35</v>
      </c>
    </row>
    <row r="794" spans="1:1" x14ac:dyDescent="0.45">
      <c r="A794" s="1" t="s">
        <v>36</v>
      </c>
    </row>
    <row r="795" spans="1:1" x14ac:dyDescent="0.45">
      <c r="A795" s="1" t="s">
        <v>10</v>
      </c>
    </row>
    <row r="796" spans="1:1" x14ac:dyDescent="0.45">
      <c r="A796" s="1" t="s">
        <v>72</v>
      </c>
    </row>
    <row r="797" spans="1:1" x14ac:dyDescent="0.45">
      <c r="A797" s="1" t="s">
        <v>13</v>
      </c>
    </row>
    <row r="798" spans="1:1" x14ac:dyDescent="0.45">
      <c r="A798" s="1" t="s">
        <v>69</v>
      </c>
    </row>
    <row r="799" spans="1:1" x14ac:dyDescent="0.45">
      <c r="A799" s="1" t="s">
        <v>74</v>
      </c>
    </row>
    <row r="800" spans="1:1" x14ac:dyDescent="0.45">
      <c r="A800" s="1" t="s">
        <v>15</v>
      </c>
    </row>
    <row r="801" spans="1:1" x14ac:dyDescent="0.45">
      <c r="A801" s="1" t="s">
        <v>75</v>
      </c>
    </row>
    <row r="802" spans="1:1" x14ac:dyDescent="0.45">
      <c r="A802" s="1" t="s">
        <v>76</v>
      </c>
    </row>
    <row r="803" spans="1:1" x14ac:dyDescent="0.45">
      <c r="A803" s="1" t="s">
        <v>35</v>
      </c>
    </row>
    <row r="804" spans="1:1" x14ac:dyDescent="0.45">
      <c r="A804" s="1" t="s">
        <v>37</v>
      </c>
    </row>
    <row r="805" spans="1:1" x14ac:dyDescent="0.45">
      <c r="A805" s="1" t="s">
        <v>38</v>
      </c>
    </row>
    <row r="806" spans="1:1" x14ac:dyDescent="0.45">
      <c r="A806" s="1" t="s">
        <v>49</v>
      </c>
    </row>
    <row r="807" spans="1:1" x14ac:dyDescent="0.45">
      <c r="A807" s="1" t="s">
        <v>10</v>
      </c>
    </row>
    <row r="808" spans="1:1" x14ac:dyDescent="0.45">
      <c r="A808" s="1" t="s">
        <v>50</v>
      </c>
    </row>
    <row r="809" spans="1:1" x14ac:dyDescent="0.45">
      <c r="A809" s="1" t="s">
        <v>13</v>
      </c>
    </row>
    <row r="810" spans="1:1" x14ac:dyDescent="0.45">
      <c r="A810" s="1" t="s">
        <v>68</v>
      </c>
    </row>
    <row r="811" spans="1:1" x14ac:dyDescent="0.45">
      <c r="A811" s="1" t="str">
        <f>"                "&amp;CHAR(34)&amp;"length"&amp;CHAR(34)&amp;": "&amp;3.18-1.82&amp;","</f>
        <v xml:space="preserve">                "length": 1.36,</v>
      </c>
    </row>
    <row r="812" spans="1:1" x14ac:dyDescent="0.45">
      <c r="A812" s="1" t="s">
        <v>15</v>
      </c>
    </row>
    <row r="813" spans="1:1" x14ac:dyDescent="0.45">
      <c r="A813" t="str">
        <f>"                    "&amp;CHAR(34)&amp;"psi_value"&amp;CHAR(34)&amp;": "&amp; ROUND(1.8-1.36*(0.4*1.25)^0.15,2)</f>
        <v xml:space="preserve">                    "psi_value": 0.57</v>
      </c>
    </row>
    <row r="814" spans="1:1" x14ac:dyDescent="0.45">
      <c r="A814" s="1" t="s">
        <v>35</v>
      </c>
    </row>
    <row r="815" spans="1:1" x14ac:dyDescent="0.45">
      <c r="A815" s="1" t="s">
        <v>36</v>
      </c>
    </row>
    <row r="816" spans="1:1" x14ac:dyDescent="0.45">
      <c r="A816" s="1" t="s">
        <v>161</v>
      </c>
    </row>
    <row r="817" spans="1:1" x14ac:dyDescent="0.45">
      <c r="A817" s="1" t="s">
        <v>51</v>
      </c>
    </row>
    <row r="818" spans="1:1" x14ac:dyDescent="0.45">
      <c r="A818" s="1" t="s">
        <v>13</v>
      </c>
    </row>
    <row r="819" spans="1:1" x14ac:dyDescent="0.45">
      <c r="A819" s="1" t="s">
        <v>69</v>
      </c>
    </row>
    <row r="820" spans="1:1" x14ac:dyDescent="0.45">
      <c r="A820" s="1" t="s">
        <v>162</v>
      </c>
    </row>
    <row r="821" spans="1:1" x14ac:dyDescent="0.45">
      <c r="A821" s="1" t="s">
        <v>15</v>
      </c>
    </row>
    <row r="822" spans="1:1" x14ac:dyDescent="0.45">
      <c r="A822" t="str">
        <f>"                    "&amp;CHAR(34)&amp;"psi_value"&amp;CHAR(34)&amp;": "&amp; ROUND(1.8-1.36*(0.4*1.25)^0.15,2)</f>
        <v xml:space="preserve">                    "psi_value": 0.57</v>
      </c>
    </row>
    <row r="823" spans="1:1" x14ac:dyDescent="0.45">
      <c r="A823" s="1" t="s">
        <v>35</v>
      </c>
    </row>
    <row r="824" spans="1:1" x14ac:dyDescent="0.45">
      <c r="A824" s="1" t="s">
        <v>36</v>
      </c>
    </row>
    <row r="825" spans="1:1" x14ac:dyDescent="0.45">
      <c r="A825" s="1" t="s">
        <v>10</v>
      </c>
    </row>
    <row r="826" spans="1:1" x14ac:dyDescent="0.45">
      <c r="A826" s="1" t="s">
        <v>70</v>
      </c>
    </row>
    <row r="827" spans="1:1" x14ac:dyDescent="0.45">
      <c r="A827" s="1" t="s">
        <v>67</v>
      </c>
    </row>
    <row r="828" spans="1:1" x14ac:dyDescent="0.45">
      <c r="A828" s="1" t="s">
        <v>71</v>
      </c>
    </row>
    <row r="829" spans="1:1" x14ac:dyDescent="0.45">
      <c r="A829" s="1" t="s">
        <v>66</v>
      </c>
    </row>
    <row r="830" spans="1:1" x14ac:dyDescent="0.45">
      <c r="A830" s="1" t="s">
        <v>15</v>
      </c>
    </row>
    <row r="831" spans="1:1" x14ac:dyDescent="0.45">
      <c r="A831" t="str">
        <f>"                    "&amp;CHAR(34)&amp;"psi_value"&amp;CHAR(34)&amp;": "&amp; ROUND(1.8-1.36*(0.4*0.536)^0.15,2)</f>
        <v xml:space="preserve">                    "psi_value": 0.72</v>
      </c>
    </row>
    <row r="832" spans="1:1" x14ac:dyDescent="0.45">
      <c r="A832" s="1" t="s">
        <v>35</v>
      </c>
    </row>
    <row r="833" spans="1:1" x14ac:dyDescent="0.45">
      <c r="A833" s="1" t="s">
        <v>37</v>
      </c>
    </row>
    <row r="834" spans="1:1" x14ac:dyDescent="0.45">
      <c r="A834" s="1" t="s">
        <v>38</v>
      </c>
    </row>
    <row r="835" spans="1:1" x14ac:dyDescent="0.45">
      <c r="A835" s="1" t="s">
        <v>265</v>
      </c>
    </row>
    <row r="836" spans="1:1" x14ac:dyDescent="0.45">
      <c r="A836" s="1" t="s">
        <v>10</v>
      </c>
    </row>
    <row r="837" spans="1:1" x14ac:dyDescent="0.45">
      <c r="A837" s="1" t="s">
        <v>53</v>
      </c>
    </row>
    <row r="838" spans="1:1" x14ac:dyDescent="0.45">
      <c r="A838" s="1" t="s">
        <v>65</v>
      </c>
    </row>
    <row r="839" spans="1:1" x14ac:dyDescent="0.45">
      <c r="A839" s="1" t="s">
        <v>37</v>
      </c>
    </row>
    <row r="840" spans="1:1" x14ac:dyDescent="0.45">
      <c r="A840" s="1" t="s">
        <v>64</v>
      </c>
    </row>
    <row r="841" spans="1:1" x14ac:dyDescent="0.45">
      <c r="A841" s="1" t="s">
        <v>6</v>
      </c>
    </row>
    <row r="842" spans="1:1" x14ac:dyDescent="0.45">
      <c r="A842" s="1" t="s">
        <v>54</v>
      </c>
    </row>
    <row r="843" spans="1:1" x14ac:dyDescent="0.45">
      <c r="A843" s="1" t="s">
        <v>160</v>
      </c>
    </row>
    <row r="844" spans="1:1" x14ac:dyDescent="0.45">
      <c r="A844" s="1" t="s">
        <v>6</v>
      </c>
    </row>
    <row r="845" spans="1:1" x14ac:dyDescent="0.45">
      <c r="A845" s="1" t="s">
        <v>55</v>
      </c>
    </row>
    <row r="846" spans="1:1" x14ac:dyDescent="0.45">
      <c r="A846" s="1" t="s">
        <v>56</v>
      </c>
    </row>
    <row r="847" spans="1:1" x14ac:dyDescent="0.45">
      <c r="A847" s="1" t="s">
        <v>6</v>
      </c>
    </row>
    <row r="848" spans="1:1" x14ac:dyDescent="0.45">
      <c r="A848" s="1" t="s">
        <v>57</v>
      </c>
    </row>
    <row r="849" spans="1:1" x14ac:dyDescent="0.45">
      <c r="A849" s="1" t="s">
        <v>58</v>
      </c>
    </row>
    <row r="850" spans="1:1" x14ac:dyDescent="0.45">
      <c r="A850" s="1" t="s">
        <v>59</v>
      </c>
    </row>
    <row r="851" spans="1:1" x14ac:dyDescent="0.45">
      <c r="A851" s="1" t="s">
        <v>60</v>
      </c>
    </row>
    <row r="852" spans="1:1" x14ac:dyDescent="0.45">
      <c r="A852" s="1" t="s">
        <v>61</v>
      </c>
    </row>
    <row r="853" spans="1:1" x14ac:dyDescent="0.45">
      <c r="A853" s="1" t="s">
        <v>62</v>
      </c>
    </row>
    <row r="854" spans="1:1" x14ac:dyDescent="0.45">
      <c r="A854" s="1" t="s">
        <v>63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116D-66E7-416C-A6BA-4D21A492D754}">
  <dimension ref="A1:R1619"/>
  <sheetViews>
    <sheetView tabSelected="1" zoomScaleNormal="100" workbookViewId="0">
      <selection activeCell="R9" activeCellId="1" sqref="R7 R9"/>
    </sheetView>
  </sheetViews>
  <sheetFormatPr defaultRowHeight="18" x14ac:dyDescent="0.45"/>
  <cols>
    <col min="1" max="16384" width="8.796875" style="1"/>
  </cols>
  <sheetData>
    <row r="1" spans="1:18" x14ac:dyDescent="0.45">
      <c r="A1" s="1" t="s">
        <v>0</v>
      </c>
      <c r="H1" s="1" t="s">
        <v>186</v>
      </c>
      <c r="I1" s="1" t="s">
        <v>183</v>
      </c>
      <c r="J1" s="1" t="s">
        <v>184</v>
      </c>
      <c r="K1" s="1" t="s">
        <v>185</v>
      </c>
    </row>
    <row r="2" spans="1:18" x14ac:dyDescent="0.45">
      <c r="A2" s="1" t="s">
        <v>1</v>
      </c>
      <c r="I2" s="1">
        <v>1</v>
      </c>
      <c r="J2" s="1">
        <v>2</v>
      </c>
      <c r="K2" s="1">
        <v>3</v>
      </c>
      <c r="O2" t="s">
        <v>242</v>
      </c>
      <c r="P2"/>
      <c r="Q2"/>
      <c r="R2"/>
    </row>
    <row r="3" spans="1:18" x14ac:dyDescent="0.45">
      <c r="A3" s="1" t="s">
        <v>2</v>
      </c>
      <c r="H3" s="2">
        <v>120.08</v>
      </c>
      <c r="I3" s="2">
        <v>29.81</v>
      </c>
      <c r="J3" s="2">
        <v>51.34</v>
      </c>
      <c r="K3" s="2">
        <f>$H$3-$I$3-$J$3</f>
        <v>38.929999999999993</v>
      </c>
      <c r="O3"/>
      <c r="P3" s="3">
        <f>I3-I9</f>
        <v>0</v>
      </c>
      <c r="Q3" s="3">
        <f>J3-J9</f>
        <v>34.78</v>
      </c>
      <c r="R3" s="3">
        <f t="shared" ref="Q3:R3" si="0">K3-K9</f>
        <v>19.889999999999997</v>
      </c>
    </row>
    <row r="4" spans="1:18" x14ac:dyDescent="0.45">
      <c r="A4" s="1" t="s">
        <v>182</v>
      </c>
      <c r="F4" s="1" t="s">
        <v>194</v>
      </c>
      <c r="G4" s="1" t="s">
        <v>197</v>
      </c>
      <c r="H4" s="2">
        <f>SUM(I4:K4)</f>
        <v>44.64</v>
      </c>
      <c r="I4" s="2">
        <f>ROUND(2.4*2.275-$I$27,2)</f>
        <v>3.84</v>
      </c>
      <c r="J4" s="2">
        <f>ROUND(2.4*0.91,2)</f>
        <v>2.1800000000000002</v>
      </c>
      <c r="K4" s="2">
        <f>ROUND(2.4*2.73-$K$18,2)+ROUND(2.4*1.82,2)+ROUND(2.4*1.82-$K$17,2)+ROUND(2.4*0.91-$K$16,2)+ROUND(0.5*2.73,2)+ROUND(2.4*2.73,2)+ROUND(2.4*0.91,2)+ROUND(2.4*4.095-$K$25,2)+ROUND(2.4*1.82-$K$26,2)</f>
        <v>38.619999999999997</v>
      </c>
      <c r="L4" s="1" t="s">
        <v>258</v>
      </c>
      <c r="M4" s="2">
        <v>48.05</v>
      </c>
      <c r="O4"/>
      <c r="P4" s="3">
        <f t="shared" ref="P4:Q4" si="1">(P3-P5)/2</f>
        <v>0</v>
      </c>
      <c r="Q4" s="3">
        <f t="shared" si="1"/>
        <v>16.601135906347174</v>
      </c>
      <c r="R4" s="3">
        <f>(R3-R5)/2</f>
        <v>9.4938640936528245</v>
      </c>
    </row>
    <row r="5" spans="1:18" x14ac:dyDescent="0.45">
      <c r="A5" s="1" t="s">
        <v>4</v>
      </c>
      <c r="G5" s="1" t="s">
        <v>198</v>
      </c>
      <c r="H5" s="2">
        <f>SUM(I5:K5)</f>
        <v>29.248000000000005</v>
      </c>
      <c r="I5" s="2">
        <f>ROUND(2.4*3.64+2.4*1.82-$I$13,2)+ROUND(2.25*1.82-$I$14,2)+ROUND(0.5*(3.64+1.82),2)</f>
        <v>16.8</v>
      </c>
      <c r="J5" s="2">
        <f>ROUND(2.4*3.64-$J$24,2)</f>
        <v>8.08</v>
      </c>
      <c r="K5" s="2">
        <f>2.4*1.82</f>
        <v>4.3680000000000003</v>
      </c>
      <c r="L5" s="1" t="s">
        <v>259</v>
      </c>
      <c r="M5" s="2">
        <v>29.24</v>
      </c>
      <c r="O5"/>
      <c r="P5">
        <f>2.48*P3/SUM($P$3:$R$3)</f>
        <v>0</v>
      </c>
      <c r="Q5">
        <f>2.48*Q3/SUM($P$3:$R$3)</f>
        <v>1.5777281873056521</v>
      </c>
      <c r="R5">
        <f>2.48*R3/SUM($P$3:$R$3)</f>
        <v>0.90227181269434775</v>
      </c>
    </row>
    <row r="6" spans="1:18" x14ac:dyDescent="0.45">
      <c r="A6" s="1" t="s">
        <v>5</v>
      </c>
      <c r="G6" s="1" t="s">
        <v>199</v>
      </c>
      <c r="H6" s="2">
        <f>SUM(I6:K6)</f>
        <v>33.22</v>
      </c>
      <c r="I6" s="2">
        <f>ROUND(2.4*5.915-$I$11-$I$12,2)+ROUND(0.5*5.915,2)</f>
        <v>10.219999999999999</v>
      </c>
      <c r="J6" s="2">
        <f>ROUND(2.4*4.55-$J$10,2)+ROUND(2.4*3.64-$J$21,2)+ROUND(2.4*2.975-$J$22,2)+ROUND(2.4*2.975-$J$23,2)+ROUND(0.5*3.64,2)</f>
        <v>23</v>
      </c>
      <c r="K6" s="2">
        <v>0</v>
      </c>
      <c r="L6" s="1" t="s">
        <v>260</v>
      </c>
      <c r="M6" s="2">
        <v>33.119999999999997</v>
      </c>
      <c r="O6" t="s">
        <v>243</v>
      </c>
      <c r="P6"/>
      <c r="Q6"/>
      <c r="R6"/>
    </row>
    <row r="7" spans="1:18" x14ac:dyDescent="0.45">
      <c r="A7" s="1" t="s">
        <v>6</v>
      </c>
      <c r="G7" s="1" t="s">
        <v>200</v>
      </c>
      <c r="H7" s="2">
        <f>SUM(I7:K7)</f>
        <v>29.090000000000003</v>
      </c>
      <c r="I7" s="2">
        <v>0</v>
      </c>
      <c r="J7" s="2">
        <f>ROUND(2.4*3.64,2)+ROUND(0.5*3.64,2)+ROUND(2.4*3.64-$J$20,2)</f>
        <v>18.310000000000002</v>
      </c>
      <c r="K7" s="2">
        <f>ROUND(2.4*1.82-$K$28,2)+ROUND(2.25*1.82-$K$15,2)+ROUND(0.5*1.82,2)+ROUND(2.4*1.82-$K$19,2)</f>
        <v>10.780000000000001</v>
      </c>
      <c r="L7" s="1" t="s">
        <v>261</v>
      </c>
      <c r="M7" s="2">
        <v>29.07</v>
      </c>
      <c r="O7" t="s">
        <v>244</v>
      </c>
      <c r="P7" s="3">
        <f>SUM(I4:I7,I10:I28)</f>
        <v>42.54999999999999</v>
      </c>
      <c r="Q7" s="3">
        <f t="shared" ref="Q7:R7" si="2">SUM(J4:J7,J10:J28)</f>
        <v>65.97999999999999</v>
      </c>
      <c r="R7" s="3">
        <f t="shared" si="2"/>
        <v>59.887999999999998</v>
      </c>
    </row>
    <row r="8" spans="1:18" x14ac:dyDescent="0.45">
      <c r="A8" s="1" t="s">
        <v>7</v>
      </c>
      <c r="G8" s="1" t="s">
        <v>201</v>
      </c>
      <c r="H8" s="2">
        <v>67.92</v>
      </c>
      <c r="I8" s="1">
        <f>ROUND(0.91^2*5,2)</f>
        <v>4.1399999999999997</v>
      </c>
      <c r="J8" s="1">
        <f>ROUND(0.91^2*(16+13+13+4),2)</f>
        <v>38.090000000000003</v>
      </c>
      <c r="K8" s="2">
        <f>$H8-$I8-$J8</f>
        <v>25.689999999999998</v>
      </c>
      <c r="L8" s="1" t="s">
        <v>262</v>
      </c>
      <c r="O8">
        <v>2.8</v>
      </c>
      <c r="P8">
        <v>1.2</v>
      </c>
      <c r="Q8">
        <v>1.4</v>
      </c>
      <c r="R8">
        <v>1.4</v>
      </c>
    </row>
    <row r="9" spans="1:18" x14ac:dyDescent="0.45">
      <c r="A9" s="1" t="s">
        <v>206</v>
      </c>
      <c r="G9" s="1" t="s">
        <v>202</v>
      </c>
      <c r="H9" s="2">
        <v>65.41</v>
      </c>
      <c r="I9" s="1">
        <v>29.81</v>
      </c>
      <c r="J9" s="1">
        <f>ROUND(0.91^2*20,2)</f>
        <v>16.559999999999999</v>
      </c>
      <c r="K9" s="2">
        <f>$H9-$I9-$J9</f>
        <v>19.039999999999996</v>
      </c>
      <c r="L9" s="1" t="s">
        <v>263</v>
      </c>
      <c r="O9" t="s">
        <v>245</v>
      </c>
      <c r="P9">
        <f>4*$O$8*P$8*I3^0.5-P$7</f>
        <v>30.830430742807728</v>
      </c>
      <c r="Q9">
        <f t="shared" ref="Q9:R9" si="3">4*$O$8*Q$8*J3^0.5-Q$7</f>
        <v>46.370236386044155</v>
      </c>
      <c r="R9">
        <f t="shared" si="3"/>
        <v>37.945650816066326</v>
      </c>
    </row>
    <row r="10" spans="1:18" x14ac:dyDescent="0.45">
      <c r="A10" s="1" t="s">
        <v>9</v>
      </c>
      <c r="F10" s="1" t="s">
        <v>195</v>
      </c>
      <c r="G10" s="1" t="s">
        <v>223</v>
      </c>
      <c r="H10" s="2">
        <v>4.59</v>
      </c>
      <c r="J10" s="2">
        <f>$H10</f>
        <v>4.59</v>
      </c>
      <c r="L10" s="1" t="s">
        <v>246</v>
      </c>
      <c r="M10" s="1" t="s">
        <v>260</v>
      </c>
      <c r="O10"/>
      <c r="P10">
        <f>(R9+Q9-P9)/2</f>
        <v>26.742728229651373</v>
      </c>
      <c r="Q10">
        <f>(P9+R9-Q9)/2</f>
        <v>11.20292258641495</v>
      </c>
      <c r="R10">
        <f>(Q9+P9-R9)/2</f>
        <v>19.627508156392775</v>
      </c>
    </row>
    <row r="11" spans="1:18" x14ac:dyDescent="0.45">
      <c r="A11" s="1" t="s">
        <v>10</v>
      </c>
      <c r="G11" s="1" t="s">
        <v>224</v>
      </c>
      <c r="H11" s="2">
        <v>3.47</v>
      </c>
      <c r="I11" s="2">
        <f t="shared" ref="I11:I14" si="4">$H11</f>
        <v>3.47</v>
      </c>
      <c r="L11" s="1" t="s">
        <v>264</v>
      </c>
      <c r="M11" s="1" t="s">
        <v>260</v>
      </c>
    </row>
    <row r="12" spans="1:18" x14ac:dyDescent="0.45">
      <c r="A12" s="1" t="s">
        <v>203</v>
      </c>
      <c r="G12" s="1" t="s">
        <v>225</v>
      </c>
      <c r="H12" s="2">
        <v>3.47</v>
      </c>
      <c r="I12" s="2">
        <f t="shared" si="4"/>
        <v>3.47</v>
      </c>
      <c r="L12" s="1" t="s">
        <v>264</v>
      </c>
      <c r="M12" s="1" t="s">
        <v>260</v>
      </c>
    </row>
    <row r="13" spans="1:18" x14ac:dyDescent="0.45">
      <c r="A13" s="1" t="s">
        <v>12</v>
      </c>
      <c r="G13" s="1" t="s">
        <v>226</v>
      </c>
      <c r="H13" s="2">
        <v>2.15</v>
      </c>
      <c r="I13" s="2">
        <f t="shared" si="4"/>
        <v>2.15</v>
      </c>
      <c r="L13" s="1" t="s">
        <v>264</v>
      </c>
      <c r="M13" s="1" t="s">
        <v>259</v>
      </c>
    </row>
    <row r="14" spans="1:18" x14ac:dyDescent="0.45">
      <c r="A14" s="1" t="s">
        <v>13</v>
      </c>
      <c r="G14" s="1" t="s">
        <v>227</v>
      </c>
      <c r="H14" s="2">
        <v>0.98</v>
      </c>
      <c r="I14" s="2">
        <f t="shared" si="4"/>
        <v>0.98</v>
      </c>
      <c r="L14" s="1" t="s">
        <v>247</v>
      </c>
      <c r="M14" s="1" t="s">
        <v>259</v>
      </c>
    </row>
    <row r="15" spans="1:18" x14ac:dyDescent="0.45">
      <c r="A15" s="1" t="s">
        <v>179</v>
      </c>
      <c r="G15" s="1" t="s">
        <v>228</v>
      </c>
      <c r="H15" s="2">
        <v>0.54</v>
      </c>
      <c r="K15" s="2">
        <f t="shared" ref="K15:K19" si="5">$H15</f>
        <v>0.54</v>
      </c>
      <c r="L15" s="1" t="s">
        <v>248</v>
      </c>
      <c r="M15" s="1" t="s">
        <v>261</v>
      </c>
    </row>
    <row r="16" spans="1:18" x14ac:dyDescent="0.45">
      <c r="A16" s="1" t="s">
        <v>68</v>
      </c>
      <c r="G16" s="1" t="s">
        <v>229</v>
      </c>
      <c r="H16" s="2">
        <v>0.54</v>
      </c>
      <c r="K16" s="2">
        <f t="shared" si="5"/>
        <v>0.54</v>
      </c>
      <c r="L16" s="1" t="s">
        <v>249</v>
      </c>
      <c r="M16" s="1" t="s">
        <v>258</v>
      </c>
    </row>
    <row r="17" spans="1:13" x14ac:dyDescent="0.45">
      <c r="A17" s="1" t="str">
        <f>"                "&amp;CHAR(34)&amp;"area"&amp;CHAR(34)&amp;": "&amp;TEXT($I$4,"0.00")&amp;","</f>
        <v xml:space="preserve">                "area": 3.84,</v>
      </c>
      <c r="G17" s="1" t="s">
        <v>230</v>
      </c>
      <c r="H17" s="2">
        <v>0.54</v>
      </c>
      <c r="K17" s="2">
        <f t="shared" si="5"/>
        <v>0.54</v>
      </c>
      <c r="L17" s="1" t="s">
        <v>250</v>
      </c>
      <c r="M17" s="1" t="s">
        <v>258</v>
      </c>
    </row>
    <row r="18" spans="1:13" x14ac:dyDescent="0.45">
      <c r="A18" s="1" t="s">
        <v>188</v>
      </c>
      <c r="G18" s="1" t="s">
        <v>231</v>
      </c>
      <c r="H18" s="2">
        <v>0.54</v>
      </c>
      <c r="K18" s="2">
        <f t="shared" si="5"/>
        <v>0.54</v>
      </c>
      <c r="L18" s="1" t="s">
        <v>251</v>
      </c>
      <c r="M18" s="1" t="s">
        <v>258</v>
      </c>
    </row>
    <row r="19" spans="1:13" x14ac:dyDescent="0.45">
      <c r="A19" s="1" t="s">
        <v>15</v>
      </c>
      <c r="G19" s="1" t="s">
        <v>232</v>
      </c>
      <c r="H19" s="2">
        <v>0.54</v>
      </c>
      <c r="K19" s="2">
        <f t="shared" si="5"/>
        <v>0.54</v>
      </c>
      <c r="L19" s="1" t="s">
        <v>252</v>
      </c>
      <c r="M19" s="1" t="s">
        <v>261</v>
      </c>
    </row>
    <row r="20" spans="1:13" x14ac:dyDescent="0.45">
      <c r="A20" s="1" t="s">
        <v>16</v>
      </c>
      <c r="G20" s="1" t="s">
        <v>233</v>
      </c>
      <c r="H20" s="2">
        <v>0.99</v>
      </c>
      <c r="J20" s="2">
        <f t="shared" ref="J20:J24" si="6">$H20</f>
        <v>0.99</v>
      </c>
      <c r="L20" s="1" t="s">
        <v>253</v>
      </c>
      <c r="M20" s="1" t="s">
        <v>261</v>
      </c>
    </row>
    <row r="21" spans="1:13" x14ac:dyDescent="0.45">
      <c r="A21" s="1" t="s">
        <v>17</v>
      </c>
      <c r="G21" s="1" t="s">
        <v>234</v>
      </c>
      <c r="H21" s="2">
        <v>1.73</v>
      </c>
      <c r="J21" s="2">
        <f t="shared" si="6"/>
        <v>1.73</v>
      </c>
      <c r="L21" s="1" t="s">
        <v>253</v>
      </c>
      <c r="M21" s="1" t="s">
        <v>260</v>
      </c>
    </row>
    <row r="22" spans="1:13" x14ac:dyDescent="0.45">
      <c r="A22" s="1" t="s">
        <v>127</v>
      </c>
      <c r="G22" s="1" t="s">
        <v>235</v>
      </c>
      <c r="H22" s="2">
        <v>3.22</v>
      </c>
      <c r="J22" s="2">
        <f t="shared" si="6"/>
        <v>3.22</v>
      </c>
      <c r="L22" s="1" t="s">
        <v>254</v>
      </c>
      <c r="M22" s="1" t="s">
        <v>260</v>
      </c>
    </row>
    <row r="23" spans="1:13" x14ac:dyDescent="0.45">
      <c r="A23" s="1" t="s">
        <v>18</v>
      </c>
      <c r="G23" s="1" t="s">
        <v>236</v>
      </c>
      <c r="H23" s="2">
        <v>3.22</v>
      </c>
      <c r="J23" s="2">
        <f t="shared" si="6"/>
        <v>3.22</v>
      </c>
      <c r="L23" s="1" t="s">
        <v>255</v>
      </c>
      <c r="M23" s="1" t="s">
        <v>260</v>
      </c>
    </row>
    <row r="24" spans="1:13" x14ac:dyDescent="0.45">
      <c r="A24" s="1" t="s">
        <v>19</v>
      </c>
      <c r="G24" s="1" t="s">
        <v>237</v>
      </c>
      <c r="H24" s="2">
        <v>0.66</v>
      </c>
      <c r="J24" s="2">
        <f t="shared" si="6"/>
        <v>0.66</v>
      </c>
      <c r="L24" s="1" t="s">
        <v>255</v>
      </c>
      <c r="M24" s="1" t="s">
        <v>259</v>
      </c>
    </row>
    <row r="25" spans="1:13" x14ac:dyDescent="0.45">
      <c r="A25" s="1" t="s">
        <v>20</v>
      </c>
      <c r="G25" s="1" t="s">
        <v>238</v>
      </c>
      <c r="H25" s="2">
        <v>0.99</v>
      </c>
      <c r="K25" s="2">
        <f t="shared" ref="K25:K26" si="7">$H25</f>
        <v>0.99</v>
      </c>
      <c r="L25" s="1" t="s">
        <v>256</v>
      </c>
      <c r="M25" s="1" t="s">
        <v>258</v>
      </c>
    </row>
    <row r="26" spans="1:13" x14ac:dyDescent="0.45">
      <c r="A26" s="1" t="s">
        <v>21</v>
      </c>
      <c r="G26" s="1" t="s">
        <v>239</v>
      </c>
      <c r="H26" s="2">
        <v>0.54</v>
      </c>
      <c r="K26" s="2">
        <f t="shared" si="7"/>
        <v>0.54</v>
      </c>
      <c r="L26" s="1" t="s">
        <v>257</v>
      </c>
      <c r="M26" s="1" t="s">
        <v>258</v>
      </c>
    </row>
    <row r="27" spans="1:13" x14ac:dyDescent="0.45">
      <c r="A27" s="1" t="s">
        <v>22</v>
      </c>
      <c r="F27" s="1" t="s">
        <v>196</v>
      </c>
      <c r="G27" s="1" t="s">
        <v>240</v>
      </c>
      <c r="H27" s="2">
        <v>1.62</v>
      </c>
      <c r="I27" s="2">
        <f>$H27</f>
        <v>1.62</v>
      </c>
      <c r="M27" s="1" t="s">
        <v>258</v>
      </c>
    </row>
    <row r="28" spans="1:13" x14ac:dyDescent="0.45">
      <c r="A28" s="1" t="s">
        <v>23</v>
      </c>
      <c r="G28" s="1" t="s">
        <v>241</v>
      </c>
      <c r="H28" s="2">
        <v>1.89</v>
      </c>
      <c r="K28" s="2">
        <f>$H28</f>
        <v>1.89</v>
      </c>
      <c r="M28" s="1" t="s">
        <v>261</v>
      </c>
    </row>
    <row r="29" spans="1:13" x14ac:dyDescent="0.45">
      <c r="A29" s="1" t="s">
        <v>24</v>
      </c>
      <c r="F29" s="1" t="s">
        <v>266</v>
      </c>
      <c r="G29" s="1" t="s">
        <v>267</v>
      </c>
      <c r="H29" s="2">
        <v>2.48</v>
      </c>
      <c r="I29" s="2"/>
      <c r="J29" s="2"/>
      <c r="K29" s="2"/>
    </row>
    <row r="30" spans="1:13" x14ac:dyDescent="0.45">
      <c r="A30" s="1" t="s">
        <v>25</v>
      </c>
      <c r="H30" s="2"/>
      <c r="I30" s="2"/>
      <c r="J30" s="2"/>
      <c r="K30" s="2"/>
    </row>
    <row r="31" spans="1:13" x14ac:dyDescent="0.45">
      <c r="A31" s="1" t="s">
        <v>133</v>
      </c>
      <c r="H31" s="2"/>
      <c r="I31" s="2"/>
      <c r="J31" s="2"/>
      <c r="K31" s="2"/>
    </row>
    <row r="32" spans="1:13" x14ac:dyDescent="0.45">
      <c r="A32" s="1" t="s">
        <v>130</v>
      </c>
      <c r="H32" s="2"/>
      <c r="I32" s="2"/>
      <c r="J32" s="2"/>
      <c r="K32" s="2"/>
    </row>
    <row r="33" spans="1:11" x14ac:dyDescent="0.45">
      <c r="A33" s="1" t="s">
        <v>134</v>
      </c>
      <c r="H33" s="2"/>
      <c r="I33" s="2"/>
      <c r="J33" s="2"/>
      <c r="K33" s="2"/>
    </row>
    <row r="34" spans="1:11" x14ac:dyDescent="0.45">
      <c r="A34" s="1" t="s">
        <v>26</v>
      </c>
      <c r="H34" s="2"/>
      <c r="I34" s="2"/>
      <c r="J34" s="2"/>
      <c r="K34" s="2"/>
    </row>
    <row r="35" spans="1:11" x14ac:dyDescent="0.45">
      <c r="A35" s="1" t="s">
        <v>23</v>
      </c>
      <c r="H35" s="2"/>
      <c r="I35" s="2"/>
      <c r="J35" s="2"/>
      <c r="K35" s="2"/>
    </row>
    <row r="36" spans="1:11" x14ac:dyDescent="0.45">
      <c r="A36" s="1" t="s">
        <v>27</v>
      </c>
      <c r="H36" s="2"/>
      <c r="I36" s="2"/>
      <c r="J36" s="2"/>
      <c r="K36" s="2"/>
    </row>
    <row r="37" spans="1:11" x14ac:dyDescent="0.45">
      <c r="A37" s="1" t="s">
        <v>25</v>
      </c>
      <c r="H37" s="2"/>
      <c r="I37" s="2"/>
      <c r="J37" s="2"/>
      <c r="K37" s="2"/>
    </row>
    <row r="38" spans="1:11" x14ac:dyDescent="0.45">
      <c r="A38" s="1" t="s">
        <v>135</v>
      </c>
      <c r="H38" s="2"/>
      <c r="I38" s="2"/>
      <c r="J38" s="2"/>
      <c r="K38" s="2"/>
    </row>
    <row r="39" spans="1:11" x14ac:dyDescent="0.45">
      <c r="A39" s="1" t="s">
        <v>129</v>
      </c>
      <c r="H39" s="2"/>
      <c r="I39" s="2"/>
      <c r="J39" s="2"/>
      <c r="K39" s="2"/>
    </row>
    <row r="40" spans="1:11" x14ac:dyDescent="0.45">
      <c r="A40" s="1" t="s">
        <v>136</v>
      </c>
      <c r="H40" s="2"/>
      <c r="I40" s="2"/>
      <c r="J40" s="2"/>
      <c r="K40" s="2"/>
    </row>
    <row r="41" spans="1:11" x14ac:dyDescent="0.45">
      <c r="A41" s="1" t="s">
        <v>26</v>
      </c>
      <c r="H41" s="2"/>
      <c r="I41" s="2"/>
      <c r="J41" s="2"/>
      <c r="K41" s="2"/>
    </row>
    <row r="42" spans="1:11" x14ac:dyDescent="0.45">
      <c r="A42" s="1" t="s">
        <v>23</v>
      </c>
      <c r="H42" s="2"/>
      <c r="I42" s="2"/>
      <c r="J42" s="2"/>
      <c r="K42" s="2"/>
    </row>
    <row r="43" spans="1:11" x14ac:dyDescent="0.45">
      <c r="A43" s="1" t="s">
        <v>28</v>
      </c>
      <c r="H43" s="2"/>
      <c r="I43" s="2"/>
      <c r="J43" s="2"/>
      <c r="K43" s="2"/>
    </row>
    <row r="44" spans="1:11" x14ac:dyDescent="0.45">
      <c r="A44" s="1" t="s">
        <v>25</v>
      </c>
      <c r="H44" s="2"/>
      <c r="I44" s="2"/>
      <c r="J44" s="2"/>
      <c r="K44" s="2"/>
    </row>
    <row r="45" spans="1:11" x14ac:dyDescent="0.45">
      <c r="A45" s="1" t="s">
        <v>131</v>
      </c>
      <c r="H45" s="2"/>
      <c r="I45" s="2"/>
      <c r="J45" s="2"/>
      <c r="K45" s="2"/>
    </row>
    <row r="46" spans="1:11" x14ac:dyDescent="0.45">
      <c r="A46" s="1" t="s">
        <v>128</v>
      </c>
      <c r="H46" s="2"/>
      <c r="I46" s="2"/>
      <c r="J46" s="2"/>
      <c r="K46" s="2"/>
    </row>
    <row r="47" spans="1:11" x14ac:dyDescent="0.45">
      <c r="A47" s="1" t="s">
        <v>132</v>
      </c>
      <c r="H47" s="2"/>
      <c r="I47" s="2"/>
      <c r="J47" s="2"/>
      <c r="K47" s="2"/>
    </row>
    <row r="48" spans="1:11" x14ac:dyDescent="0.45">
      <c r="A48" s="1" t="s">
        <v>29</v>
      </c>
      <c r="H48" s="2"/>
      <c r="I48" s="2"/>
      <c r="J48" s="2"/>
      <c r="K48" s="2"/>
    </row>
    <row r="49" spans="1:11" x14ac:dyDescent="0.45">
      <c r="A49" s="1" t="s">
        <v>30</v>
      </c>
      <c r="H49" s="2"/>
      <c r="I49" s="2"/>
      <c r="J49" s="2"/>
      <c r="K49" s="2"/>
    </row>
    <row r="50" spans="1:11" x14ac:dyDescent="0.45">
      <c r="A50" s="1" t="s">
        <v>31</v>
      </c>
      <c r="H50" s="2"/>
      <c r="I50" s="2"/>
      <c r="J50" s="2"/>
      <c r="K50" s="2"/>
    </row>
    <row r="51" spans="1:11" x14ac:dyDescent="0.45">
      <c r="A51" s="1" t="s">
        <v>19</v>
      </c>
      <c r="H51" s="2"/>
      <c r="I51" s="2"/>
      <c r="J51" s="2"/>
      <c r="K51" s="2"/>
    </row>
    <row r="52" spans="1:11" x14ac:dyDescent="0.45">
      <c r="A52" s="1" t="s">
        <v>32</v>
      </c>
      <c r="H52" s="2"/>
      <c r="I52" s="2"/>
      <c r="J52" s="2"/>
      <c r="K52" s="2"/>
    </row>
    <row r="53" spans="1:11" x14ac:dyDescent="0.45">
      <c r="A53" s="1" t="s">
        <v>137</v>
      </c>
      <c r="H53" s="2"/>
      <c r="I53" s="2"/>
      <c r="J53" s="2"/>
      <c r="K53" s="2"/>
    </row>
    <row r="54" spans="1:11" x14ac:dyDescent="0.45">
      <c r="A54" s="1" t="s">
        <v>22</v>
      </c>
      <c r="H54" s="2"/>
      <c r="I54" s="2"/>
      <c r="J54" s="2"/>
      <c r="K54" s="2"/>
    </row>
    <row r="55" spans="1:11" x14ac:dyDescent="0.45">
      <c r="A55" s="1" t="s">
        <v>23</v>
      </c>
      <c r="H55" s="2"/>
      <c r="I55" s="2"/>
      <c r="J55" s="2"/>
      <c r="K55" s="2"/>
    </row>
    <row r="56" spans="1:11" x14ac:dyDescent="0.45">
      <c r="A56" s="1" t="s">
        <v>24</v>
      </c>
      <c r="H56" s="2"/>
      <c r="I56" s="2"/>
      <c r="J56" s="2"/>
      <c r="K56" s="2"/>
    </row>
    <row r="57" spans="1:11" x14ac:dyDescent="0.45">
      <c r="A57" s="1" t="s">
        <v>25</v>
      </c>
      <c r="H57" s="2"/>
      <c r="I57" s="2"/>
      <c r="J57" s="2"/>
      <c r="K57" s="2"/>
    </row>
    <row r="58" spans="1:11" x14ac:dyDescent="0.45">
      <c r="A58" s="1" t="s">
        <v>133</v>
      </c>
      <c r="H58" s="2"/>
      <c r="I58" s="2"/>
      <c r="J58" s="2"/>
      <c r="K58" s="2"/>
    </row>
    <row r="59" spans="1:11" x14ac:dyDescent="0.45">
      <c r="A59" s="1" t="s">
        <v>130</v>
      </c>
      <c r="H59" s="2"/>
      <c r="I59" s="2"/>
      <c r="J59" s="2"/>
      <c r="K59" s="2"/>
    </row>
    <row r="60" spans="1:11" x14ac:dyDescent="0.45">
      <c r="A60" s="1" t="s">
        <v>134</v>
      </c>
      <c r="H60" s="2"/>
      <c r="I60" s="2"/>
      <c r="J60" s="2"/>
      <c r="K60" s="2"/>
    </row>
    <row r="61" spans="1:11" x14ac:dyDescent="0.45">
      <c r="A61" s="1" t="s">
        <v>26</v>
      </c>
      <c r="H61" s="2"/>
      <c r="I61" s="2"/>
      <c r="J61" s="2"/>
      <c r="K61" s="2"/>
    </row>
    <row r="62" spans="1:11" x14ac:dyDescent="0.45">
      <c r="A62" s="1" t="s">
        <v>23</v>
      </c>
      <c r="H62" s="2"/>
      <c r="I62" s="2"/>
      <c r="J62" s="2"/>
      <c r="K62" s="2"/>
    </row>
    <row r="63" spans="1:11" x14ac:dyDescent="0.45">
      <c r="A63" s="1" t="s">
        <v>27</v>
      </c>
      <c r="H63" s="2"/>
      <c r="I63" s="2"/>
      <c r="J63" s="2"/>
      <c r="K63" s="2"/>
    </row>
    <row r="64" spans="1:11" x14ac:dyDescent="0.45">
      <c r="A64" s="1" t="s">
        <v>25</v>
      </c>
      <c r="H64" s="2"/>
      <c r="I64" s="2"/>
      <c r="J64" s="2"/>
      <c r="K64" s="2"/>
    </row>
    <row r="65" spans="1:11" x14ac:dyDescent="0.45">
      <c r="A65" s="1" t="s">
        <v>138</v>
      </c>
      <c r="H65" s="2"/>
      <c r="I65" s="2"/>
      <c r="J65" s="2"/>
      <c r="K65" s="2"/>
    </row>
    <row r="66" spans="1:11" x14ac:dyDescent="0.45">
      <c r="A66" s="1" t="s">
        <v>129</v>
      </c>
      <c r="H66" s="2"/>
      <c r="I66" s="2"/>
      <c r="J66" s="2"/>
      <c r="K66" s="2"/>
    </row>
    <row r="67" spans="1:11" x14ac:dyDescent="0.45">
      <c r="A67" s="1" t="s">
        <v>139</v>
      </c>
      <c r="H67" s="2"/>
      <c r="I67" s="2"/>
      <c r="J67" s="2"/>
      <c r="K67" s="2"/>
    </row>
    <row r="68" spans="1:11" x14ac:dyDescent="0.45">
      <c r="A68" s="1" t="s">
        <v>26</v>
      </c>
      <c r="H68" s="2"/>
      <c r="I68" s="2"/>
      <c r="J68" s="2"/>
      <c r="K68" s="2"/>
    </row>
    <row r="69" spans="1:11" x14ac:dyDescent="0.45">
      <c r="A69" s="1" t="s">
        <v>23</v>
      </c>
      <c r="H69" s="2"/>
      <c r="I69" s="2"/>
      <c r="J69" s="2"/>
      <c r="K69" s="2"/>
    </row>
    <row r="70" spans="1:11" x14ac:dyDescent="0.45">
      <c r="A70" s="1" t="s">
        <v>28</v>
      </c>
      <c r="H70" s="2"/>
      <c r="I70" s="2"/>
      <c r="J70" s="2"/>
      <c r="K70" s="2"/>
    </row>
    <row r="71" spans="1:11" x14ac:dyDescent="0.45">
      <c r="A71" s="1" t="s">
        <v>25</v>
      </c>
      <c r="H71" s="2"/>
      <c r="I71" s="2"/>
      <c r="J71" s="2"/>
      <c r="K71" s="2"/>
    </row>
    <row r="72" spans="1:11" x14ac:dyDescent="0.45">
      <c r="A72" s="1" t="s">
        <v>131</v>
      </c>
      <c r="H72" s="2"/>
      <c r="I72" s="2"/>
      <c r="J72" s="2"/>
      <c r="K72" s="2"/>
    </row>
    <row r="73" spans="1:11" x14ac:dyDescent="0.45">
      <c r="A73" s="1" t="s">
        <v>128</v>
      </c>
      <c r="H73" s="2"/>
      <c r="I73" s="2"/>
      <c r="J73" s="2"/>
      <c r="K73" s="2"/>
    </row>
    <row r="74" spans="1:11" x14ac:dyDescent="0.45">
      <c r="A74" s="1" t="s">
        <v>132</v>
      </c>
      <c r="H74" s="2"/>
      <c r="I74" s="2"/>
      <c r="J74" s="2"/>
      <c r="K74" s="2"/>
    </row>
    <row r="75" spans="1:11" x14ac:dyDescent="0.45">
      <c r="A75" s="1" t="s">
        <v>29</v>
      </c>
      <c r="H75" s="2"/>
      <c r="I75" s="2"/>
      <c r="J75" s="2"/>
      <c r="K75" s="2"/>
    </row>
    <row r="76" spans="1:11" x14ac:dyDescent="0.45">
      <c r="A76" s="1" t="s">
        <v>30</v>
      </c>
      <c r="H76" s="2"/>
      <c r="I76" s="2"/>
      <c r="J76" s="2"/>
      <c r="K76" s="2"/>
    </row>
    <row r="77" spans="1:11" x14ac:dyDescent="0.45">
      <c r="A77" s="1" t="s">
        <v>33</v>
      </c>
      <c r="H77" s="2"/>
      <c r="I77" s="2"/>
      <c r="J77" s="2"/>
      <c r="K77" s="2"/>
    </row>
    <row r="78" spans="1:11" x14ac:dyDescent="0.45">
      <c r="A78" s="1" t="s">
        <v>34</v>
      </c>
      <c r="H78" s="2"/>
      <c r="I78" s="2"/>
      <c r="J78" s="2"/>
      <c r="K78" s="2"/>
    </row>
    <row r="79" spans="1:11" x14ac:dyDescent="0.45">
      <c r="A79" s="1" t="s">
        <v>76</v>
      </c>
      <c r="H79" s="2"/>
      <c r="I79" s="2"/>
      <c r="J79" s="2"/>
      <c r="K79" s="2"/>
    </row>
    <row r="80" spans="1:11" x14ac:dyDescent="0.45">
      <c r="A80" s="1" t="s">
        <v>35</v>
      </c>
      <c r="H80" s="2"/>
      <c r="I80" s="2"/>
      <c r="J80" s="2"/>
      <c r="K80" s="2"/>
    </row>
    <row r="81" spans="1:11" x14ac:dyDescent="0.45">
      <c r="A81" s="1" t="s">
        <v>36</v>
      </c>
      <c r="H81" s="2"/>
      <c r="I81" s="2"/>
      <c r="J81" s="2"/>
      <c r="K81" s="2"/>
    </row>
    <row r="82" spans="1:11" x14ac:dyDescent="0.45">
      <c r="A82" s="1" t="s">
        <v>10</v>
      </c>
      <c r="H82" s="2"/>
      <c r="I82" s="2"/>
      <c r="J82" s="2"/>
      <c r="K82" s="2"/>
    </row>
    <row r="83" spans="1:11" x14ac:dyDescent="0.45">
      <c r="A83" s="1" t="s">
        <v>205</v>
      </c>
      <c r="H83" s="2"/>
      <c r="I83" s="2"/>
      <c r="J83" s="2"/>
      <c r="K83" s="2"/>
    </row>
    <row r="84" spans="1:11" x14ac:dyDescent="0.45">
      <c r="A84" s="1" t="s">
        <v>12</v>
      </c>
      <c r="H84" s="2"/>
      <c r="I84" s="2"/>
      <c r="J84" s="2"/>
      <c r="K84" s="2"/>
    </row>
    <row r="85" spans="1:11" x14ac:dyDescent="0.45">
      <c r="A85" s="1" t="s">
        <v>13</v>
      </c>
      <c r="H85" s="2"/>
      <c r="I85" s="2"/>
      <c r="J85" s="2"/>
      <c r="K85" s="2"/>
    </row>
    <row r="86" spans="1:11" x14ac:dyDescent="0.45">
      <c r="A86" s="1" t="s">
        <v>179</v>
      </c>
      <c r="H86" s="2"/>
      <c r="I86" s="2"/>
      <c r="J86" s="2"/>
      <c r="K86" s="2"/>
    </row>
    <row r="87" spans="1:11" x14ac:dyDescent="0.45">
      <c r="A87" s="1" t="s">
        <v>68</v>
      </c>
      <c r="H87" s="2"/>
      <c r="I87" s="2"/>
      <c r="J87" s="2"/>
      <c r="K87" s="2"/>
    </row>
    <row r="88" spans="1:11" x14ac:dyDescent="0.45">
      <c r="A88" s="1" t="str">
        <f>"                "&amp;CHAR(34)&amp;"area"&amp;CHAR(34)&amp;": "&amp;TEXT($J$4,"0.00")&amp;","</f>
        <v xml:space="preserve">                "area": 2.18,</v>
      </c>
      <c r="H88" s="2"/>
      <c r="I88" s="2"/>
      <c r="J88" s="2"/>
      <c r="K88" s="2"/>
    </row>
    <row r="89" spans="1:11" x14ac:dyDescent="0.45">
      <c r="A89" s="1" t="s">
        <v>191</v>
      </c>
      <c r="H89" s="2"/>
      <c r="I89" s="2"/>
      <c r="J89" s="2"/>
      <c r="K89" s="2"/>
    </row>
    <row r="90" spans="1:11" x14ac:dyDescent="0.45">
      <c r="A90" s="1" t="s">
        <v>15</v>
      </c>
      <c r="H90" s="2"/>
      <c r="I90" s="2"/>
      <c r="J90" s="2"/>
      <c r="K90" s="2"/>
    </row>
    <row r="91" spans="1:11" x14ac:dyDescent="0.45">
      <c r="A91" s="1" t="s">
        <v>16</v>
      </c>
      <c r="H91" s="2"/>
      <c r="I91" s="2"/>
      <c r="J91" s="2"/>
      <c r="K91" s="2"/>
    </row>
    <row r="92" spans="1:11" x14ac:dyDescent="0.45">
      <c r="A92" s="1" t="s">
        <v>17</v>
      </c>
      <c r="H92" s="2"/>
      <c r="I92" s="2"/>
      <c r="J92" s="2"/>
      <c r="K92" s="2"/>
    </row>
    <row r="93" spans="1:11" x14ac:dyDescent="0.45">
      <c r="A93" s="1" t="s">
        <v>127</v>
      </c>
      <c r="H93" s="2"/>
      <c r="I93" s="2"/>
      <c r="J93" s="2"/>
      <c r="K93" s="2"/>
    </row>
    <row r="94" spans="1:11" x14ac:dyDescent="0.45">
      <c r="A94" s="1" t="s">
        <v>18</v>
      </c>
      <c r="H94" s="2"/>
      <c r="I94" s="2"/>
      <c r="J94" s="2"/>
      <c r="K94" s="2"/>
    </row>
    <row r="95" spans="1:11" x14ac:dyDescent="0.45">
      <c r="A95" s="1" t="s">
        <v>19</v>
      </c>
      <c r="H95" s="2"/>
      <c r="I95" s="2"/>
      <c r="J95" s="2"/>
      <c r="K95" s="2"/>
    </row>
    <row r="96" spans="1:11" x14ac:dyDescent="0.45">
      <c r="A96" s="1" t="s">
        <v>20</v>
      </c>
      <c r="H96" s="2"/>
      <c r="I96" s="2"/>
      <c r="J96" s="2"/>
      <c r="K96" s="2"/>
    </row>
    <row r="97" spans="1:11" x14ac:dyDescent="0.45">
      <c r="A97" s="1" t="s">
        <v>21</v>
      </c>
      <c r="H97" s="2"/>
      <c r="I97" s="2"/>
      <c r="J97" s="2"/>
      <c r="K97" s="2"/>
    </row>
    <row r="98" spans="1:11" x14ac:dyDescent="0.45">
      <c r="A98" s="1" t="s">
        <v>22</v>
      </c>
      <c r="H98" s="2"/>
      <c r="I98" s="2"/>
      <c r="J98" s="2"/>
      <c r="K98" s="2"/>
    </row>
    <row r="99" spans="1:11" x14ac:dyDescent="0.45">
      <c r="A99" s="1" t="s">
        <v>23</v>
      </c>
      <c r="H99" s="2"/>
      <c r="I99" s="2"/>
      <c r="J99" s="2"/>
      <c r="K99" s="2"/>
    </row>
    <row r="100" spans="1:11" x14ac:dyDescent="0.45">
      <c r="A100" s="1" t="s">
        <v>24</v>
      </c>
      <c r="H100" s="2"/>
      <c r="I100" s="2"/>
      <c r="J100" s="2"/>
      <c r="K100" s="2"/>
    </row>
    <row r="101" spans="1:11" x14ac:dyDescent="0.45">
      <c r="A101" s="1" t="s">
        <v>25</v>
      </c>
      <c r="H101" s="2"/>
      <c r="I101" s="2"/>
      <c r="J101" s="2"/>
      <c r="K101" s="2"/>
    </row>
    <row r="102" spans="1:11" x14ac:dyDescent="0.45">
      <c r="A102" s="1" t="s">
        <v>133</v>
      </c>
      <c r="H102" s="2"/>
      <c r="I102" s="2"/>
      <c r="J102" s="2"/>
      <c r="K102" s="2"/>
    </row>
    <row r="103" spans="1:11" x14ac:dyDescent="0.45">
      <c r="A103" s="1" t="s">
        <v>130</v>
      </c>
      <c r="H103" s="2"/>
      <c r="I103" s="2"/>
      <c r="J103" s="2"/>
      <c r="K103" s="2"/>
    </row>
    <row r="104" spans="1:11" x14ac:dyDescent="0.45">
      <c r="A104" s="1" t="s">
        <v>134</v>
      </c>
      <c r="H104" s="2"/>
      <c r="I104" s="2"/>
      <c r="J104" s="2"/>
      <c r="K104" s="2"/>
    </row>
    <row r="105" spans="1:11" x14ac:dyDescent="0.45">
      <c r="A105" s="1" t="s">
        <v>26</v>
      </c>
      <c r="H105" s="2"/>
      <c r="I105" s="2"/>
      <c r="J105" s="2"/>
      <c r="K105" s="2"/>
    </row>
    <row r="106" spans="1:11" x14ac:dyDescent="0.45">
      <c r="A106" s="1" t="s">
        <v>23</v>
      </c>
      <c r="H106" s="2"/>
      <c r="I106" s="2"/>
      <c r="J106" s="2"/>
      <c r="K106" s="2"/>
    </row>
    <row r="107" spans="1:11" x14ac:dyDescent="0.45">
      <c r="A107" s="1" t="s">
        <v>27</v>
      </c>
      <c r="H107" s="2"/>
      <c r="I107" s="2"/>
      <c r="J107" s="2"/>
      <c r="K107" s="2"/>
    </row>
    <row r="108" spans="1:11" x14ac:dyDescent="0.45">
      <c r="A108" s="1" t="s">
        <v>25</v>
      </c>
      <c r="H108" s="2"/>
      <c r="I108" s="2"/>
      <c r="J108" s="2"/>
      <c r="K108" s="2"/>
    </row>
    <row r="109" spans="1:11" x14ac:dyDescent="0.45">
      <c r="A109" s="1" t="s">
        <v>135</v>
      </c>
      <c r="H109" s="2"/>
      <c r="I109" s="2"/>
      <c r="J109" s="2"/>
      <c r="K109" s="2"/>
    </row>
    <row r="110" spans="1:11" x14ac:dyDescent="0.45">
      <c r="A110" s="1" t="s">
        <v>129</v>
      </c>
      <c r="H110" s="2"/>
      <c r="I110" s="2"/>
      <c r="J110" s="2"/>
      <c r="K110" s="2"/>
    </row>
    <row r="111" spans="1:11" x14ac:dyDescent="0.45">
      <c r="A111" s="1" t="s">
        <v>136</v>
      </c>
      <c r="H111" s="2"/>
      <c r="I111" s="2"/>
      <c r="J111" s="2"/>
      <c r="K111" s="2"/>
    </row>
    <row r="112" spans="1:11" x14ac:dyDescent="0.45">
      <c r="A112" s="1" t="s">
        <v>26</v>
      </c>
      <c r="H112" s="2"/>
      <c r="I112" s="2"/>
      <c r="J112" s="2"/>
      <c r="K112" s="2"/>
    </row>
    <row r="113" spans="1:11" x14ac:dyDescent="0.45">
      <c r="A113" s="1" t="s">
        <v>23</v>
      </c>
      <c r="H113" s="2"/>
      <c r="I113" s="2"/>
      <c r="J113" s="2"/>
      <c r="K113" s="2"/>
    </row>
    <row r="114" spans="1:11" x14ac:dyDescent="0.45">
      <c r="A114" s="1" t="s">
        <v>28</v>
      </c>
      <c r="H114" s="2"/>
      <c r="I114" s="2"/>
      <c r="J114" s="2"/>
      <c r="K114" s="2"/>
    </row>
    <row r="115" spans="1:11" x14ac:dyDescent="0.45">
      <c r="A115" s="1" t="s">
        <v>25</v>
      </c>
      <c r="H115" s="2"/>
      <c r="I115" s="2"/>
      <c r="J115" s="2"/>
      <c r="K115" s="2"/>
    </row>
    <row r="116" spans="1:11" x14ac:dyDescent="0.45">
      <c r="A116" s="1" t="s">
        <v>131</v>
      </c>
      <c r="H116" s="2"/>
      <c r="I116" s="2"/>
      <c r="J116" s="2"/>
      <c r="K116" s="2"/>
    </row>
    <row r="117" spans="1:11" x14ac:dyDescent="0.45">
      <c r="A117" s="1" t="s">
        <v>128</v>
      </c>
      <c r="H117" s="2"/>
      <c r="I117" s="2"/>
      <c r="J117" s="2"/>
      <c r="K117" s="2"/>
    </row>
    <row r="118" spans="1:11" x14ac:dyDescent="0.45">
      <c r="A118" s="1" t="s">
        <v>132</v>
      </c>
      <c r="H118" s="2"/>
      <c r="I118" s="2"/>
      <c r="J118" s="2"/>
      <c r="K118" s="2"/>
    </row>
    <row r="119" spans="1:11" x14ac:dyDescent="0.45">
      <c r="A119" s="1" t="s">
        <v>29</v>
      </c>
      <c r="H119" s="2"/>
      <c r="I119" s="2"/>
      <c r="J119" s="2"/>
      <c r="K119" s="2"/>
    </row>
    <row r="120" spans="1:11" x14ac:dyDescent="0.45">
      <c r="A120" s="1" t="s">
        <v>30</v>
      </c>
      <c r="H120" s="2"/>
      <c r="I120" s="2"/>
      <c r="J120" s="2"/>
      <c r="K120" s="2"/>
    </row>
    <row r="121" spans="1:11" x14ac:dyDescent="0.45">
      <c r="A121" s="1" t="s">
        <v>31</v>
      </c>
      <c r="H121" s="2"/>
      <c r="I121" s="2"/>
      <c r="J121" s="2"/>
      <c r="K121" s="2"/>
    </row>
    <row r="122" spans="1:11" x14ac:dyDescent="0.45">
      <c r="A122" s="1" t="s">
        <v>19</v>
      </c>
      <c r="H122" s="2"/>
      <c r="I122" s="2"/>
      <c r="J122" s="2"/>
      <c r="K122" s="2"/>
    </row>
    <row r="123" spans="1:11" x14ac:dyDescent="0.45">
      <c r="A123" s="1" t="s">
        <v>32</v>
      </c>
      <c r="H123" s="2"/>
      <c r="I123" s="2"/>
      <c r="J123" s="2"/>
      <c r="K123" s="2"/>
    </row>
    <row r="124" spans="1:11" x14ac:dyDescent="0.45">
      <c r="A124" s="1" t="s">
        <v>137</v>
      </c>
      <c r="H124" s="2"/>
      <c r="I124" s="2"/>
      <c r="J124" s="2"/>
      <c r="K124" s="2"/>
    </row>
    <row r="125" spans="1:11" x14ac:dyDescent="0.45">
      <c r="A125" s="1" t="s">
        <v>22</v>
      </c>
      <c r="H125" s="2"/>
      <c r="I125" s="2"/>
      <c r="J125" s="2"/>
      <c r="K125" s="2"/>
    </row>
    <row r="126" spans="1:11" x14ac:dyDescent="0.45">
      <c r="A126" s="1" t="s">
        <v>23</v>
      </c>
      <c r="H126" s="2"/>
      <c r="I126" s="2"/>
      <c r="J126" s="2"/>
      <c r="K126" s="2"/>
    </row>
    <row r="127" spans="1:11" x14ac:dyDescent="0.45">
      <c r="A127" s="1" t="s">
        <v>24</v>
      </c>
      <c r="H127" s="2"/>
      <c r="I127" s="2"/>
      <c r="J127" s="2"/>
      <c r="K127" s="2"/>
    </row>
    <row r="128" spans="1:11" x14ac:dyDescent="0.45">
      <c r="A128" s="1" t="s">
        <v>25</v>
      </c>
      <c r="H128" s="2"/>
      <c r="I128" s="2"/>
      <c r="J128" s="2"/>
      <c r="K128" s="2"/>
    </row>
    <row r="129" spans="1:11" x14ac:dyDescent="0.45">
      <c r="A129" s="1" t="s">
        <v>133</v>
      </c>
      <c r="H129" s="2"/>
      <c r="I129" s="2"/>
      <c r="J129" s="2"/>
      <c r="K129" s="2"/>
    </row>
    <row r="130" spans="1:11" x14ac:dyDescent="0.45">
      <c r="A130" s="1" t="s">
        <v>130</v>
      </c>
      <c r="H130" s="2"/>
      <c r="I130" s="2"/>
      <c r="J130" s="2"/>
      <c r="K130" s="2"/>
    </row>
    <row r="131" spans="1:11" x14ac:dyDescent="0.45">
      <c r="A131" s="1" t="s">
        <v>134</v>
      </c>
      <c r="H131" s="2"/>
      <c r="I131" s="2"/>
      <c r="J131" s="2"/>
      <c r="K131" s="2"/>
    </row>
    <row r="132" spans="1:11" x14ac:dyDescent="0.45">
      <c r="A132" s="1" t="s">
        <v>26</v>
      </c>
      <c r="H132" s="2"/>
      <c r="I132" s="2"/>
      <c r="J132" s="2"/>
      <c r="K132" s="2"/>
    </row>
    <row r="133" spans="1:11" x14ac:dyDescent="0.45">
      <c r="A133" s="1" t="s">
        <v>23</v>
      </c>
      <c r="H133" s="2"/>
      <c r="I133" s="2"/>
      <c r="J133" s="2"/>
      <c r="K133" s="2"/>
    </row>
    <row r="134" spans="1:11" x14ac:dyDescent="0.45">
      <c r="A134" s="1" t="s">
        <v>27</v>
      </c>
      <c r="H134" s="2"/>
      <c r="I134" s="2"/>
      <c r="J134" s="2"/>
      <c r="K134" s="2"/>
    </row>
    <row r="135" spans="1:11" x14ac:dyDescent="0.45">
      <c r="A135" s="1" t="s">
        <v>25</v>
      </c>
      <c r="H135" s="2"/>
      <c r="I135" s="2"/>
      <c r="J135" s="2"/>
      <c r="K135" s="2"/>
    </row>
    <row r="136" spans="1:11" x14ac:dyDescent="0.45">
      <c r="A136" s="1" t="s">
        <v>138</v>
      </c>
      <c r="H136" s="2"/>
      <c r="I136" s="2"/>
      <c r="J136" s="2"/>
      <c r="K136" s="2"/>
    </row>
    <row r="137" spans="1:11" x14ac:dyDescent="0.45">
      <c r="A137" s="1" t="s">
        <v>129</v>
      </c>
      <c r="H137" s="2"/>
      <c r="I137" s="2"/>
      <c r="J137" s="2"/>
      <c r="K137" s="2"/>
    </row>
    <row r="138" spans="1:11" x14ac:dyDescent="0.45">
      <c r="A138" s="1" t="s">
        <v>139</v>
      </c>
      <c r="H138" s="2"/>
      <c r="I138" s="2"/>
      <c r="J138" s="2"/>
      <c r="K138" s="2"/>
    </row>
    <row r="139" spans="1:11" x14ac:dyDescent="0.45">
      <c r="A139" s="1" t="s">
        <v>26</v>
      </c>
      <c r="H139" s="2"/>
      <c r="I139" s="2"/>
      <c r="J139" s="2"/>
      <c r="K139" s="2"/>
    </row>
    <row r="140" spans="1:11" x14ac:dyDescent="0.45">
      <c r="A140" s="1" t="s">
        <v>23</v>
      </c>
      <c r="H140" s="2"/>
      <c r="I140" s="2"/>
      <c r="J140" s="2"/>
      <c r="K140" s="2"/>
    </row>
    <row r="141" spans="1:11" x14ac:dyDescent="0.45">
      <c r="A141" s="1" t="s">
        <v>28</v>
      </c>
      <c r="H141" s="2"/>
      <c r="I141" s="2"/>
      <c r="J141" s="2"/>
      <c r="K141" s="2"/>
    </row>
    <row r="142" spans="1:11" x14ac:dyDescent="0.45">
      <c r="A142" s="1" t="s">
        <v>25</v>
      </c>
      <c r="H142" s="2"/>
      <c r="I142" s="2"/>
      <c r="J142" s="2"/>
      <c r="K142" s="2"/>
    </row>
    <row r="143" spans="1:11" x14ac:dyDescent="0.45">
      <c r="A143" s="1" t="s">
        <v>131</v>
      </c>
      <c r="H143" s="2"/>
      <c r="I143" s="2"/>
      <c r="J143" s="2"/>
      <c r="K143" s="2"/>
    </row>
    <row r="144" spans="1:11" x14ac:dyDescent="0.45">
      <c r="A144" s="1" t="s">
        <v>128</v>
      </c>
      <c r="H144" s="2"/>
      <c r="I144" s="2"/>
      <c r="J144" s="2"/>
      <c r="K144" s="2"/>
    </row>
    <row r="145" spans="1:11" x14ac:dyDescent="0.45">
      <c r="A145" s="1" t="s">
        <v>132</v>
      </c>
      <c r="H145" s="2"/>
      <c r="I145" s="2"/>
      <c r="J145" s="2"/>
      <c r="K145" s="2"/>
    </row>
    <row r="146" spans="1:11" x14ac:dyDescent="0.45">
      <c r="A146" s="1" t="s">
        <v>29</v>
      </c>
      <c r="H146" s="2"/>
      <c r="I146" s="2"/>
      <c r="J146" s="2"/>
      <c r="K146" s="2"/>
    </row>
    <row r="147" spans="1:11" x14ac:dyDescent="0.45">
      <c r="A147" s="1" t="s">
        <v>30</v>
      </c>
      <c r="H147" s="2"/>
      <c r="I147" s="2"/>
      <c r="J147" s="2"/>
      <c r="K147" s="2"/>
    </row>
    <row r="148" spans="1:11" x14ac:dyDescent="0.45">
      <c r="A148" s="1" t="s">
        <v>33</v>
      </c>
      <c r="H148" s="2"/>
      <c r="I148" s="2"/>
      <c r="J148" s="2"/>
      <c r="K148" s="2"/>
    </row>
    <row r="149" spans="1:11" x14ac:dyDescent="0.45">
      <c r="A149" s="1" t="s">
        <v>34</v>
      </c>
      <c r="H149" s="2"/>
      <c r="I149" s="2"/>
      <c r="J149" s="2"/>
      <c r="K149" s="2"/>
    </row>
    <row r="150" spans="1:11" x14ac:dyDescent="0.45">
      <c r="A150" s="1" t="s">
        <v>76</v>
      </c>
      <c r="H150" s="2"/>
      <c r="I150" s="2"/>
      <c r="J150" s="2"/>
      <c r="K150" s="2"/>
    </row>
    <row r="151" spans="1:11" x14ac:dyDescent="0.45">
      <c r="A151" s="1" t="s">
        <v>35</v>
      </c>
      <c r="H151" s="2"/>
      <c r="I151" s="2"/>
      <c r="J151" s="2"/>
      <c r="K151" s="2"/>
    </row>
    <row r="152" spans="1:11" x14ac:dyDescent="0.45">
      <c r="A152" s="1" t="s">
        <v>36</v>
      </c>
      <c r="H152" s="2"/>
      <c r="I152" s="2"/>
      <c r="J152" s="2"/>
      <c r="K152" s="2"/>
    </row>
    <row r="153" spans="1:11" x14ac:dyDescent="0.45">
      <c r="A153" s="1" t="s">
        <v>10</v>
      </c>
      <c r="H153" s="2"/>
      <c r="I153" s="2"/>
      <c r="J153" s="2"/>
      <c r="K153" s="2"/>
    </row>
    <row r="154" spans="1:11" x14ac:dyDescent="0.45">
      <c r="A154" s="1" t="s">
        <v>204</v>
      </c>
    </row>
    <row r="155" spans="1:11" x14ac:dyDescent="0.45">
      <c r="A155" s="1" t="s">
        <v>12</v>
      </c>
    </row>
    <row r="156" spans="1:11" x14ac:dyDescent="0.45">
      <c r="A156" s="1" t="s">
        <v>13</v>
      </c>
    </row>
    <row r="157" spans="1:11" x14ac:dyDescent="0.45">
      <c r="A157" s="1" t="s">
        <v>179</v>
      </c>
    </row>
    <row r="158" spans="1:11" x14ac:dyDescent="0.45">
      <c r="A158" s="1" t="s">
        <v>68</v>
      </c>
    </row>
    <row r="159" spans="1:11" x14ac:dyDescent="0.45">
      <c r="A159" s="1" t="str">
        <f>"                "&amp;CHAR(34)&amp;"area"&amp;CHAR(34)&amp;": "&amp;TEXT($K$4,"0.00")&amp;","</f>
        <v xml:space="preserve">                "area": 38.62,</v>
      </c>
    </row>
    <row r="160" spans="1:11" x14ac:dyDescent="0.45">
      <c r="A160" s="1" t="s">
        <v>193</v>
      </c>
    </row>
    <row r="161" spans="1:1" x14ac:dyDescent="0.45">
      <c r="A161" s="1" t="s">
        <v>15</v>
      </c>
    </row>
    <row r="162" spans="1:1" x14ac:dyDescent="0.45">
      <c r="A162" s="1" t="s">
        <v>16</v>
      </c>
    </row>
    <row r="163" spans="1:1" x14ac:dyDescent="0.45">
      <c r="A163" s="1" t="s">
        <v>17</v>
      </c>
    </row>
    <row r="164" spans="1:1" x14ac:dyDescent="0.45">
      <c r="A164" s="1" t="s">
        <v>127</v>
      </c>
    </row>
    <row r="165" spans="1:1" x14ac:dyDescent="0.45">
      <c r="A165" s="1" t="s">
        <v>18</v>
      </c>
    </row>
    <row r="166" spans="1:1" x14ac:dyDescent="0.45">
      <c r="A166" s="1" t="s">
        <v>19</v>
      </c>
    </row>
    <row r="167" spans="1:1" x14ac:dyDescent="0.45">
      <c r="A167" s="1" t="s">
        <v>20</v>
      </c>
    </row>
    <row r="168" spans="1:1" x14ac:dyDescent="0.45">
      <c r="A168" s="1" t="s">
        <v>21</v>
      </c>
    </row>
    <row r="169" spans="1:1" x14ac:dyDescent="0.45">
      <c r="A169" s="1" t="s">
        <v>22</v>
      </c>
    </row>
    <row r="170" spans="1:1" x14ac:dyDescent="0.45">
      <c r="A170" s="1" t="s">
        <v>23</v>
      </c>
    </row>
    <row r="171" spans="1:1" x14ac:dyDescent="0.45">
      <c r="A171" s="1" t="s">
        <v>24</v>
      </c>
    </row>
    <row r="172" spans="1:1" x14ac:dyDescent="0.45">
      <c r="A172" s="1" t="s">
        <v>25</v>
      </c>
    </row>
    <row r="173" spans="1:1" x14ac:dyDescent="0.45">
      <c r="A173" s="1" t="s">
        <v>133</v>
      </c>
    </row>
    <row r="174" spans="1:1" x14ac:dyDescent="0.45">
      <c r="A174" s="1" t="s">
        <v>130</v>
      </c>
    </row>
    <row r="175" spans="1:1" x14ac:dyDescent="0.45">
      <c r="A175" s="1" t="s">
        <v>134</v>
      </c>
    </row>
    <row r="176" spans="1:1" x14ac:dyDescent="0.45">
      <c r="A176" s="1" t="s">
        <v>26</v>
      </c>
    </row>
    <row r="177" spans="1:1" x14ac:dyDescent="0.45">
      <c r="A177" s="1" t="s">
        <v>23</v>
      </c>
    </row>
    <row r="178" spans="1:1" x14ac:dyDescent="0.45">
      <c r="A178" s="1" t="s">
        <v>27</v>
      </c>
    </row>
    <row r="179" spans="1:1" x14ac:dyDescent="0.45">
      <c r="A179" s="1" t="s">
        <v>25</v>
      </c>
    </row>
    <row r="180" spans="1:1" x14ac:dyDescent="0.45">
      <c r="A180" s="1" t="s">
        <v>135</v>
      </c>
    </row>
    <row r="181" spans="1:1" x14ac:dyDescent="0.45">
      <c r="A181" s="1" t="s">
        <v>129</v>
      </c>
    </row>
    <row r="182" spans="1:1" x14ac:dyDescent="0.45">
      <c r="A182" s="1" t="s">
        <v>136</v>
      </c>
    </row>
    <row r="183" spans="1:1" x14ac:dyDescent="0.45">
      <c r="A183" s="1" t="s">
        <v>26</v>
      </c>
    </row>
    <row r="184" spans="1:1" x14ac:dyDescent="0.45">
      <c r="A184" s="1" t="s">
        <v>23</v>
      </c>
    </row>
    <row r="185" spans="1:1" x14ac:dyDescent="0.45">
      <c r="A185" s="1" t="s">
        <v>28</v>
      </c>
    </row>
    <row r="186" spans="1:1" x14ac:dyDescent="0.45">
      <c r="A186" s="1" t="s">
        <v>25</v>
      </c>
    </row>
    <row r="187" spans="1:1" x14ac:dyDescent="0.45">
      <c r="A187" s="1" t="s">
        <v>131</v>
      </c>
    </row>
    <row r="188" spans="1:1" x14ac:dyDescent="0.45">
      <c r="A188" s="1" t="s">
        <v>128</v>
      </c>
    </row>
    <row r="189" spans="1:1" x14ac:dyDescent="0.45">
      <c r="A189" s="1" t="s">
        <v>132</v>
      </c>
    </row>
    <row r="190" spans="1:1" x14ac:dyDescent="0.45">
      <c r="A190" s="1" t="s">
        <v>29</v>
      </c>
    </row>
    <row r="191" spans="1:1" x14ac:dyDescent="0.45">
      <c r="A191" s="1" t="s">
        <v>30</v>
      </c>
    </row>
    <row r="192" spans="1:1" x14ac:dyDescent="0.45">
      <c r="A192" s="1" t="s">
        <v>31</v>
      </c>
    </row>
    <row r="193" spans="1:1" x14ac:dyDescent="0.45">
      <c r="A193" s="1" t="s">
        <v>19</v>
      </c>
    </row>
    <row r="194" spans="1:1" x14ac:dyDescent="0.45">
      <c r="A194" s="1" t="s">
        <v>32</v>
      </c>
    </row>
    <row r="195" spans="1:1" x14ac:dyDescent="0.45">
      <c r="A195" s="1" t="s">
        <v>137</v>
      </c>
    </row>
    <row r="196" spans="1:1" x14ac:dyDescent="0.45">
      <c r="A196" s="1" t="s">
        <v>22</v>
      </c>
    </row>
    <row r="197" spans="1:1" x14ac:dyDescent="0.45">
      <c r="A197" s="1" t="s">
        <v>23</v>
      </c>
    </row>
    <row r="198" spans="1:1" x14ac:dyDescent="0.45">
      <c r="A198" s="1" t="s">
        <v>24</v>
      </c>
    </row>
    <row r="199" spans="1:1" x14ac:dyDescent="0.45">
      <c r="A199" s="1" t="s">
        <v>25</v>
      </c>
    </row>
    <row r="200" spans="1:1" x14ac:dyDescent="0.45">
      <c r="A200" s="1" t="s">
        <v>133</v>
      </c>
    </row>
    <row r="201" spans="1:1" x14ac:dyDescent="0.45">
      <c r="A201" s="1" t="s">
        <v>130</v>
      </c>
    </row>
    <row r="202" spans="1:1" x14ac:dyDescent="0.45">
      <c r="A202" s="1" t="s">
        <v>134</v>
      </c>
    </row>
    <row r="203" spans="1:1" x14ac:dyDescent="0.45">
      <c r="A203" s="1" t="s">
        <v>26</v>
      </c>
    </row>
    <row r="204" spans="1:1" x14ac:dyDescent="0.45">
      <c r="A204" s="1" t="s">
        <v>23</v>
      </c>
    </row>
    <row r="205" spans="1:1" x14ac:dyDescent="0.45">
      <c r="A205" s="1" t="s">
        <v>27</v>
      </c>
    </row>
    <row r="206" spans="1:1" x14ac:dyDescent="0.45">
      <c r="A206" s="1" t="s">
        <v>25</v>
      </c>
    </row>
    <row r="207" spans="1:1" x14ac:dyDescent="0.45">
      <c r="A207" s="1" t="s">
        <v>138</v>
      </c>
    </row>
    <row r="208" spans="1:1" x14ac:dyDescent="0.45">
      <c r="A208" s="1" t="s">
        <v>129</v>
      </c>
    </row>
    <row r="209" spans="1:1" x14ac:dyDescent="0.45">
      <c r="A209" s="1" t="s">
        <v>139</v>
      </c>
    </row>
    <row r="210" spans="1:1" x14ac:dyDescent="0.45">
      <c r="A210" s="1" t="s">
        <v>26</v>
      </c>
    </row>
    <row r="211" spans="1:1" x14ac:dyDescent="0.45">
      <c r="A211" s="1" t="s">
        <v>23</v>
      </c>
    </row>
    <row r="212" spans="1:1" x14ac:dyDescent="0.45">
      <c r="A212" s="1" t="s">
        <v>28</v>
      </c>
    </row>
    <row r="213" spans="1:1" x14ac:dyDescent="0.45">
      <c r="A213" s="1" t="s">
        <v>25</v>
      </c>
    </row>
    <row r="214" spans="1:1" x14ac:dyDescent="0.45">
      <c r="A214" s="1" t="s">
        <v>131</v>
      </c>
    </row>
    <row r="215" spans="1:1" x14ac:dyDescent="0.45">
      <c r="A215" s="1" t="s">
        <v>128</v>
      </c>
    </row>
    <row r="216" spans="1:1" x14ac:dyDescent="0.45">
      <c r="A216" s="1" t="s">
        <v>132</v>
      </c>
    </row>
    <row r="217" spans="1:1" x14ac:dyDescent="0.45">
      <c r="A217" s="1" t="s">
        <v>29</v>
      </c>
    </row>
    <row r="218" spans="1:1" x14ac:dyDescent="0.45">
      <c r="A218" s="1" t="s">
        <v>30</v>
      </c>
    </row>
    <row r="219" spans="1:1" x14ac:dyDescent="0.45">
      <c r="A219" s="1" t="s">
        <v>33</v>
      </c>
    </row>
    <row r="220" spans="1:1" x14ac:dyDescent="0.45">
      <c r="A220" s="1" t="s">
        <v>34</v>
      </c>
    </row>
    <row r="221" spans="1:1" x14ac:dyDescent="0.45">
      <c r="A221" s="1" t="s">
        <v>76</v>
      </c>
    </row>
    <row r="222" spans="1:1" x14ac:dyDescent="0.45">
      <c r="A222" s="1" t="s">
        <v>35</v>
      </c>
    </row>
    <row r="223" spans="1:1" x14ac:dyDescent="0.45">
      <c r="A223" s="1" t="s">
        <v>36</v>
      </c>
    </row>
    <row r="224" spans="1:1" x14ac:dyDescent="0.45">
      <c r="A224" s="1" t="s">
        <v>10</v>
      </c>
    </row>
    <row r="225" spans="1:1" x14ac:dyDescent="0.45">
      <c r="A225" s="1" t="s">
        <v>207</v>
      </c>
    </row>
    <row r="226" spans="1:1" x14ac:dyDescent="0.45">
      <c r="A226" s="1" t="s">
        <v>12</v>
      </c>
    </row>
    <row r="227" spans="1:1" x14ac:dyDescent="0.45">
      <c r="A227" s="1" t="s">
        <v>13</v>
      </c>
    </row>
    <row r="228" spans="1:1" x14ac:dyDescent="0.45">
      <c r="A228" s="1" t="s">
        <v>179</v>
      </c>
    </row>
    <row r="229" spans="1:1" x14ac:dyDescent="0.45">
      <c r="A229" s="1" t="s">
        <v>102</v>
      </c>
    </row>
    <row r="230" spans="1:1" x14ac:dyDescent="0.45">
      <c r="A230" s="1" t="str">
        <f>"                "&amp;CHAR(34)&amp;"area"&amp;CHAR(34)&amp;": "&amp;TEXT($I$5,"0.00")&amp;","</f>
        <v xml:space="preserve">                "area": 16.80,</v>
      </c>
    </row>
    <row r="231" spans="1:1" x14ac:dyDescent="0.45">
      <c r="A231" s="1" t="s">
        <v>188</v>
      </c>
    </row>
    <row r="232" spans="1:1" x14ac:dyDescent="0.45">
      <c r="A232" s="1" t="s">
        <v>15</v>
      </c>
    </row>
    <row r="233" spans="1:1" x14ac:dyDescent="0.45">
      <c r="A233" s="1" t="s">
        <v>16</v>
      </c>
    </row>
    <row r="234" spans="1:1" x14ac:dyDescent="0.45">
      <c r="A234" s="1" t="s">
        <v>17</v>
      </c>
    </row>
    <row r="235" spans="1:1" x14ac:dyDescent="0.45">
      <c r="A235" s="1" t="s">
        <v>127</v>
      </c>
    </row>
    <row r="236" spans="1:1" x14ac:dyDescent="0.45">
      <c r="A236" s="1" t="s">
        <v>18</v>
      </c>
    </row>
    <row r="237" spans="1:1" x14ac:dyDescent="0.45">
      <c r="A237" s="1" t="s">
        <v>19</v>
      </c>
    </row>
    <row r="238" spans="1:1" x14ac:dyDescent="0.45">
      <c r="A238" s="1" t="s">
        <v>20</v>
      </c>
    </row>
    <row r="239" spans="1:1" x14ac:dyDescent="0.45">
      <c r="A239" s="1" t="s">
        <v>21</v>
      </c>
    </row>
    <row r="240" spans="1:1" x14ac:dyDescent="0.45">
      <c r="A240" s="1" t="s">
        <v>22</v>
      </c>
    </row>
    <row r="241" spans="1:1" x14ac:dyDescent="0.45">
      <c r="A241" s="1" t="s">
        <v>23</v>
      </c>
    </row>
    <row r="242" spans="1:1" x14ac:dyDescent="0.45">
      <c r="A242" s="1" t="s">
        <v>24</v>
      </c>
    </row>
    <row r="243" spans="1:1" x14ac:dyDescent="0.45">
      <c r="A243" s="1" t="s">
        <v>25</v>
      </c>
    </row>
    <row r="244" spans="1:1" x14ac:dyDescent="0.45">
      <c r="A244" s="1" t="s">
        <v>133</v>
      </c>
    </row>
    <row r="245" spans="1:1" x14ac:dyDescent="0.45">
      <c r="A245" s="1" t="s">
        <v>130</v>
      </c>
    </row>
    <row r="246" spans="1:1" x14ac:dyDescent="0.45">
      <c r="A246" s="1" t="s">
        <v>134</v>
      </c>
    </row>
    <row r="247" spans="1:1" x14ac:dyDescent="0.45">
      <c r="A247" s="1" t="s">
        <v>26</v>
      </c>
    </row>
    <row r="248" spans="1:1" x14ac:dyDescent="0.45">
      <c r="A248" s="1" t="s">
        <v>23</v>
      </c>
    </row>
    <row r="249" spans="1:1" x14ac:dyDescent="0.45">
      <c r="A249" s="1" t="s">
        <v>27</v>
      </c>
    </row>
    <row r="250" spans="1:1" x14ac:dyDescent="0.45">
      <c r="A250" s="1" t="s">
        <v>25</v>
      </c>
    </row>
    <row r="251" spans="1:1" x14ac:dyDescent="0.45">
      <c r="A251" s="1" t="s">
        <v>135</v>
      </c>
    </row>
    <row r="252" spans="1:1" x14ac:dyDescent="0.45">
      <c r="A252" s="1" t="s">
        <v>129</v>
      </c>
    </row>
    <row r="253" spans="1:1" x14ac:dyDescent="0.45">
      <c r="A253" s="1" t="s">
        <v>136</v>
      </c>
    </row>
    <row r="254" spans="1:1" x14ac:dyDescent="0.45">
      <c r="A254" s="1" t="s">
        <v>26</v>
      </c>
    </row>
    <row r="255" spans="1:1" x14ac:dyDescent="0.45">
      <c r="A255" s="1" t="s">
        <v>23</v>
      </c>
    </row>
    <row r="256" spans="1:1" x14ac:dyDescent="0.45">
      <c r="A256" s="1" t="s">
        <v>28</v>
      </c>
    </row>
    <row r="257" spans="1:1" x14ac:dyDescent="0.45">
      <c r="A257" s="1" t="s">
        <v>25</v>
      </c>
    </row>
    <row r="258" spans="1:1" x14ac:dyDescent="0.45">
      <c r="A258" s="1" t="s">
        <v>131</v>
      </c>
    </row>
    <row r="259" spans="1:1" x14ac:dyDescent="0.45">
      <c r="A259" s="1" t="s">
        <v>128</v>
      </c>
    </row>
    <row r="260" spans="1:1" x14ac:dyDescent="0.45">
      <c r="A260" s="1" t="s">
        <v>132</v>
      </c>
    </row>
    <row r="261" spans="1:1" x14ac:dyDescent="0.45">
      <c r="A261" s="1" t="s">
        <v>29</v>
      </c>
    </row>
    <row r="262" spans="1:1" x14ac:dyDescent="0.45">
      <c r="A262" s="1" t="s">
        <v>30</v>
      </c>
    </row>
    <row r="263" spans="1:1" x14ac:dyDescent="0.45">
      <c r="A263" s="1" t="s">
        <v>31</v>
      </c>
    </row>
    <row r="264" spans="1:1" x14ac:dyDescent="0.45">
      <c r="A264" s="1" t="s">
        <v>19</v>
      </c>
    </row>
    <row r="265" spans="1:1" x14ac:dyDescent="0.45">
      <c r="A265" s="1" t="s">
        <v>32</v>
      </c>
    </row>
    <row r="266" spans="1:1" x14ac:dyDescent="0.45">
      <c r="A266" s="1" t="s">
        <v>137</v>
      </c>
    </row>
    <row r="267" spans="1:1" x14ac:dyDescent="0.45">
      <c r="A267" s="1" t="s">
        <v>22</v>
      </c>
    </row>
    <row r="268" spans="1:1" x14ac:dyDescent="0.45">
      <c r="A268" s="1" t="s">
        <v>23</v>
      </c>
    </row>
    <row r="269" spans="1:1" x14ac:dyDescent="0.45">
      <c r="A269" s="1" t="s">
        <v>24</v>
      </c>
    </row>
    <row r="270" spans="1:1" x14ac:dyDescent="0.45">
      <c r="A270" s="1" t="s">
        <v>25</v>
      </c>
    </row>
    <row r="271" spans="1:1" x14ac:dyDescent="0.45">
      <c r="A271" s="1" t="s">
        <v>133</v>
      </c>
    </row>
    <row r="272" spans="1:1" x14ac:dyDescent="0.45">
      <c r="A272" s="1" t="s">
        <v>130</v>
      </c>
    </row>
    <row r="273" spans="1:1" x14ac:dyDescent="0.45">
      <c r="A273" s="1" t="s">
        <v>134</v>
      </c>
    </row>
    <row r="274" spans="1:1" x14ac:dyDescent="0.45">
      <c r="A274" s="1" t="s">
        <v>26</v>
      </c>
    </row>
    <row r="275" spans="1:1" x14ac:dyDescent="0.45">
      <c r="A275" s="1" t="s">
        <v>23</v>
      </c>
    </row>
    <row r="276" spans="1:1" x14ac:dyDescent="0.45">
      <c r="A276" s="1" t="s">
        <v>27</v>
      </c>
    </row>
    <row r="277" spans="1:1" x14ac:dyDescent="0.45">
      <c r="A277" s="1" t="s">
        <v>25</v>
      </c>
    </row>
    <row r="278" spans="1:1" x14ac:dyDescent="0.45">
      <c r="A278" s="1" t="s">
        <v>138</v>
      </c>
    </row>
    <row r="279" spans="1:1" x14ac:dyDescent="0.45">
      <c r="A279" s="1" t="s">
        <v>129</v>
      </c>
    </row>
    <row r="280" spans="1:1" x14ac:dyDescent="0.45">
      <c r="A280" s="1" t="s">
        <v>139</v>
      </c>
    </row>
    <row r="281" spans="1:1" x14ac:dyDescent="0.45">
      <c r="A281" s="1" t="s">
        <v>26</v>
      </c>
    </row>
    <row r="282" spans="1:1" x14ac:dyDescent="0.45">
      <c r="A282" s="1" t="s">
        <v>23</v>
      </c>
    </row>
    <row r="283" spans="1:1" x14ac:dyDescent="0.45">
      <c r="A283" s="1" t="s">
        <v>28</v>
      </c>
    </row>
    <row r="284" spans="1:1" x14ac:dyDescent="0.45">
      <c r="A284" s="1" t="s">
        <v>25</v>
      </c>
    </row>
    <row r="285" spans="1:1" x14ac:dyDescent="0.45">
      <c r="A285" s="1" t="s">
        <v>131</v>
      </c>
    </row>
    <row r="286" spans="1:1" x14ac:dyDescent="0.45">
      <c r="A286" s="1" t="s">
        <v>128</v>
      </c>
    </row>
    <row r="287" spans="1:1" x14ac:dyDescent="0.45">
      <c r="A287" s="1" t="s">
        <v>132</v>
      </c>
    </row>
    <row r="288" spans="1:1" x14ac:dyDescent="0.45">
      <c r="A288" s="1" t="s">
        <v>29</v>
      </c>
    </row>
    <row r="289" spans="1:1" x14ac:dyDescent="0.45">
      <c r="A289" s="1" t="s">
        <v>30</v>
      </c>
    </row>
    <row r="290" spans="1:1" x14ac:dyDescent="0.45">
      <c r="A290" s="1" t="s">
        <v>33</v>
      </c>
    </row>
    <row r="291" spans="1:1" x14ac:dyDescent="0.45">
      <c r="A291" s="1" t="s">
        <v>34</v>
      </c>
    </row>
    <row r="292" spans="1:1" x14ac:dyDescent="0.45">
      <c r="A292" s="1" t="s">
        <v>76</v>
      </c>
    </row>
    <row r="293" spans="1:1" x14ac:dyDescent="0.45">
      <c r="A293" s="1" t="s">
        <v>35</v>
      </c>
    </row>
    <row r="294" spans="1:1" x14ac:dyDescent="0.45">
      <c r="A294" s="1" t="s">
        <v>36</v>
      </c>
    </row>
    <row r="295" spans="1:1" x14ac:dyDescent="0.45">
      <c r="A295" s="1" t="s">
        <v>10</v>
      </c>
    </row>
    <row r="296" spans="1:1" x14ac:dyDescent="0.45">
      <c r="A296" s="1" t="s">
        <v>209</v>
      </c>
    </row>
    <row r="297" spans="1:1" x14ac:dyDescent="0.45">
      <c r="A297" s="1" t="s">
        <v>12</v>
      </c>
    </row>
    <row r="298" spans="1:1" x14ac:dyDescent="0.45">
      <c r="A298" s="1" t="s">
        <v>13</v>
      </c>
    </row>
    <row r="299" spans="1:1" x14ac:dyDescent="0.45">
      <c r="A299" s="1" t="s">
        <v>179</v>
      </c>
    </row>
    <row r="300" spans="1:1" x14ac:dyDescent="0.45">
      <c r="A300" s="1" t="s">
        <v>102</v>
      </c>
    </row>
    <row r="301" spans="1:1" x14ac:dyDescent="0.45">
      <c r="A301" s="1" t="str">
        <f>"                "&amp;CHAR(34)&amp;"area"&amp;CHAR(34)&amp;": "&amp;TEXT($J$5,"0.00")&amp;","</f>
        <v xml:space="preserve">                "area": 8.08,</v>
      </c>
    </row>
    <row r="302" spans="1:1" x14ac:dyDescent="0.45">
      <c r="A302" s="1" t="s">
        <v>191</v>
      </c>
    </row>
    <row r="303" spans="1:1" x14ac:dyDescent="0.45">
      <c r="A303" s="1" t="s">
        <v>15</v>
      </c>
    </row>
    <row r="304" spans="1:1" x14ac:dyDescent="0.45">
      <c r="A304" s="1" t="s">
        <v>16</v>
      </c>
    </row>
    <row r="305" spans="1:1" x14ac:dyDescent="0.45">
      <c r="A305" s="1" t="s">
        <v>17</v>
      </c>
    </row>
    <row r="306" spans="1:1" x14ac:dyDescent="0.45">
      <c r="A306" s="1" t="s">
        <v>127</v>
      </c>
    </row>
    <row r="307" spans="1:1" x14ac:dyDescent="0.45">
      <c r="A307" s="1" t="s">
        <v>18</v>
      </c>
    </row>
    <row r="308" spans="1:1" x14ac:dyDescent="0.45">
      <c r="A308" s="1" t="s">
        <v>19</v>
      </c>
    </row>
    <row r="309" spans="1:1" x14ac:dyDescent="0.45">
      <c r="A309" s="1" t="s">
        <v>20</v>
      </c>
    </row>
    <row r="310" spans="1:1" x14ac:dyDescent="0.45">
      <c r="A310" s="1" t="s">
        <v>21</v>
      </c>
    </row>
    <row r="311" spans="1:1" x14ac:dyDescent="0.45">
      <c r="A311" s="1" t="s">
        <v>22</v>
      </c>
    </row>
    <row r="312" spans="1:1" x14ac:dyDescent="0.45">
      <c r="A312" s="1" t="s">
        <v>23</v>
      </c>
    </row>
    <row r="313" spans="1:1" x14ac:dyDescent="0.45">
      <c r="A313" s="1" t="s">
        <v>24</v>
      </c>
    </row>
    <row r="314" spans="1:1" x14ac:dyDescent="0.45">
      <c r="A314" s="1" t="s">
        <v>25</v>
      </c>
    </row>
    <row r="315" spans="1:1" x14ac:dyDescent="0.45">
      <c r="A315" s="1" t="s">
        <v>133</v>
      </c>
    </row>
    <row r="316" spans="1:1" x14ac:dyDescent="0.45">
      <c r="A316" s="1" t="s">
        <v>130</v>
      </c>
    </row>
    <row r="317" spans="1:1" x14ac:dyDescent="0.45">
      <c r="A317" s="1" t="s">
        <v>134</v>
      </c>
    </row>
    <row r="318" spans="1:1" x14ac:dyDescent="0.45">
      <c r="A318" s="1" t="s">
        <v>26</v>
      </c>
    </row>
    <row r="319" spans="1:1" x14ac:dyDescent="0.45">
      <c r="A319" s="1" t="s">
        <v>23</v>
      </c>
    </row>
    <row r="320" spans="1:1" x14ac:dyDescent="0.45">
      <c r="A320" s="1" t="s">
        <v>27</v>
      </c>
    </row>
    <row r="321" spans="1:1" x14ac:dyDescent="0.45">
      <c r="A321" s="1" t="s">
        <v>25</v>
      </c>
    </row>
    <row r="322" spans="1:1" x14ac:dyDescent="0.45">
      <c r="A322" s="1" t="s">
        <v>135</v>
      </c>
    </row>
    <row r="323" spans="1:1" x14ac:dyDescent="0.45">
      <c r="A323" s="1" t="s">
        <v>129</v>
      </c>
    </row>
    <row r="324" spans="1:1" x14ac:dyDescent="0.45">
      <c r="A324" s="1" t="s">
        <v>136</v>
      </c>
    </row>
    <row r="325" spans="1:1" x14ac:dyDescent="0.45">
      <c r="A325" s="1" t="s">
        <v>26</v>
      </c>
    </row>
    <row r="326" spans="1:1" x14ac:dyDescent="0.45">
      <c r="A326" s="1" t="s">
        <v>23</v>
      </c>
    </row>
    <row r="327" spans="1:1" x14ac:dyDescent="0.45">
      <c r="A327" s="1" t="s">
        <v>28</v>
      </c>
    </row>
    <row r="328" spans="1:1" x14ac:dyDescent="0.45">
      <c r="A328" s="1" t="s">
        <v>25</v>
      </c>
    </row>
    <row r="329" spans="1:1" x14ac:dyDescent="0.45">
      <c r="A329" s="1" t="s">
        <v>131</v>
      </c>
    </row>
    <row r="330" spans="1:1" x14ac:dyDescent="0.45">
      <c r="A330" s="1" t="s">
        <v>128</v>
      </c>
    </row>
    <row r="331" spans="1:1" x14ac:dyDescent="0.45">
      <c r="A331" s="1" t="s">
        <v>132</v>
      </c>
    </row>
    <row r="332" spans="1:1" x14ac:dyDescent="0.45">
      <c r="A332" s="1" t="s">
        <v>29</v>
      </c>
    </row>
    <row r="333" spans="1:1" x14ac:dyDescent="0.45">
      <c r="A333" s="1" t="s">
        <v>30</v>
      </c>
    </row>
    <row r="334" spans="1:1" x14ac:dyDescent="0.45">
      <c r="A334" s="1" t="s">
        <v>31</v>
      </c>
    </row>
    <row r="335" spans="1:1" x14ac:dyDescent="0.45">
      <c r="A335" s="1" t="s">
        <v>19</v>
      </c>
    </row>
    <row r="336" spans="1:1" x14ac:dyDescent="0.45">
      <c r="A336" s="1" t="s">
        <v>32</v>
      </c>
    </row>
    <row r="337" spans="1:1" x14ac:dyDescent="0.45">
      <c r="A337" s="1" t="s">
        <v>137</v>
      </c>
    </row>
    <row r="338" spans="1:1" x14ac:dyDescent="0.45">
      <c r="A338" s="1" t="s">
        <v>22</v>
      </c>
    </row>
    <row r="339" spans="1:1" x14ac:dyDescent="0.45">
      <c r="A339" s="1" t="s">
        <v>23</v>
      </c>
    </row>
    <row r="340" spans="1:1" x14ac:dyDescent="0.45">
      <c r="A340" s="1" t="s">
        <v>24</v>
      </c>
    </row>
    <row r="341" spans="1:1" x14ac:dyDescent="0.45">
      <c r="A341" s="1" t="s">
        <v>25</v>
      </c>
    </row>
    <row r="342" spans="1:1" x14ac:dyDescent="0.45">
      <c r="A342" s="1" t="s">
        <v>133</v>
      </c>
    </row>
    <row r="343" spans="1:1" x14ac:dyDescent="0.45">
      <c r="A343" s="1" t="s">
        <v>130</v>
      </c>
    </row>
    <row r="344" spans="1:1" x14ac:dyDescent="0.45">
      <c r="A344" s="1" t="s">
        <v>134</v>
      </c>
    </row>
    <row r="345" spans="1:1" x14ac:dyDescent="0.45">
      <c r="A345" s="1" t="s">
        <v>26</v>
      </c>
    </row>
    <row r="346" spans="1:1" x14ac:dyDescent="0.45">
      <c r="A346" s="1" t="s">
        <v>23</v>
      </c>
    </row>
    <row r="347" spans="1:1" x14ac:dyDescent="0.45">
      <c r="A347" s="1" t="s">
        <v>27</v>
      </c>
    </row>
    <row r="348" spans="1:1" x14ac:dyDescent="0.45">
      <c r="A348" s="1" t="s">
        <v>25</v>
      </c>
    </row>
    <row r="349" spans="1:1" x14ac:dyDescent="0.45">
      <c r="A349" s="1" t="s">
        <v>138</v>
      </c>
    </row>
    <row r="350" spans="1:1" x14ac:dyDescent="0.45">
      <c r="A350" s="1" t="s">
        <v>129</v>
      </c>
    </row>
    <row r="351" spans="1:1" x14ac:dyDescent="0.45">
      <c r="A351" s="1" t="s">
        <v>139</v>
      </c>
    </row>
    <row r="352" spans="1:1" x14ac:dyDescent="0.45">
      <c r="A352" s="1" t="s">
        <v>26</v>
      </c>
    </row>
    <row r="353" spans="1:1" x14ac:dyDescent="0.45">
      <c r="A353" s="1" t="s">
        <v>23</v>
      </c>
    </row>
    <row r="354" spans="1:1" x14ac:dyDescent="0.45">
      <c r="A354" s="1" t="s">
        <v>28</v>
      </c>
    </row>
    <row r="355" spans="1:1" x14ac:dyDescent="0.45">
      <c r="A355" s="1" t="s">
        <v>25</v>
      </c>
    </row>
    <row r="356" spans="1:1" x14ac:dyDescent="0.45">
      <c r="A356" s="1" t="s">
        <v>131</v>
      </c>
    </row>
    <row r="357" spans="1:1" x14ac:dyDescent="0.45">
      <c r="A357" s="1" t="s">
        <v>128</v>
      </c>
    </row>
    <row r="358" spans="1:1" x14ac:dyDescent="0.45">
      <c r="A358" s="1" t="s">
        <v>132</v>
      </c>
    </row>
    <row r="359" spans="1:1" x14ac:dyDescent="0.45">
      <c r="A359" s="1" t="s">
        <v>29</v>
      </c>
    </row>
    <row r="360" spans="1:1" x14ac:dyDescent="0.45">
      <c r="A360" s="1" t="s">
        <v>30</v>
      </c>
    </row>
    <row r="361" spans="1:1" x14ac:dyDescent="0.45">
      <c r="A361" s="1" t="s">
        <v>33</v>
      </c>
    </row>
    <row r="362" spans="1:1" x14ac:dyDescent="0.45">
      <c r="A362" s="1" t="s">
        <v>34</v>
      </c>
    </row>
    <row r="363" spans="1:1" x14ac:dyDescent="0.45">
      <c r="A363" s="1" t="s">
        <v>76</v>
      </c>
    </row>
    <row r="364" spans="1:1" x14ac:dyDescent="0.45">
      <c r="A364" s="1" t="s">
        <v>35</v>
      </c>
    </row>
    <row r="365" spans="1:1" x14ac:dyDescent="0.45">
      <c r="A365" s="1" t="s">
        <v>36</v>
      </c>
    </row>
    <row r="366" spans="1:1" x14ac:dyDescent="0.45">
      <c r="A366" s="1" t="s">
        <v>10</v>
      </c>
    </row>
    <row r="367" spans="1:1" x14ac:dyDescent="0.45">
      <c r="A367" s="1" t="s">
        <v>208</v>
      </c>
    </row>
    <row r="368" spans="1:1" x14ac:dyDescent="0.45">
      <c r="A368" s="1" t="s">
        <v>12</v>
      </c>
    </row>
    <row r="369" spans="1:1" x14ac:dyDescent="0.45">
      <c r="A369" s="1" t="s">
        <v>13</v>
      </c>
    </row>
    <row r="370" spans="1:1" x14ac:dyDescent="0.45">
      <c r="A370" s="1" t="s">
        <v>179</v>
      </c>
    </row>
    <row r="371" spans="1:1" x14ac:dyDescent="0.45">
      <c r="A371" s="1" t="s">
        <v>102</v>
      </c>
    </row>
    <row r="372" spans="1:1" x14ac:dyDescent="0.45">
      <c r="A372" s="1" t="str">
        <f>"                "&amp;CHAR(34)&amp;"area"&amp;CHAR(34)&amp;": "&amp;TEXT($K$5,"0.00")&amp;","</f>
        <v xml:space="preserve">                "area": 4.37,</v>
      </c>
    </row>
    <row r="373" spans="1:1" x14ac:dyDescent="0.45">
      <c r="A373" s="1" t="s">
        <v>193</v>
      </c>
    </row>
    <row r="374" spans="1:1" x14ac:dyDescent="0.45">
      <c r="A374" s="1" t="s">
        <v>15</v>
      </c>
    </row>
    <row r="375" spans="1:1" x14ac:dyDescent="0.45">
      <c r="A375" s="1" t="s">
        <v>16</v>
      </c>
    </row>
    <row r="376" spans="1:1" x14ac:dyDescent="0.45">
      <c r="A376" s="1" t="s">
        <v>17</v>
      </c>
    </row>
    <row r="377" spans="1:1" x14ac:dyDescent="0.45">
      <c r="A377" s="1" t="s">
        <v>127</v>
      </c>
    </row>
    <row r="378" spans="1:1" x14ac:dyDescent="0.45">
      <c r="A378" s="1" t="s">
        <v>18</v>
      </c>
    </row>
    <row r="379" spans="1:1" x14ac:dyDescent="0.45">
      <c r="A379" s="1" t="s">
        <v>19</v>
      </c>
    </row>
    <row r="380" spans="1:1" x14ac:dyDescent="0.45">
      <c r="A380" s="1" t="s">
        <v>20</v>
      </c>
    </row>
    <row r="381" spans="1:1" x14ac:dyDescent="0.45">
      <c r="A381" s="1" t="s">
        <v>21</v>
      </c>
    </row>
    <row r="382" spans="1:1" x14ac:dyDescent="0.45">
      <c r="A382" s="1" t="s">
        <v>22</v>
      </c>
    </row>
    <row r="383" spans="1:1" x14ac:dyDescent="0.45">
      <c r="A383" s="1" t="s">
        <v>23</v>
      </c>
    </row>
    <row r="384" spans="1:1" x14ac:dyDescent="0.45">
      <c r="A384" s="1" t="s">
        <v>24</v>
      </c>
    </row>
    <row r="385" spans="1:1" x14ac:dyDescent="0.45">
      <c r="A385" s="1" t="s">
        <v>25</v>
      </c>
    </row>
    <row r="386" spans="1:1" x14ac:dyDescent="0.45">
      <c r="A386" s="1" t="s">
        <v>133</v>
      </c>
    </row>
    <row r="387" spans="1:1" x14ac:dyDescent="0.45">
      <c r="A387" s="1" t="s">
        <v>130</v>
      </c>
    </row>
    <row r="388" spans="1:1" x14ac:dyDescent="0.45">
      <c r="A388" s="1" t="s">
        <v>134</v>
      </c>
    </row>
    <row r="389" spans="1:1" x14ac:dyDescent="0.45">
      <c r="A389" s="1" t="s">
        <v>26</v>
      </c>
    </row>
    <row r="390" spans="1:1" x14ac:dyDescent="0.45">
      <c r="A390" s="1" t="s">
        <v>23</v>
      </c>
    </row>
    <row r="391" spans="1:1" x14ac:dyDescent="0.45">
      <c r="A391" s="1" t="s">
        <v>27</v>
      </c>
    </row>
    <row r="392" spans="1:1" x14ac:dyDescent="0.45">
      <c r="A392" s="1" t="s">
        <v>25</v>
      </c>
    </row>
    <row r="393" spans="1:1" x14ac:dyDescent="0.45">
      <c r="A393" s="1" t="s">
        <v>135</v>
      </c>
    </row>
    <row r="394" spans="1:1" x14ac:dyDescent="0.45">
      <c r="A394" s="1" t="s">
        <v>129</v>
      </c>
    </row>
    <row r="395" spans="1:1" x14ac:dyDescent="0.45">
      <c r="A395" s="1" t="s">
        <v>136</v>
      </c>
    </row>
    <row r="396" spans="1:1" x14ac:dyDescent="0.45">
      <c r="A396" s="1" t="s">
        <v>26</v>
      </c>
    </row>
    <row r="397" spans="1:1" x14ac:dyDescent="0.45">
      <c r="A397" s="1" t="s">
        <v>23</v>
      </c>
    </row>
    <row r="398" spans="1:1" x14ac:dyDescent="0.45">
      <c r="A398" s="1" t="s">
        <v>28</v>
      </c>
    </row>
    <row r="399" spans="1:1" x14ac:dyDescent="0.45">
      <c r="A399" s="1" t="s">
        <v>25</v>
      </c>
    </row>
    <row r="400" spans="1:1" x14ac:dyDescent="0.45">
      <c r="A400" s="1" t="s">
        <v>131</v>
      </c>
    </row>
    <row r="401" spans="1:1" x14ac:dyDescent="0.45">
      <c r="A401" s="1" t="s">
        <v>128</v>
      </c>
    </row>
    <row r="402" spans="1:1" x14ac:dyDescent="0.45">
      <c r="A402" s="1" t="s">
        <v>132</v>
      </c>
    </row>
    <row r="403" spans="1:1" x14ac:dyDescent="0.45">
      <c r="A403" s="1" t="s">
        <v>29</v>
      </c>
    </row>
    <row r="404" spans="1:1" x14ac:dyDescent="0.45">
      <c r="A404" s="1" t="s">
        <v>30</v>
      </c>
    </row>
    <row r="405" spans="1:1" x14ac:dyDescent="0.45">
      <c r="A405" s="1" t="s">
        <v>31</v>
      </c>
    </row>
    <row r="406" spans="1:1" x14ac:dyDescent="0.45">
      <c r="A406" s="1" t="s">
        <v>19</v>
      </c>
    </row>
    <row r="407" spans="1:1" x14ac:dyDescent="0.45">
      <c r="A407" s="1" t="s">
        <v>32</v>
      </c>
    </row>
    <row r="408" spans="1:1" x14ac:dyDescent="0.45">
      <c r="A408" s="1" t="s">
        <v>137</v>
      </c>
    </row>
    <row r="409" spans="1:1" x14ac:dyDescent="0.45">
      <c r="A409" s="1" t="s">
        <v>22</v>
      </c>
    </row>
    <row r="410" spans="1:1" x14ac:dyDescent="0.45">
      <c r="A410" s="1" t="s">
        <v>23</v>
      </c>
    </row>
    <row r="411" spans="1:1" x14ac:dyDescent="0.45">
      <c r="A411" s="1" t="s">
        <v>24</v>
      </c>
    </row>
    <row r="412" spans="1:1" x14ac:dyDescent="0.45">
      <c r="A412" s="1" t="s">
        <v>25</v>
      </c>
    </row>
    <row r="413" spans="1:1" x14ac:dyDescent="0.45">
      <c r="A413" s="1" t="s">
        <v>133</v>
      </c>
    </row>
    <row r="414" spans="1:1" x14ac:dyDescent="0.45">
      <c r="A414" s="1" t="s">
        <v>130</v>
      </c>
    </row>
    <row r="415" spans="1:1" x14ac:dyDescent="0.45">
      <c r="A415" s="1" t="s">
        <v>134</v>
      </c>
    </row>
    <row r="416" spans="1:1" x14ac:dyDescent="0.45">
      <c r="A416" s="1" t="s">
        <v>26</v>
      </c>
    </row>
    <row r="417" spans="1:1" x14ac:dyDescent="0.45">
      <c r="A417" s="1" t="s">
        <v>23</v>
      </c>
    </row>
    <row r="418" spans="1:1" x14ac:dyDescent="0.45">
      <c r="A418" s="1" t="s">
        <v>27</v>
      </c>
    </row>
    <row r="419" spans="1:1" x14ac:dyDescent="0.45">
      <c r="A419" s="1" t="s">
        <v>25</v>
      </c>
    </row>
    <row r="420" spans="1:1" x14ac:dyDescent="0.45">
      <c r="A420" s="1" t="s">
        <v>138</v>
      </c>
    </row>
    <row r="421" spans="1:1" x14ac:dyDescent="0.45">
      <c r="A421" s="1" t="s">
        <v>129</v>
      </c>
    </row>
    <row r="422" spans="1:1" x14ac:dyDescent="0.45">
      <c r="A422" s="1" t="s">
        <v>139</v>
      </c>
    </row>
    <row r="423" spans="1:1" x14ac:dyDescent="0.45">
      <c r="A423" s="1" t="s">
        <v>26</v>
      </c>
    </row>
    <row r="424" spans="1:1" x14ac:dyDescent="0.45">
      <c r="A424" s="1" t="s">
        <v>23</v>
      </c>
    </row>
    <row r="425" spans="1:1" x14ac:dyDescent="0.45">
      <c r="A425" s="1" t="s">
        <v>28</v>
      </c>
    </row>
    <row r="426" spans="1:1" x14ac:dyDescent="0.45">
      <c r="A426" s="1" t="s">
        <v>25</v>
      </c>
    </row>
    <row r="427" spans="1:1" x14ac:dyDescent="0.45">
      <c r="A427" s="1" t="s">
        <v>131</v>
      </c>
    </row>
    <row r="428" spans="1:1" x14ac:dyDescent="0.45">
      <c r="A428" s="1" t="s">
        <v>128</v>
      </c>
    </row>
    <row r="429" spans="1:1" x14ac:dyDescent="0.45">
      <c r="A429" s="1" t="s">
        <v>132</v>
      </c>
    </row>
    <row r="430" spans="1:1" x14ac:dyDescent="0.45">
      <c r="A430" s="1" t="s">
        <v>29</v>
      </c>
    </row>
    <row r="431" spans="1:1" x14ac:dyDescent="0.45">
      <c r="A431" s="1" t="s">
        <v>30</v>
      </c>
    </row>
    <row r="432" spans="1:1" x14ac:dyDescent="0.45">
      <c r="A432" s="1" t="s">
        <v>33</v>
      </c>
    </row>
    <row r="433" spans="1:1" x14ac:dyDescent="0.45">
      <c r="A433" s="1" t="s">
        <v>34</v>
      </c>
    </row>
    <row r="434" spans="1:1" x14ac:dyDescent="0.45">
      <c r="A434" s="1" t="s">
        <v>76</v>
      </c>
    </row>
    <row r="435" spans="1:1" x14ac:dyDescent="0.45">
      <c r="A435" s="1" t="s">
        <v>35</v>
      </c>
    </row>
    <row r="436" spans="1:1" x14ac:dyDescent="0.45">
      <c r="A436" s="1" t="s">
        <v>36</v>
      </c>
    </row>
    <row r="437" spans="1:1" x14ac:dyDescent="0.45">
      <c r="A437" s="1" t="s">
        <v>10</v>
      </c>
    </row>
    <row r="438" spans="1:1" x14ac:dyDescent="0.45">
      <c r="A438" s="1" t="s">
        <v>210</v>
      </c>
    </row>
    <row r="439" spans="1:1" x14ac:dyDescent="0.45">
      <c r="A439" s="1" t="s">
        <v>12</v>
      </c>
    </row>
    <row r="440" spans="1:1" x14ac:dyDescent="0.45">
      <c r="A440" s="1" t="s">
        <v>13</v>
      </c>
    </row>
    <row r="441" spans="1:1" x14ac:dyDescent="0.45">
      <c r="A441" s="1" t="s">
        <v>179</v>
      </c>
    </row>
    <row r="442" spans="1:1" x14ac:dyDescent="0.45">
      <c r="A442" s="1" t="s">
        <v>106</v>
      </c>
    </row>
    <row r="443" spans="1:1" x14ac:dyDescent="0.45">
      <c r="A443" s="1" t="str">
        <f>"                "&amp;CHAR(34)&amp;"area"&amp;CHAR(34)&amp;": "&amp;TEXT($I$6,"0.00")&amp;","</f>
        <v xml:space="preserve">                "area": 10.22,</v>
      </c>
    </row>
    <row r="444" spans="1:1" x14ac:dyDescent="0.45">
      <c r="A444" s="1" t="s">
        <v>188</v>
      </c>
    </row>
    <row r="445" spans="1:1" x14ac:dyDescent="0.45">
      <c r="A445" s="1" t="s">
        <v>15</v>
      </c>
    </row>
    <row r="446" spans="1:1" x14ac:dyDescent="0.45">
      <c r="A446" s="1" t="s">
        <v>16</v>
      </c>
    </row>
    <row r="447" spans="1:1" x14ac:dyDescent="0.45">
      <c r="A447" s="1" t="s">
        <v>17</v>
      </c>
    </row>
    <row r="448" spans="1:1" x14ac:dyDescent="0.45">
      <c r="A448" s="1" t="s">
        <v>127</v>
      </c>
    </row>
    <row r="449" spans="1:1" x14ac:dyDescent="0.45">
      <c r="A449" s="1" t="s">
        <v>18</v>
      </c>
    </row>
    <row r="450" spans="1:1" x14ac:dyDescent="0.45">
      <c r="A450" s="1" t="s">
        <v>19</v>
      </c>
    </row>
    <row r="451" spans="1:1" x14ac:dyDescent="0.45">
      <c r="A451" s="1" t="s">
        <v>20</v>
      </c>
    </row>
    <row r="452" spans="1:1" x14ac:dyDescent="0.45">
      <c r="A452" s="1" t="s">
        <v>21</v>
      </c>
    </row>
    <row r="453" spans="1:1" x14ac:dyDescent="0.45">
      <c r="A453" s="1" t="s">
        <v>22</v>
      </c>
    </row>
    <row r="454" spans="1:1" x14ac:dyDescent="0.45">
      <c r="A454" s="1" t="s">
        <v>23</v>
      </c>
    </row>
    <row r="455" spans="1:1" x14ac:dyDescent="0.45">
      <c r="A455" s="1" t="s">
        <v>24</v>
      </c>
    </row>
    <row r="456" spans="1:1" x14ac:dyDescent="0.45">
      <c r="A456" s="1" t="s">
        <v>25</v>
      </c>
    </row>
    <row r="457" spans="1:1" x14ac:dyDescent="0.45">
      <c r="A457" s="1" t="s">
        <v>133</v>
      </c>
    </row>
    <row r="458" spans="1:1" x14ac:dyDescent="0.45">
      <c r="A458" s="1" t="s">
        <v>130</v>
      </c>
    </row>
    <row r="459" spans="1:1" x14ac:dyDescent="0.45">
      <c r="A459" s="1" t="s">
        <v>134</v>
      </c>
    </row>
    <row r="460" spans="1:1" x14ac:dyDescent="0.45">
      <c r="A460" s="1" t="s">
        <v>26</v>
      </c>
    </row>
    <row r="461" spans="1:1" x14ac:dyDescent="0.45">
      <c r="A461" s="1" t="s">
        <v>23</v>
      </c>
    </row>
    <row r="462" spans="1:1" x14ac:dyDescent="0.45">
      <c r="A462" s="1" t="s">
        <v>27</v>
      </c>
    </row>
    <row r="463" spans="1:1" x14ac:dyDescent="0.45">
      <c r="A463" s="1" t="s">
        <v>25</v>
      </c>
    </row>
    <row r="464" spans="1:1" x14ac:dyDescent="0.45">
      <c r="A464" s="1" t="s">
        <v>135</v>
      </c>
    </row>
    <row r="465" spans="1:1" x14ac:dyDescent="0.45">
      <c r="A465" s="1" t="s">
        <v>129</v>
      </c>
    </row>
    <row r="466" spans="1:1" x14ac:dyDescent="0.45">
      <c r="A466" s="1" t="s">
        <v>136</v>
      </c>
    </row>
    <row r="467" spans="1:1" x14ac:dyDescent="0.45">
      <c r="A467" s="1" t="s">
        <v>26</v>
      </c>
    </row>
    <row r="468" spans="1:1" x14ac:dyDescent="0.45">
      <c r="A468" s="1" t="s">
        <v>23</v>
      </c>
    </row>
    <row r="469" spans="1:1" x14ac:dyDescent="0.45">
      <c r="A469" s="1" t="s">
        <v>28</v>
      </c>
    </row>
    <row r="470" spans="1:1" x14ac:dyDescent="0.45">
      <c r="A470" s="1" t="s">
        <v>25</v>
      </c>
    </row>
    <row r="471" spans="1:1" x14ac:dyDescent="0.45">
      <c r="A471" s="1" t="s">
        <v>131</v>
      </c>
    </row>
    <row r="472" spans="1:1" x14ac:dyDescent="0.45">
      <c r="A472" s="1" t="s">
        <v>128</v>
      </c>
    </row>
    <row r="473" spans="1:1" x14ac:dyDescent="0.45">
      <c r="A473" s="1" t="s">
        <v>132</v>
      </c>
    </row>
    <row r="474" spans="1:1" x14ac:dyDescent="0.45">
      <c r="A474" s="1" t="s">
        <v>29</v>
      </c>
    </row>
    <row r="475" spans="1:1" x14ac:dyDescent="0.45">
      <c r="A475" s="1" t="s">
        <v>30</v>
      </c>
    </row>
    <row r="476" spans="1:1" x14ac:dyDescent="0.45">
      <c r="A476" s="1" t="s">
        <v>31</v>
      </c>
    </row>
    <row r="477" spans="1:1" x14ac:dyDescent="0.45">
      <c r="A477" s="1" t="s">
        <v>19</v>
      </c>
    </row>
    <row r="478" spans="1:1" x14ac:dyDescent="0.45">
      <c r="A478" s="1" t="s">
        <v>32</v>
      </c>
    </row>
    <row r="479" spans="1:1" x14ac:dyDescent="0.45">
      <c r="A479" s="1" t="s">
        <v>137</v>
      </c>
    </row>
    <row r="480" spans="1:1" x14ac:dyDescent="0.45">
      <c r="A480" s="1" t="s">
        <v>22</v>
      </c>
    </row>
    <row r="481" spans="1:1" x14ac:dyDescent="0.45">
      <c r="A481" s="1" t="s">
        <v>23</v>
      </c>
    </row>
    <row r="482" spans="1:1" x14ac:dyDescent="0.45">
      <c r="A482" s="1" t="s">
        <v>24</v>
      </c>
    </row>
    <row r="483" spans="1:1" x14ac:dyDescent="0.45">
      <c r="A483" s="1" t="s">
        <v>25</v>
      </c>
    </row>
    <row r="484" spans="1:1" x14ac:dyDescent="0.45">
      <c r="A484" s="1" t="s">
        <v>133</v>
      </c>
    </row>
    <row r="485" spans="1:1" x14ac:dyDescent="0.45">
      <c r="A485" s="1" t="s">
        <v>130</v>
      </c>
    </row>
    <row r="486" spans="1:1" x14ac:dyDescent="0.45">
      <c r="A486" s="1" t="s">
        <v>134</v>
      </c>
    </row>
    <row r="487" spans="1:1" x14ac:dyDescent="0.45">
      <c r="A487" s="1" t="s">
        <v>26</v>
      </c>
    </row>
    <row r="488" spans="1:1" x14ac:dyDescent="0.45">
      <c r="A488" s="1" t="s">
        <v>23</v>
      </c>
    </row>
    <row r="489" spans="1:1" x14ac:dyDescent="0.45">
      <c r="A489" s="1" t="s">
        <v>27</v>
      </c>
    </row>
    <row r="490" spans="1:1" x14ac:dyDescent="0.45">
      <c r="A490" s="1" t="s">
        <v>25</v>
      </c>
    </row>
    <row r="491" spans="1:1" x14ac:dyDescent="0.45">
      <c r="A491" s="1" t="s">
        <v>138</v>
      </c>
    </row>
    <row r="492" spans="1:1" x14ac:dyDescent="0.45">
      <c r="A492" s="1" t="s">
        <v>129</v>
      </c>
    </row>
    <row r="493" spans="1:1" x14ac:dyDescent="0.45">
      <c r="A493" s="1" t="s">
        <v>139</v>
      </c>
    </row>
    <row r="494" spans="1:1" x14ac:dyDescent="0.45">
      <c r="A494" s="1" t="s">
        <v>26</v>
      </c>
    </row>
    <row r="495" spans="1:1" x14ac:dyDescent="0.45">
      <c r="A495" s="1" t="s">
        <v>23</v>
      </c>
    </row>
    <row r="496" spans="1:1" x14ac:dyDescent="0.45">
      <c r="A496" s="1" t="s">
        <v>28</v>
      </c>
    </row>
    <row r="497" spans="1:1" x14ac:dyDescent="0.45">
      <c r="A497" s="1" t="s">
        <v>25</v>
      </c>
    </row>
    <row r="498" spans="1:1" x14ac:dyDescent="0.45">
      <c r="A498" s="1" t="s">
        <v>131</v>
      </c>
    </row>
    <row r="499" spans="1:1" x14ac:dyDescent="0.45">
      <c r="A499" s="1" t="s">
        <v>128</v>
      </c>
    </row>
    <row r="500" spans="1:1" x14ac:dyDescent="0.45">
      <c r="A500" s="1" t="s">
        <v>132</v>
      </c>
    </row>
    <row r="501" spans="1:1" x14ac:dyDescent="0.45">
      <c r="A501" s="1" t="s">
        <v>29</v>
      </c>
    </row>
    <row r="502" spans="1:1" x14ac:dyDescent="0.45">
      <c r="A502" s="1" t="s">
        <v>30</v>
      </c>
    </row>
    <row r="503" spans="1:1" x14ac:dyDescent="0.45">
      <c r="A503" s="1" t="s">
        <v>33</v>
      </c>
    </row>
    <row r="504" spans="1:1" x14ac:dyDescent="0.45">
      <c r="A504" s="1" t="s">
        <v>34</v>
      </c>
    </row>
    <row r="505" spans="1:1" x14ac:dyDescent="0.45">
      <c r="A505" s="1" t="s">
        <v>76</v>
      </c>
    </row>
    <row r="506" spans="1:1" x14ac:dyDescent="0.45">
      <c r="A506" s="1" t="s">
        <v>35</v>
      </c>
    </row>
    <row r="507" spans="1:1" x14ac:dyDescent="0.45">
      <c r="A507" s="1" t="s">
        <v>36</v>
      </c>
    </row>
    <row r="508" spans="1:1" x14ac:dyDescent="0.45">
      <c r="A508" s="1" t="s">
        <v>10</v>
      </c>
    </row>
    <row r="509" spans="1:1" x14ac:dyDescent="0.45">
      <c r="A509" s="1" t="s">
        <v>212</v>
      </c>
    </row>
    <row r="510" spans="1:1" x14ac:dyDescent="0.45">
      <c r="A510" s="1" t="s">
        <v>12</v>
      </c>
    </row>
    <row r="511" spans="1:1" x14ac:dyDescent="0.45">
      <c r="A511" s="1" t="s">
        <v>13</v>
      </c>
    </row>
    <row r="512" spans="1:1" x14ac:dyDescent="0.45">
      <c r="A512" s="1" t="s">
        <v>179</v>
      </c>
    </row>
    <row r="513" spans="1:1" x14ac:dyDescent="0.45">
      <c r="A513" s="1" t="s">
        <v>106</v>
      </c>
    </row>
    <row r="514" spans="1:1" x14ac:dyDescent="0.45">
      <c r="A514" s="1" t="str">
        <f>"                "&amp;CHAR(34)&amp;"area"&amp;CHAR(34)&amp;": "&amp;TEXT($J$6,"0.00")&amp;","</f>
        <v xml:space="preserve">                "area": 23.00,</v>
      </c>
    </row>
    <row r="515" spans="1:1" x14ac:dyDescent="0.45">
      <c r="A515" s="1" t="s">
        <v>191</v>
      </c>
    </row>
    <row r="516" spans="1:1" x14ac:dyDescent="0.45">
      <c r="A516" s="1" t="s">
        <v>15</v>
      </c>
    </row>
    <row r="517" spans="1:1" x14ac:dyDescent="0.45">
      <c r="A517" s="1" t="s">
        <v>16</v>
      </c>
    </row>
    <row r="518" spans="1:1" x14ac:dyDescent="0.45">
      <c r="A518" s="1" t="s">
        <v>17</v>
      </c>
    </row>
    <row r="519" spans="1:1" x14ac:dyDescent="0.45">
      <c r="A519" s="1" t="s">
        <v>127</v>
      </c>
    </row>
    <row r="520" spans="1:1" x14ac:dyDescent="0.45">
      <c r="A520" s="1" t="s">
        <v>18</v>
      </c>
    </row>
    <row r="521" spans="1:1" x14ac:dyDescent="0.45">
      <c r="A521" s="1" t="s">
        <v>19</v>
      </c>
    </row>
    <row r="522" spans="1:1" x14ac:dyDescent="0.45">
      <c r="A522" s="1" t="s">
        <v>20</v>
      </c>
    </row>
    <row r="523" spans="1:1" x14ac:dyDescent="0.45">
      <c r="A523" s="1" t="s">
        <v>21</v>
      </c>
    </row>
    <row r="524" spans="1:1" x14ac:dyDescent="0.45">
      <c r="A524" s="1" t="s">
        <v>22</v>
      </c>
    </row>
    <row r="525" spans="1:1" x14ac:dyDescent="0.45">
      <c r="A525" s="1" t="s">
        <v>23</v>
      </c>
    </row>
    <row r="526" spans="1:1" x14ac:dyDescent="0.45">
      <c r="A526" s="1" t="s">
        <v>24</v>
      </c>
    </row>
    <row r="527" spans="1:1" x14ac:dyDescent="0.45">
      <c r="A527" s="1" t="s">
        <v>25</v>
      </c>
    </row>
    <row r="528" spans="1:1" x14ac:dyDescent="0.45">
      <c r="A528" s="1" t="s">
        <v>133</v>
      </c>
    </row>
    <row r="529" spans="1:1" x14ac:dyDescent="0.45">
      <c r="A529" s="1" t="s">
        <v>130</v>
      </c>
    </row>
    <row r="530" spans="1:1" x14ac:dyDescent="0.45">
      <c r="A530" s="1" t="s">
        <v>134</v>
      </c>
    </row>
    <row r="531" spans="1:1" x14ac:dyDescent="0.45">
      <c r="A531" s="1" t="s">
        <v>26</v>
      </c>
    </row>
    <row r="532" spans="1:1" x14ac:dyDescent="0.45">
      <c r="A532" s="1" t="s">
        <v>23</v>
      </c>
    </row>
    <row r="533" spans="1:1" x14ac:dyDescent="0.45">
      <c r="A533" s="1" t="s">
        <v>27</v>
      </c>
    </row>
    <row r="534" spans="1:1" x14ac:dyDescent="0.45">
      <c r="A534" s="1" t="s">
        <v>25</v>
      </c>
    </row>
    <row r="535" spans="1:1" x14ac:dyDescent="0.45">
      <c r="A535" s="1" t="s">
        <v>135</v>
      </c>
    </row>
    <row r="536" spans="1:1" x14ac:dyDescent="0.45">
      <c r="A536" s="1" t="s">
        <v>129</v>
      </c>
    </row>
    <row r="537" spans="1:1" x14ac:dyDescent="0.45">
      <c r="A537" s="1" t="s">
        <v>136</v>
      </c>
    </row>
    <row r="538" spans="1:1" x14ac:dyDescent="0.45">
      <c r="A538" s="1" t="s">
        <v>26</v>
      </c>
    </row>
    <row r="539" spans="1:1" x14ac:dyDescent="0.45">
      <c r="A539" s="1" t="s">
        <v>23</v>
      </c>
    </row>
    <row r="540" spans="1:1" x14ac:dyDescent="0.45">
      <c r="A540" s="1" t="s">
        <v>28</v>
      </c>
    </row>
    <row r="541" spans="1:1" x14ac:dyDescent="0.45">
      <c r="A541" s="1" t="s">
        <v>25</v>
      </c>
    </row>
    <row r="542" spans="1:1" x14ac:dyDescent="0.45">
      <c r="A542" s="1" t="s">
        <v>131</v>
      </c>
    </row>
    <row r="543" spans="1:1" x14ac:dyDescent="0.45">
      <c r="A543" s="1" t="s">
        <v>128</v>
      </c>
    </row>
    <row r="544" spans="1:1" x14ac:dyDescent="0.45">
      <c r="A544" s="1" t="s">
        <v>132</v>
      </c>
    </row>
    <row r="545" spans="1:1" x14ac:dyDescent="0.45">
      <c r="A545" s="1" t="s">
        <v>29</v>
      </c>
    </row>
    <row r="546" spans="1:1" x14ac:dyDescent="0.45">
      <c r="A546" s="1" t="s">
        <v>30</v>
      </c>
    </row>
    <row r="547" spans="1:1" x14ac:dyDescent="0.45">
      <c r="A547" s="1" t="s">
        <v>31</v>
      </c>
    </row>
    <row r="548" spans="1:1" x14ac:dyDescent="0.45">
      <c r="A548" s="1" t="s">
        <v>19</v>
      </c>
    </row>
    <row r="549" spans="1:1" x14ac:dyDescent="0.45">
      <c r="A549" s="1" t="s">
        <v>32</v>
      </c>
    </row>
    <row r="550" spans="1:1" x14ac:dyDescent="0.45">
      <c r="A550" s="1" t="s">
        <v>137</v>
      </c>
    </row>
    <row r="551" spans="1:1" x14ac:dyDescent="0.45">
      <c r="A551" s="1" t="s">
        <v>22</v>
      </c>
    </row>
    <row r="552" spans="1:1" x14ac:dyDescent="0.45">
      <c r="A552" s="1" t="s">
        <v>23</v>
      </c>
    </row>
    <row r="553" spans="1:1" x14ac:dyDescent="0.45">
      <c r="A553" s="1" t="s">
        <v>24</v>
      </c>
    </row>
    <row r="554" spans="1:1" x14ac:dyDescent="0.45">
      <c r="A554" s="1" t="s">
        <v>25</v>
      </c>
    </row>
    <row r="555" spans="1:1" x14ac:dyDescent="0.45">
      <c r="A555" s="1" t="s">
        <v>133</v>
      </c>
    </row>
    <row r="556" spans="1:1" x14ac:dyDescent="0.45">
      <c r="A556" s="1" t="s">
        <v>130</v>
      </c>
    </row>
    <row r="557" spans="1:1" x14ac:dyDescent="0.45">
      <c r="A557" s="1" t="s">
        <v>134</v>
      </c>
    </row>
    <row r="558" spans="1:1" x14ac:dyDescent="0.45">
      <c r="A558" s="1" t="s">
        <v>26</v>
      </c>
    </row>
    <row r="559" spans="1:1" x14ac:dyDescent="0.45">
      <c r="A559" s="1" t="s">
        <v>23</v>
      </c>
    </row>
    <row r="560" spans="1:1" x14ac:dyDescent="0.45">
      <c r="A560" s="1" t="s">
        <v>27</v>
      </c>
    </row>
    <row r="561" spans="1:1" x14ac:dyDescent="0.45">
      <c r="A561" s="1" t="s">
        <v>25</v>
      </c>
    </row>
    <row r="562" spans="1:1" x14ac:dyDescent="0.45">
      <c r="A562" s="1" t="s">
        <v>138</v>
      </c>
    </row>
    <row r="563" spans="1:1" x14ac:dyDescent="0.45">
      <c r="A563" s="1" t="s">
        <v>129</v>
      </c>
    </row>
    <row r="564" spans="1:1" x14ac:dyDescent="0.45">
      <c r="A564" s="1" t="s">
        <v>139</v>
      </c>
    </row>
    <row r="565" spans="1:1" x14ac:dyDescent="0.45">
      <c r="A565" s="1" t="s">
        <v>26</v>
      </c>
    </row>
    <row r="566" spans="1:1" x14ac:dyDescent="0.45">
      <c r="A566" s="1" t="s">
        <v>23</v>
      </c>
    </row>
    <row r="567" spans="1:1" x14ac:dyDescent="0.45">
      <c r="A567" s="1" t="s">
        <v>28</v>
      </c>
    </row>
    <row r="568" spans="1:1" x14ac:dyDescent="0.45">
      <c r="A568" s="1" t="s">
        <v>25</v>
      </c>
    </row>
    <row r="569" spans="1:1" x14ac:dyDescent="0.45">
      <c r="A569" s="1" t="s">
        <v>131</v>
      </c>
    </row>
    <row r="570" spans="1:1" x14ac:dyDescent="0.45">
      <c r="A570" s="1" t="s">
        <v>128</v>
      </c>
    </row>
    <row r="571" spans="1:1" x14ac:dyDescent="0.45">
      <c r="A571" s="1" t="s">
        <v>132</v>
      </c>
    </row>
    <row r="572" spans="1:1" x14ac:dyDescent="0.45">
      <c r="A572" s="1" t="s">
        <v>29</v>
      </c>
    </row>
    <row r="573" spans="1:1" x14ac:dyDescent="0.45">
      <c r="A573" s="1" t="s">
        <v>30</v>
      </c>
    </row>
    <row r="574" spans="1:1" x14ac:dyDescent="0.45">
      <c r="A574" s="1" t="s">
        <v>33</v>
      </c>
    </row>
    <row r="575" spans="1:1" x14ac:dyDescent="0.45">
      <c r="A575" s="1" t="s">
        <v>34</v>
      </c>
    </row>
    <row r="576" spans="1:1" x14ac:dyDescent="0.45">
      <c r="A576" s="1" t="s">
        <v>76</v>
      </c>
    </row>
    <row r="577" spans="1:1" x14ac:dyDescent="0.45">
      <c r="A577" s="1" t="s">
        <v>35</v>
      </c>
    </row>
    <row r="578" spans="1:1" x14ac:dyDescent="0.45">
      <c r="A578" s="1" t="s">
        <v>36</v>
      </c>
    </row>
    <row r="579" spans="1:1" x14ac:dyDescent="0.45">
      <c r="A579" s="1" t="s">
        <v>10</v>
      </c>
    </row>
    <row r="580" spans="1:1" x14ac:dyDescent="0.45">
      <c r="A580" s="1" t="s">
        <v>211</v>
      </c>
    </row>
    <row r="581" spans="1:1" x14ac:dyDescent="0.45">
      <c r="A581" s="1" t="s">
        <v>12</v>
      </c>
    </row>
    <row r="582" spans="1:1" x14ac:dyDescent="0.45">
      <c r="A582" s="1" t="s">
        <v>13</v>
      </c>
    </row>
    <row r="583" spans="1:1" x14ac:dyDescent="0.45">
      <c r="A583" s="1" t="s">
        <v>179</v>
      </c>
    </row>
    <row r="584" spans="1:1" x14ac:dyDescent="0.45">
      <c r="A584" s="1" t="s">
        <v>106</v>
      </c>
    </row>
    <row r="585" spans="1:1" x14ac:dyDescent="0.45">
      <c r="A585" s="1" t="str">
        <f>"                "&amp;CHAR(34)&amp;"area"&amp;CHAR(34)&amp;": "&amp;TEXT($K$6,"0.00")&amp;","</f>
        <v xml:space="preserve">                "area": 0.00,</v>
      </c>
    </row>
    <row r="586" spans="1:1" x14ac:dyDescent="0.45">
      <c r="A586" s="1" t="s">
        <v>193</v>
      </c>
    </row>
    <row r="587" spans="1:1" x14ac:dyDescent="0.45">
      <c r="A587" s="1" t="s">
        <v>15</v>
      </c>
    </row>
    <row r="588" spans="1:1" x14ac:dyDescent="0.45">
      <c r="A588" s="1" t="s">
        <v>16</v>
      </c>
    </row>
    <row r="589" spans="1:1" x14ac:dyDescent="0.45">
      <c r="A589" s="1" t="s">
        <v>17</v>
      </c>
    </row>
    <row r="590" spans="1:1" x14ac:dyDescent="0.45">
      <c r="A590" s="1" t="s">
        <v>127</v>
      </c>
    </row>
    <row r="591" spans="1:1" x14ac:dyDescent="0.45">
      <c r="A591" s="1" t="s">
        <v>18</v>
      </c>
    </row>
    <row r="592" spans="1:1" x14ac:dyDescent="0.45">
      <c r="A592" s="1" t="s">
        <v>19</v>
      </c>
    </row>
    <row r="593" spans="1:1" x14ac:dyDescent="0.45">
      <c r="A593" s="1" t="s">
        <v>20</v>
      </c>
    </row>
    <row r="594" spans="1:1" x14ac:dyDescent="0.45">
      <c r="A594" s="1" t="s">
        <v>21</v>
      </c>
    </row>
    <row r="595" spans="1:1" x14ac:dyDescent="0.45">
      <c r="A595" s="1" t="s">
        <v>22</v>
      </c>
    </row>
    <row r="596" spans="1:1" x14ac:dyDescent="0.45">
      <c r="A596" s="1" t="s">
        <v>23</v>
      </c>
    </row>
    <row r="597" spans="1:1" x14ac:dyDescent="0.45">
      <c r="A597" s="1" t="s">
        <v>24</v>
      </c>
    </row>
    <row r="598" spans="1:1" x14ac:dyDescent="0.45">
      <c r="A598" s="1" t="s">
        <v>25</v>
      </c>
    </row>
    <row r="599" spans="1:1" x14ac:dyDescent="0.45">
      <c r="A599" s="1" t="s">
        <v>133</v>
      </c>
    </row>
    <row r="600" spans="1:1" x14ac:dyDescent="0.45">
      <c r="A600" s="1" t="s">
        <v>130</v>
      </c>
    </row>
    <row r="601" spans="1:1" x14ac:dyDescent="0.45">
      <c r="A601" s="1" t="s">
        <v>134</v>
      </c>
    </row>
    <row r="602" spans="1:1" x14ac:dyDescent="0.45">
      <c r="A602" s="1" t="s">
        <v>26</v>
      </c>
    </row>
    <row r="603" spans="1:1" x14ac:dyDescent="0.45">
      <c r="A603" s="1" t="s">
        <v>23</v>
      </c>
    </row>
    <row r="604" spans="1:1" x14ac:dyDescent="0.45">
      <c r="A604" s="1" t="s">
        <v>27</v>
      </c>
    </row>
    <row r="605" spans="1:1" x14ac:dyDescent="0.45">
      <c r="A605" s="1" t="s">
        <v>25</v>
      </c>
    </row>
    <row r="606" spans="1:1" x14ac:dyDescent="0.45">
      <c r="A606" s="1" t="s">
        <v>135</v>
      </c>
    </row>
    <row r="607" spans="1:1" x14ac:dyDescent="0.45">
      <c r="A607" s="1" t="s">
        <v>129</v>
      </c>
    </row>
    <row r="608" spans="1:1" x14ac:dyDescent="0.45">
      <c r="A608" s="1" t="s">
        <v>136</v>
      </c>
    </row>
    <row r="609" spans="1:1" x14ac:dyDescent="0.45">
      <c r="A609" s="1" t="s">
        <v>26</v>
      </c>
    </row>
    <row r="610" spans="1:1" x14ac:dyDescent="0.45">
      <c r="A610" s="1" t="s">
        <v>23</v>
      </c>
    </row>
    <row r="611" spans="1:1" x14ac:dyDescent="0.45">
      <c r="A611" s="1" t="s">
        <v>28</v>
      </c>
    </row>
    <row r="612" spans="1:1" x14ac:dyDescent="0.45">
      <c r="A612" s="1" t="s">
        <v>25</v>
      </c>
    </row>
    <row r="613" spans="1:1" x14ac:dyDescent="0.45">
      <c r="A613" s="1" t="s">
        <v>131</v>
      </c>
    </row>
    <row r="614" spans="1:1" x14ac:dyDescent="0.45">
      <c r="A614" s="1" t="s">
        <v>128</v>
      </c>
    </row>
    <row r="615" spans="1:1" x14ac:dyDescent="0.45">
      <c r="A615" s="1" t="s">
        <v>132</v>
      </c>
    </row>
    <row r="616" spans="1:1" x14ac:dyDescent="0.45">
      <c r="A616" s="1" t="s">
        <v>29</v>
      </c>
    </row>
    <row r="617" spans="1:1" x14ac:dyDescent="0.45">
      <c r="A617" s="1" t="s">
        <v>30</v>
      </c>
    </row>
    <row r="618" spans="1:1" x14ac:dyDescent="0.45">
      <c r="A618" s="1" t="s">
        <v>31</v>
      </c>
    </row>
    <row r="619" spans="1:1" x14ac:dyDescent="0.45">
      <c r="A619" s="1" t="s">
        <v>19</v>
      </c>
    </row>
    <row r="620" spans="1:1" x14ac:dyDescent="0.45">
      <c r="A620" s="1" t="s">
        <v>32</v>
      </c>
    </row>
    <row r="621" spans="1:1" x14ac:dyDescent="0.45">
      <c r="A621" s="1" t="s">
        <v>137</v>
      </c>
    </row>
    <row r="622" spans="1:1" x14ac:dyDescent="0.45">
      <c r="A622" s="1" t="s">
        <v>22</v>
      </c>
    </row>
    <row r="623" spans="1:1" x14ac:dyDescent="0.45">
      <c r="A623" s="1" t="s">
        <v>23</v>
      </c>
    </row>
    <row r="624" spans="1:1" x14ac:dyDescent="0.45">
      <c r="A624" s="1" t="s">
        <v>24</v>
      </c>
    </row>
    <row r="625" spans="1:1" x14ac:dyDescent="0.45">
      <c r="A625" s="1" t="s">
        <v>25</v>
      </c>
    </row>
    <row r="626" spans="1:1" x14ac:dyDescent="0.45">
      <c r="A626" s="1" t="s">
        <v>133</v>
      </c>
    </row>
    <row r="627" spans="1:1" x14ac:dyDescent="0.45">
      <c r="A627" s="1" t="s">
        <v>130</v>
      </c>
    </row>
    <row r="628" spans="1:1" x14ac:dyDescent="0.45">
      <c r="A628" s="1" t="s">
        <v>134</v>
      </c>
    </row>
    <row r="629" spans="1:1" x14ac:dyDescent="0.45">
      <c r="A629" s="1" t="s">
        <v>26</v>
      </c>
    </row>
    <row r="630" spans="1:1" x14ac:dyDescent="0.45">
      <c r="A630" s="1" t="s">
        <v>23</v>
      </c>
    </row>
    <row r="631" spans="1:1" x14ac:dyDescent="0.45">
      <c r="A631" s="1" t="s">
        <v>27</v>
      </c>
    </row>
    <row r="632" spans="1:1" x14ac:dyDescent="0.45">
      <c r="A632" s="1" t="s">
        <v>25</v>
      </c>
    </row>
    <row r="633" spans="1:1" x14ac:dyDescent="0.45">
      <c r="A633" s="1" t="s">
        <v>138</v>
      </c>
    </row>
    <row r="634" spans="1:1" x14ac:dyDescent="0.45">
      <c r="A634" s="1" t="s">
        <v>129</v>
      </c>
    </row>
    <row r="635" spans="1:1" x14ac:dyDescent="0.45">
      <c r="A635" s="1" t="s">
        <v>139</v>
      </c>
    </row>
    <row r="636" spans="1:1" x14ac:dyDescent="0.45">
      <c r="A636" s="1" t="s">
        <v>26</v>
      </c>
    </row>
    <row r="637" spans="1:1" x14ac:dyDescent="0.45">
      <c r="A637" s="1" t="s">
        <v>23</v>
      </c>
    </row>
    <row r="638" spans="1:1" x14ac:dyDescent="0.45">
      <c r="A638" s="1" t="s">
        <v>28</v>
      </c>
    </row>
    <row r="639" spans="1:1" x14ac:dyDescent="0.45">
      <c r="A639" s="1" t="s">
        <v>25</v>
      </c>
    </row>
    <row r="640" spans="1:1" x14ac:dyDescent="0.45">
      <c r="A640" s="1" t="s">
        <v>131</v>
      </c>
    </row>
    <row r="641" spans="1:1" x14ac:dyDescent="0.45">
      <c r="A641" s="1" t="s">
        <v>128</v>
      </c>
    </row>
    <row r="642" spans="1:1" x14ac:dyDescent="0.45">
      <c r="A642" s="1" t="s">
        <v>132</v>
      </c>
    </row>
    <row r="643" spans="1:1" x14ac:dyDescent="0.45">
      <c r="A643" s="1" t="s">
        <v>29</v>
      </c>
    </row>
    <row r="644" spans="1:1" x14ac:dyDescent="0.45">
      <c r="A644" s="1" t="s">
        <v>30</v>
      </c>
    </row>
    <row r="645" spans="1:1" x14ac:dyDescent="0.45">
      <c r="A645" s="1" t="s">
        <v>33</v>
      </c>
    </row>
    <row r="646" spans="1:1" x14ac:dyDescent="0.45">
      <c r="A646" s="1" t="s">
        <v>34</v>
      </c>
    </row>
    <row r="647" spans="1:1" x14ac:dyDescent="0.45">
      <c r="A647" s="1" t="s">
        <v>76</v>
      </c>
    </row>
    <row r="648" spans="1:1" x14ac:dyDescent="0.45">
      <c r="A648" s="1" t="s">
        <v>35</v>
      </c>
    </row>
    <row r="649" spans="1:1" x14ac:dyDescent="0.45">
      <c r="A649" s="1" t="s">
        <v>36</v>
      </c>
    </row>
    <row r="650" spans="1:1" x14ac:dyDescent="0.45">
      <c r="A650" s="1" t="s">
        <v>10</v>
      </c>
    </row>
    <row r="651" spans="1:1" x14ac:dyDescent="0.45">
      <c r="A651" s="1" t="s">
        <v>213</v>
      </c>
    </row>
    <row r="652" spans="1:1" x14ac:dyDescent="0.45">
      <c r="A652" s="1" t="s">
        <v>12</v>
      </c>
    </row>
    <row r="653" spans="1:1" x14ac:dyDescent="0.45">
      <c r="A653" s="1" t="s">
        <v>13</v>
      </c>
    </row>
    <row r="654" spans="1:1" x14ac:dyDescent="0.45">
      <c r="A654" s="1" t="s">
        <v>179</v>
      </c>
    </row>
    <row r="655" spans="1:1" x14ac:dyDescent="0.45">
      <c r="A655" s="1" t="s">
        <v>69</v>
      </c>
    </row>
    <row r="656" spans="1:1" x14ac:dyDescent="0.45">
      <c r="A656" s="1" t="str">
        <f>"                "&amp;CHAR(34)&amp;"area"&amp;CHAR(34)&amp;": "&amp;TEXT($I$7,"0.00")&amp;","</f>
        <v xml:space="preserve">                "area": 0.00,</v>
      </c>
    </row>
    <row r="657" spans="1:1" x14ac:dyDescent="0.45">
      <c r="A657" s="1" t="s">
        <v>188</v>
      </c>
    </row>
    <row r="658" spans="1:1" x14ac:dyDescent="0.45">
      <c r="A658" s="1" t="s">
        <v>15</v>
      </c>
    </row>
    <row r="659" spans="1:1" x14ac:dyDescent="0.45">
      <c r="A659" s="1" t="s">
        <v>16</v>
      </c>
    </row>
    <row r="660" spans="1:1" x14ac:dyDescent="0.45">
      <c r="A660" s="1" t="s">
        <v>17</v>
      </c>
    </row>
    <row r="661" spans="1:1" x14ac:dyDescent="0.45">
      <c r="A661" s="1" t="s">
        <v>127</v>
      </c>
    </row>
    <row r="662" spans="1:1" x14ac:dyDescent="0.45">
      <c r="A662" s="1" t="s">
        <v>18</v>
      </c>
    </row>
    <row r="663" spans="1:1" x14ac:dyDescent="0.45">
      <c r="A663" s="1" t="s">
        <v>19</v>
      </c>
    </row>
    <row r="664" spans="1:1" x14ac:dyDescent="0.45">
      <c r="A664" s="1" t="s">
        <v>20</v>
      </c>
    </row>
    <row r="665" spans="1:1" x14ac:dyDescent="0.45">
      <c r="A665" s="1" t="s">
        <v>21</v>
      </c>
    </row>
    <row r="666" spans="1:1" x14ac:dyDescent="0.45">
      <c r="A666" s="1" t="s">
        <v>22</v>
      </c>
    </row>
    <row r="667" spans="1:1" x14ac:dyDescent="0.45">
      <c r="A667" s="1" t="s">
        <v>23</v>
      </c>
    </row>
    <row r="668" spans="1:1" x14ac:dyDescent="0.45">
      <c r="A668" s="1" t="s">
        <v>24</v>
      </c>
    </row>
    <row r="669" spans="1:1" x14ac:dyDescent="0.45">
      <c r="A669" s="1" t="s">
        <v>25</v>
      </c>
    </row>
    <row r="670" spans="1:1" x14ac:dyDescent="0.45">
      <c r="A670" s="1" t="s">
        <v>133</v>
      </c>
    </row>
    <row r="671" spans="1:1" x14ac:dyDescent="0.45">
      <c r="A671" s="1" t="s">
        <v>130</v>
      </c>
    </row>
    <row r="672" spans="1:1" x14ac:dyDescent="0.45">
      <c r="A672" s="1" t="s">
        <v>134</v>
      </c>
    </row>
    <row r="673" spans="1:1" x14ac:dyDescent="0.45">
      <c r="A673" s="1" t="s">
        <v>26</v>
      </c>
    </row>
    <row r="674" spans="1:1" x14ac:dyDescent="0.45">
      <c r="A674" s="1" t="s">
        <v>23</v>
      </c>
    </row>
    <row r="675" spans="1:1" x14ac:dyDescent="0.45">
      <c r="A675" s="1" t="s">
        <v>27</v>
      </c>
    </row>
    <row r="676" spans="1:1" x14ac:dyDescent="0.45">
      <c r="A676" s="1" t="s">
        <v>25</v>
      </c>
    </row>
    <row r="677" spans="1:1" x14ac:dyDescent="0.45">
      <c r="A677" s="1" t="s">
        <v>135</v>
      </c>
    </row>
    <row r="678" spans="1:1" x14ac:dyDescent="0.45">
      <c r="A678" s="1" t="s">
        <v>129</v>
      </c>
    </row>
    <row r="679" spans="1:1" x14ac:dyDescent="0.45">
      <c r="A679" s="1" t="s">
        <v>136</v>
      </c>
    </row>
    <row r="680" spans="1:1" x14ac:dyDescent="0.45">
      <c r="A680" s="1" t="s">
        <v>26</v>
      </c>
    </row>
    <row r="681" spans="1:1" x14ac:dyDescent="0.45">
      <c r="A681" s="1" t="s">
        <v>23</v>
      </c>
    </row>
    <row r="682" spans="1:1" x14ac:dyDescent="0.45">
      <c r="A682" s="1" t="s">
        <v>28</v>
      </c>
    </row>
    <row r="683" spans="1:1" x14ac:dyDescent="0.45">
      <c r="A683" s="1" t="s">
        <v>25</v>
      </c>
    </row>
    <row r="684" spans="1:1" x14ac:dyDescent="0.45">
      <c r="A684" s="1" t="s">
        <v>131</v>
      </c>
    </row>
    <row r="685" spans="1:1" x14ac:dyDescent="0.45">
      <c r="A685" s="1" t="s">
        <v>128</v>
      </c>
    </row>
    <row r="686" spans="1:1" x14ac:dyDescent="0.45">
      <c r="A686" s="1" t="s">
        <v>132</v>
      </c>
    </row>
    <row r="687" spans="1:1" x14ac:dyDescent="0.45">
      <c r="A687" s="1" t="s">
        <v>29</v>
      </c>
    </row>
    <row r="688" spans="1:1" x14ac:dyDescent="0.45">
      <c r="A688" s="1" t="s">
        <v>30</v>
      </c>
    </row>
    <row r="689" spans="1:1" x14ac:dyDescent="0.45">
      <c r="A689" s="1" t="s">
        <v>31</v>
      </c>
    </row>
    <row r="690" spans="1:1" x14ac:dyDescent="0.45">
      <c r="A690" s="1" t="s">
        <v>19</v>
      </c>
    </row>
    <row r="691" spans="1:1" x14ac:dyDescent="0.45">
      <c r="A691" s="1" t="s">
        <v>32</v>
      </c>
    </row>
    <row r="692" spans="1:1" x14ac:dyDescent="0.45">
      <c r="A692" s="1" t="s">
        <v>137</v>
      </c>
    </row>
    <row r="693" spans="1:1" x14ac:dyDescent="0.45">
      <c r="A693" s="1" t="s">
        <v>22</v>
      </c>
    </row>
    <row r="694" spans="1:1" x14ac:dyDescent="0.45">
      <c r="A694" s="1" t="s">
        <v>23</v>
      </c>
    </row>
    <row r="695" spans="1:1" x14ac:dyDescent="0.45">
      <c r="A695" s="1" t="s">
        <v>24</v>
      </c>
    </row>
    <row r="696" spans="1:1" x14ac:dyDescent="0.45">
      <c r="A696" s="1" t="s">
        <v>25</v>
      </c>
    </row>
    <row r="697" spans="1:1" x14ac:dyDescent="0.45">
      <c r="A697" s="1" t="s">
        <v>133</v>
      </c>
    </row>
    <row r="698" spans="1:1" x14ac:dyDescent="0.45">
      <c r="A698" s="1" t="s">
        <v>130</v>
      </c>
    </row>
    <row r="699" spans="1:1" x14ac:dyDescent="0.45">
      <c r="A699" s="1" t="s">
        <v>134</v>
      </c>
    </row>
    <row r="700" spans="1:1" x14ac:dyDescent="0.45">
      <c r="A700" s="1" t="s">
        <v>26</v>
      </c>
    </row>
    <row r="701" spans="1:1" x14ac:dyDescent="0.45">
      <c r="A701" s="1" t="s">
        <v>23</v>
      </c>
    </row>
    <row r="702" spans="1:1" x14ac:dyDescent="0.45">
      <c r="A702" s="1" t="s">
        <v>27</v>
      </c>
    </row>
    <row r="703" spans="1:1" x14ac:dyDescent="0.45">
      <c r="A703" s="1" t="s">
        <v>25</v>
      </c>
    </row>
    <row r="704" spans="1:1" x14ac:dyDescent="0.45">
      <c r="A704" s="1" t="s">
        <v>138</v>
      </c>
    </row>
    <row r="705" spans="1:1" x14ac:dyDescent="0.45">
      <c r="A705" s="1" t="s">
        <v>129</v>
      </c>
    </row>
    <row r="706" spans="1:1" x14ac:dyDescent="0.45">
      <c r="A706" s="1" t="s">
        <v>139</v>
      </c>
    </row>
    <row r="707" spans="1:1" x14ac:dyDescent="0.45">
      <c r="A707" s="1" t="s">
        <v>26</v>
      </c>
    </row>
    <row r="708" spans="1:1" x14ac:dyDescent="0.45">
      <c r="A708" s="1" t="s">
        <v>23</v>
      </c>
    </row>
    <row r="709" spans="1:1" x14ac:dyDescent="0.45">
      <c r="A709" s="1" t="s">
        <v>28</v>
      </c>
    </row>
    <row r="710" spans="1:1" x14ac:dyDescent="0.45">
      <c r="A710" s="1" t="s">
        <v>25</v>
      </c>
    </row>
    <row r="711" spans="1:1" x14ac:dyDescent="0.45">
      <c r="A711" s="1" t="s">
        <v>131</v>
      </c>
    </row>
    <row r="712" spans="1:1" x14ac:dyDescent="0.45">
      <c r="A712" s="1" t="s">
        <v>128</v>
      </c>
    </row>
    <row r="713" spans="1:1" x14ac:dyDescent="0.45">
      <c r="A713" s="1" t="s">
        <v>132</v>
      </c>
    </row>
    <row r="714" spans="1:1" x14ac:dyDescent="0.45">
      <c r="A714" s="1" t="s">
        <v>29</v>
      </c>
    </row>
    <row r="715" spans="1:1" x14ac:dyDescent="0.45">
      <c r="A715" s="1" t="s">
        <v>30</v>
      </c>
    </row>
    <row r="716" spans="1:1" x14ac:dyDescent="0.45">
      <c r="A716" s="1" t="s">
        <v>33</v>
      </c>
    </row>
    <row r="717" spans="1:1" x14ac:dyDescent="0.45">
      <c r="A717" s="1" t="s">
        <v>34</v>
      </c>
    </row>
    <row r="718" spans="1:1" x14ac:dyDescent="0.45">
      <c r="A718" s="1" t="s">
        <v>76</v>
      </c>
    </row>
    <row r="719" spans="1:1" x14ac:dyDescent="0.45">
      <c r="A719" s="1" t="s">
        <v>35</v>
      </c>
    </row>
    <row r="720" spans="1:1" x14ac:dyDescent="0.45">
      <c r="A720" s="1" t="s">
        <v>36</v>
      </c>
    </row>
    <row r="721" spans="1:1" x14ac:dyDescent="0.45">
      <c r="A721" s="1" t="s">
        <v>10</v>
      </c>
    </row>
    <row r="722" spans="1:1" x14ac:dyDescent="0.45">
      <c r="A722" s="1" t="s">
        <v>214</v>
      </c>
    </row>
    <row r="723" spans="1:1" x14ac:dyDescent="0.45">
      <c r="A723" s="1" t="s">
        <v>12</v>
      </c>
    </row>
    <row r="724" spans="1:1" x14ac:dyDescent="0.45">
      <c r="A724" s="1" t="s">
        <v>13</v>
      </c>
    </row>
    <row r="725" spans="1:1" x14ac:dyDescent="0.45">
      <c r="A725" s="1" t="s">
        <v>179</v>
      </c>
    </row>
    <row r="726" spans="1:1" x14ac:dyDescent="0.45">
      <c r="A726" s="1" t="s">
        <v>69</v>
      </c>
    </row>
    <row r="727" spans="1:1" x14ac:dyDescent="0.45">
      <c r="A727" s="1" t="str">
        <f>"                "&amp;CHAR(34)&amp;"area"&amp;CHAR(34)&amp;": "&amp;TEXT($J$7,"0.00")&amp;","</f>
        <v xml:space="preserve">                "area": 18.31,</v>
      </c>
    </row>
    <row r="728" spans="1:1" x14ac:dyDescent="0.45">
      <c r="A728" s="1" t="s">
        <v>191</v>
      </c>
    </row>
    <row r="729" spans="1:1" x14ac:dyDescent="0.45">
      <c r="A729" s="1" t="s">
        <v>15</v>
      </c>
    </row>
    <row r="730" spans="1:1" x14ac:dyDescent="0.45">
      <c r="A730" s="1" t="s">
        <v>16</v>
      </c>
    </row>
    <row r="731" spans="1:1" x14ac:dyDescent="0.45">
      <c r="A731" s="1" t="s">
        <v>17</v>
      </c>
    </row>
    <row r="732" spans="1:1" x14ac:dyDescent="0.45">
      <c r="A732" s="1" t="s">
        <v>127</v>
      </c>
    </row>
    <row r="733" spans="1:1" x14ac:dyDescent="0.45">
      <c r="A733" s="1" t="s">
        <v>18</v>
      </c>
    </row>
    <row r="734" spans="1:1" x14ac:dyDescent="0.45">
      <c r="A734" s="1" t="s">
        <v>19</v>
      </c>
    </row>
    <row r="735" spans="1:1" x14ac:dyDescent="0.45">
      <c r="A735" s="1" t="s">
        <v>20</v>
      </c>
    </row>
    <row r="736" spans="1:1" x14ac:dyDescent="0.45">
      <c r="A736" s="1" t="s">
        <v>21</v>
      </c>
    </row>
    <row r="737" spans="1:1" x14ac:dyDescent="0.45">
      <c r="A737" s="1" t="s">
        <v>22</v>
      </c>
    </row>
    <row r="738" spans="1:1" x14ac:dyDescent="0.45">
      <c r="A738" s="1" t="s">
        <v>23</v>
      </c>
    </row>
    <row r="739" spans="1:1" x14ac:dyDescent="0.45">
      <c r="A739" s="1" t="s">
        <v>24</v>
      </c>
    </row>
    <row r="740" spans="1:1" x14ac:dyDescent="0.45">
      <c r="A740" s="1" t="s">
        <v>25</v>
      </c>
    </row>
    <row r="741" spans="1:1" x14ac:dyDescent="0.45">
      <c r="A741" s="1" t="s">
        <v>133</v>
      </c>
    </row>
    <row r="742" spans="1:1" x14ac:dyDescent="0.45">
      <c r="A742" s="1" t="s">
        <v>130</v>
      </c>
    </row>
    <row r="743" spans="1:1" x14ac:dyDescent="0.45">
      <c r="A743" s="1" t="s">
        <v>134</v>
      </c>
    </row>
    <row r="744" spans="1:1" x14ac:dyDescent="0.45">
      <c r="A744" s="1" t="s">
        <v>26</v>
      </c>
    </row>
    <row r="745" spans="1:1" x14ac:dyDescent="0.45">
      <c r="A745" s="1" t="s">
        <v>23</v>
      </c>
    </row>
    <row r="746" spans="1:1" x14ac:dyDescent="0.45">
      <c r="A746" s="1" t="s">
        <v>27</v>
      </c>
    </row>
    <row r="747" spans="1:1" x14ac:dyDescent="0.45">
      <c r="A747" s="1" t="s">
        <v>25</v>
      </c>
    </row>
    <row r="748" spans="1:1" x14ac:dyDescent="0.45">
      <c r="A748" s="1" t="s">
        <v>135</v>
      </c>
    </row>
    <row r="749" spans="1:1" x14ac:dyDescent="0.45">
      <c r="A749" s="1" t="s">
        <v>129</v>
      </c>
    </row>
    <row r="750" spans="1:1" x14ac:dyDescent="0.45">
      <c r="A750" s="1" t="s">
        <v>136</v>
      </c>
    </row>
    <row r="751" spans="1:1" x14ac:dyDescent="0.45">
      <c r="A751" s="1" t="s">
        <v>26</v>
      </c>
    </row>
    <row r="752" spans="1:1" x14ac:dyDescent="0.45">
      <c r="A752" s="1" t="s">
        <v>23</v>
      </c>
    </row>
    <row r="753" spans="1:1" x14ac:dyDescent="0.45">
      <c r="A753" s="1" t="s">
        <v>28</v>
      </c>
    </row>
    <row r="754" spans="1:1" x14ac:dyDescent="0.45">
      <c r="A754" s="1" t="s">
        <v>25</v>
      </c>
    </row>
    <row r="755" spans="1:1" x14ac:dyDescent="0.45">
      <c r="A755" s="1" t="s">
        <v>131</v>
      </c>
    </row>
    <row r="756" spans="1:1" x14ac:dyDescent="0.45">
      <c r="A756" s="1" t="s">
        <v>128</v>
      </c>
    </row>
    <row r="757" spans="1:1" x14ac:dyDescent="0.45">
      <c r="A757" s="1" t="s">
        <v>132</v>
      </c>
    </row>
    <row r="758" spans="1:1" x14ac:dyDescent="0.45">
      <c r="A758" s="1" t="s">
        <v>29</v>
      </c>
    </row>
    <row r="759" spans="1:1" x14ac:dyDescent="0.45">
      <c r="A759" s="1" t="s">
        <v>30</v>
      </c>
    </row>
    <row r="760" spans="1:1" x14ac:dyDescent="0.45">
      <c r="A760" s="1" t="s">
        <v>31</v>
      </c>
    </row>
    <row r="761" spans="1:1" x14ac:dyDescent="0.45">
      <c r="A761" s="1" t="s">
        <v>19</v>
      </c>
    </row>
    <row r="762" spans="1:1" x14ac:dyDescent="0.45">
      <c r="A762" s="1" t="s">
        <v>32</v>
      </c>
    </row>
    <row r="763" spans="1:1" x14ac:dyDescent="0.45">
      <c r="A763" s="1" t="s">
        <v>137</v>
      </c>
    </row>
    <row r="764" spans="1:1" x14ac:dyDescent="0.45">
      <c r="A764" s="1" t="s">
        <v>22</v>
      </c>
    </row>
    <row r="765" spans="1:1" x14ac:dyDescent="0.45">
      <c r="A765" s="1" t="s">
        <v>23</v>
      </c>
    </row>
    <row r="766" spans="1:1" x14ac:dyDescent="0.45">
      <c r="A766" s="1" t="s">
        <v>24</v>
      </c>
    </row>
    <row r="767" spans="1:1" x14ac:dyDescent="0.45">
      <c r="A767" s="1" t="s">
        <v>25</v>
      </c>
    </row>
    <row r="768" spans="1:1" x14ac:dyDescent="0.45">
      <c r="A768" s="1" t="s">
        <v>133</v>
      </c>
    </row>
    <row r="769" spans="1:1" x14ac:dyDescent="0.45">
      <c r="A769" s="1" t="s">
        <v>130</v>
      </c>
    </row>
    <row r="770" spans="1:1" x14ac:dyDescent="0.45">
      <c r="A770" s="1" t="s">
        <v>134</v>
      </c>
    </row>
    <row r="771" spans="1:1" x14ac:dyDescent="0.45">
      <c r="A771" s="1" t="s">
        <v>26</v>
      </c>
    </row>
    <row r="772" spans="1:1" x14ac:dyDescent="0.45">
      <c r="A772" s="1" t="s">
        <v>23</v>
      </c>
    </row>
    <row r="773" spans="1:1" x14ac:dyDescent="0.45">
      <c r="A773" s="1" t="s">
        <v>27</v>
      </c>
    </row>
    <row r="774" spans="1:1" x14ac:dyDescent="0.45">
      <c r="A774" s="1" t="s">
        <v>25</v>
      </c>
    </row>
    <row r="775" spans="1:1" x14ac:dyDescent="0.45">
      <c r="A775" s="1" t="s">
        <v>138</v>
      </c>
    </row>
    <row r="776" spans="1:1" x14ac:dyDescent="0.45">
      <c r="A776" s="1" t="s">
        <v>129</v>
      </c>
    </row>
    <row r="777" spans="1:1" x14ac:dyDescent="0.45">
      <c r="A777" s="1" t="s">
        <v>139</v>
      </c>
    </row>
    <row r="778" spans="1:1" x14ac:dyDescent="0.45">
      <c r="A778" s="1" t="s">
        <v>26</v>
      </c>
    </row>
    <row r="779" spans="1:1" x14ac:dyDescent="0.45">
      <c r="A779" s="1" t="s">
        <v>23</v>
      </c>
    </row>
    <row r="780" spans="1:1" x14ac:dyDescent="0.45">
      <c r="A780" s="1" t="s">
        <v>28</v>
      </c>
    </row>
    <row r="781" spans="1:1" x14ac:dyDescent="0.45">
      <c r="A781" s="1" t="s">
        <v>25</v>
      </c>
    </row>
    <row r="782" spans="1:1" x14ac:dyDescent="0.45">
      <c r="A782" s="1" t="s">
        <v>131</v>
      </c>
    </row>
    <row r="783" spans="1:1" x14ac:dyDescent="0.45">
      <c r="A783" s="1" t="s">
        <v>128</v>
      </c>
    </row>
    <row r="784" spans="1:1" x14ac:dyDescent="0.45">
      <c r="A784" s="1" t="s">
        <v>132</v>
      </c>
    </row>
    <row r="785" spans="1:1" x14ac:dyDescent="0.45">
      <c r="A785" s="1" t="s">
        <v>29</v>
      </c>
    </row>
    <row r="786" spans="1:1" x14ac:dyDescent="0.45">
      <c r="A786" s="1" t="s">
        <v>30</v>
      </c>
    </row>
    <row r="787" spans="1:1" x14ac:dyDescent="0.45">
      <c r="A787" s="1" t="s">
        <v>33</v>
      </c>
    </row>
    <row r="788" spans="1:1" x14ac:dyDescent="0.45">
      <c r="A788" s="1" t="s">
        <v>34</v>
      </c>
    </row>
    <row r="789" spans="1:1" x14ac:dyDescent="0.45">
      <c r="A789" s="1" t="s">
        <v>76</v>
      </c>
    </row>
    <row r="790" spans="1:1" x14ac:dyDescent="0.45">
      <c r="A790" s="1" t="s">
        <v>35</v>
      </c>
    </row>
    <row r="791" spans="1:1" x14ac:dyDescent="0.45">
      <c r="A791" s="1" t="s">
        <v>36</v>
      </c>
    </row>
    <row r="792" spans="1:1" x14ac:dyDescent="0.45">
      <c r="A792" s="1" t="s">
        <v>10</v>
      </c>
    </row>
    <row r="793" spans="1:1" x14ac:dyDescent="0.45">
      <c r="A793" s="1" t="s">
        <v>215</v>
      </c>
    </row>
    <row r="794" spans="1:1" x14ac:dyDescent="0.45">
      <c r="A794" s="1" t="s">
        <v>12</v>
      </c>
    </row>
    <row r="795" spans="1:1" x14ac:dyDescent="0.45">
      <c r="A795" s="1" t="s">
        <v>13</v>
      </c>
    </row>
    <row r="796" spans="1:1" x14ac:dyDescent="0.45">
      <c r="A796" s="1" t="s">
        <v>179</v>
      </c>
    </row>
    <row r="797" spans="1:1" x14ac:dyDescent="0.45">
      <c r="A797" s="1" t="s">
        <v>69</v>
      </c>
    </row>
    <row r="798" spans="1:1" x14ac:dyDescent="0.45">
      <c r="A798" s="1" t="str">
        <f>"                "&amp;CHAR(34)&amp;"area"&amp;CHAR(34)&amp;": "&amp;TEXT($K$7,"0.00")&amp;","</f>
        <v xml:space="preserve">                "area": 10.78,</v>
      </c>
    </row>
    <row r="799" spans="1:1" x14ac:dyDescent="0.45">
      <c r="A799" s="1" t="s">
        <v>193</v>
      </c>
    </row>
    <row r="800" spans="1:1" x14ac:dyDescent="0.45">
      <c r="A800" s="1" t="s">
        <v>15</v>
      </c>
    </row>
    <row r="801" spans="1:1" x14ac:dyDescent="0.45">
      <c r="A801" s="1" t="s">
        <v>16</v>
      </c>
    </row>
    <row r="802" spans="1:1" x14ac:dyDescent="0.45">
      <c r="A802" s="1" t="s">
        <v>17</v>
      </c>
    </row>
    <row r="803" spans="1:1" x14ac:dyDescent="0.45">
      <c r="A803" s="1" t="s">
        <v>127</v>
      </c>
    </row>
    <row r="804" spans="1:1" x14ac:dyDescent="0.45">
      <c r="A804" s="1" t="s">
        <v>18</v>
      </c>
    </row>
    <row r="805" spans="1:1" x14ac:dyDescent="0.45">
      <c r="A805" s="1" t="s">
        <v>19</v>
      </c>
    </row>
    <row r="806" spans="1:1" x14ac:dyDescent="0.45">
      <c r="A806" s="1" t="s">
        <v>20</v>
      </c>
    </row>
    <row r="807" spans="1:1" x14ac:dyDescent="0.45">
      <c r="A807" s="1" t="s">
        <v>21</v>
      </c>
    </row>
    <row r="808" spans="1:1" x14ac:dyDescent="0.45">
      <c r="A808" s="1" t="s">
        <v>22</v>
      </c>
    </row>
    <row r="809" spans="1:1" x14ac:dyDescent="0.45">
      <c r="A809" s="1" t="s">
        <v>23</v>
      </c>
    </row>
    <row r="810" spans="1:1" x14ac:dyDescent="0.45">
      <c r="A810" s="1" t="s">
        <v>24</v>
      </c>
    </row>
    <row r="811" spans="1:1" x14ac:dyDescent="0.45">
      <c r="A811" s="1" t="s">
        <v>25</v>
      </c>
    </row>
    <row r="812" spans="1:1" x14ac:dyDescent="0.45">
      <c r="A812" s="1" t="s">
        <v>133</v>
      </c>
    </row>
    <row r="813" spans="1:1" x14ac:dyDescent="0.45">
      <c r="A813" s="1" t="s">
        <v>130</v>
      </c>
    </row>
    <row r="814" spans="1:1" x14ac:dyDescent="0.45">
      <c r="A814" s="1" t="s">
        <v>134</v>
      </c>
    </row>
    <row r="815" spans="1:1" x14ac:dyDescent="0.45">
      <c r="A815" s="1" t="s">
        <v>26</v>
      </c>
    </row>
    <row r="816" spans="1:1" x14ac:dyDescent="0.45">
      <c r="A816" s="1" t="s">
        <v>23</v>
      </c>
    </row>
    <row r="817" spans="1:1" x14ac:dyDescent="0.45">
      <c r="A817" s="1" t="s">
        <v>27</v>
      </c>
    </row>
    <row r="818" spans="1:1" x14ac:dyDescent="0.45">
      <c r="A818" s="1" t="s">
        <v>25</v>
      </c>
    </row>
    <row r="819" spans="1:1" x14ac:dyDescent="0.45">
      <c r="A819" s="1" t="s">
        <v>135</v>
      </c>
    </row>
    <row r="820" spans="1:1" x14ac:dyDescent="0.45">
      <c r="A820" s="1" t="s">
        <v>129</v>
      </c>
    </row>
    <row r="821" spans="1:1" x14ac:dyDescent="0.45">
      <c r="A821" s="1" t="s">
        <v>136</v>
      </c>
    </row>
    <row r="822" spans="1:1" x14ac:dyDescent="0.45">
      <c r="A822" s="1" t="s">
        <v>26</v>
      </c>
    </row>
    <row r="823" spans="1:1" x14ac:dyDescent="0.45">
      <c r="A823" s="1" t="s">
        <v>23</v>
      </c>
    </row>
    <row r="824" spans="1:1" x14ac:dyDescent="0.45">
      <c r="A824" s="1" t="s">
        <v>28</v>
      </c>
    </row>
    <row r="825" spans="1:1" x14ac:dyDescent="0.45">
      <c r="A825" s="1" t="s">
        <v>25</v>
      </c>
    </row>
    <row r="826" spans="1:1" x14ac:dyDescent="0.45">
      <c r="A826" s="1" t="s">
        <v>131</v>
      </c>
    </row>
    <row r="827" spans="1:1" x14ac:dyDescent="0.45">
      <c r="A827" s="1" t="s">
        <v>128</v>
      </c>
    </row>
    <row r="828" spans="1:1" x14ac:dyDescent="0.45">
      <c r="A828" s="1" t="s">
        <v>132</v>
      </c>
    </row>
    <row r="829" spans="1:1" x14ac:dyDescent="0.45">
      <c r="A829" s="1" t="s">
        <v>29</v>
      </c>
    </row>
    <row r="830" spans="1:1" x14ac:dyDescent="0.45">
      <c r="A830" s="1" t="s">
        <v>30</v>
      </c>
    </row>
    <row r="831" spans="1:1" x14ac:dyDescent="0.45">
      <c r="A831" s="1" t="s">
        <v>31</v>
      </c>
    </row>
    <row r="832" spans="1:1" x14ac:dyDescent="0.45">
      <c r="A832" s="1" t="s">
        <v>19</v>
      </c>
    </row>
    <row r="833" spans="1:1" x14ac:dyDescent="0.45">
      <c r="A833" s="1" t="s">
        <v>32</v>
      </c>
    </row>
    <row r="834" spans="1:1" x14ac:dyDescent="0.45">
      <c r="A834" s="1" t="s">
        <v>137</v>
      </c>
    </row>
    <row r="835" spans="1:1" x14ac:dyDescent="0.45">
      <c r="A835" s="1" t="s">
        <v>22</v>
      </c>
    </row>
    <row r="836" spans="1:1" x14ac:dyDescent="0.45">
      <c r="A836" s="1" t="s">
        <v>23</v>
      </c>
    </row>
    <row r="837" spans="1:1" x14ac:dyDescent="0.45">
      <c r="A837" s="1" t="s">
        <v>24</v>
      </c>
    </row>
    <row r="838" spans="1:1" x14ac:dyDescent="0.45">
      <c r="A838" s="1" t="s">
        <v>25</v>
      </c>
    </row>
    <row r="839" spans="1:1" x14ac:dyDescent="0.45">
      <c r="A839" s="1" t="s">
        <v>133</v>
      </c>
    </row>
    <row r="840" spans="1:1" x14ac:dyDescent="0.45">
      <c r="A840" s="1" t="s">
        <v>130</v>
      </c>
    </row>
    <row r="841" spans="1:1" x14ac:dyDescent="0.45">
      <c r="A841" s="1" t="s">
        <v>134</v>
      </c>
    </row>
    <row r="842" spans="1:1" x14ac:dyDescent="0.45">
      <c r="A842" s="1" t="s">
        <v>26</v>
      </c>
    </row>
    <row r="843" spans="1:1" x14ac:dyDescent="0.45">
      <c r="A843" s="1" t="s">
        <v>23</v>
      </c>
    </row>
    <row r="844" spans="1:1" x14ac:dyDescent="0.45">
      <c r="A844" s="1" t="s">
        <v>27</v>
      </c>
    </row>
    <row r="845" spans="1:1" x14ac:dyDescent="0.45">
      <c r="A845" s="1" t="s">
        <v>25</v>
      </c>
    </row>
    <row r="846" spans="1:1" x14ac:dyDescent="0.45">
      <c r="A846" s="1" t="s">
        <v>138</v>
      </c>
    </row>
    <row r="847" spans="1:1" x14ac:dyDescent="0.45">
      <c r="A847" s="1" t="s">
        <v>129</v>
      </c>
    </row>
    <row r="848" spans="1:1" x14ac:dyDescent="0.45">
      <c r="A848" s="1" t="s">
        <v>139</v>
      </c>
    </row>
    <row r="849" spans="1:1" x14ac:dyDescent="0.45">
      <c r="A849" s="1" t="s">
        <v>26</v>
      </c>
    </row>
    <row r="850" spans="1:1" x14ac:dyDescent="0.45">
      <c r="A850" s="1" t="s">
        <v>23</v>
      </c>
    </row>
    <row r="851" spans="1:1" x14ac:dyDescent="0.45">
      <c r="A851" s="1" t="s">
        <v>28</v>
      </c>
    </row>
    <row r="852" spans="1:1" x14ac:dyDescent="0.45">
      <c r="A852" s="1" t="s">
        <v>25</v>
      </c>
    </row>
    <row r="853" spans="1:1" x14ac:dyDescent="0.45">
      <c r="A853" s="1" t="s">
        <v>131</v>
      </c>
    </row>
    <row r="854" spans="1:1" x14ac:dyDescent="0.45">
      <c r="A854" s="1" t="s">
        <v>128</v>
      </c>
    </row>
    <row r="855" spans="1:1" x14ac:dyDescent="0.45">
      <c r="A855" s="1" t="s">
        <v>132</v>
      </c>
    </row>
    <row r="856" spans="1:1" x14ac:dyDescent="0.45">
      <c r="A856" s="1" t="s">
        <v>29</v>
      </c>
    </row>
    <row r="857" spans="1:1" x14ac:dyDescent="0.45">
      <c r="A857" s="1" t="s">
        <v>30</v>
      </c>
    </row>
    <row r="858" spans="1:1" x14ac:dyDescent="0.45">
      <c r="A858" s="1" t="s">
        <v>33</v>
      </c>
    </row>
    <row r="859" spans="1:1" x14ac:dyDescent="0.45">
      <c r="A859" s="1" t="s">
        <v>34</v>
      </c>
    </row>
    <row r="860" spans="1:1" x14ac:dyDescent="0.45">
      <c r="A860" s="1" t="s">
        <v>76</v>
      </c>
    </row>
    <row r="861" spans="1:1" x14ac:dyDescent="0.45">
      <c r="A861" s="1" t="s">
        <v>35</v>
      </c>
    </row>
    <row r="862" spans="1:1" x14ac:dyDescent="0.45">
      <c r="A862" s="1" t="s">
        <v>36</v>
      </c>
    </row>
    <row r="863" spans="1:1" x14ac:dyDescent="0.45">
      <c r="A863" s="1" t="s">
        <v>10</v>
      </c>
    </row>
    <row r="864" spans="1:1" x14ac:dyDescent="0.45">
      <c r="A864" s="1" t="s">
        <v>216</v>
      </c>
    </row>
    <row r="865" spans="1:1" x14ac:dyDescent="0.45">
      <c r="A865" s="1" t="s">
        <v>145</v>
      </c>
    </row>
    <row r="866" spans="1:1" x14ac:dyDescent="0.45">
      <c r="A866" s="1" t="s">
        <v>13</v>
      </c>
    </row>
    <row r="867" spans="1:1" x14ac:dyDescent="0.45">
      <c r="A867" s="1" t="s">
        <v>179</v>
      </c>
    </row>
    <row r="868" spans="1:1" x14ac:dyDescent="0.45">
      <c r="A868" s="1" t="s">
        <v>14</v>
      </c>
    </row>
    <row r="869" spans="1:1" x14ac:dyDescent="0.45">
      <c r="A869" s="1" t="str">
        <f>"                "&amp;CHAR(34)&amp;"area"&amp;CHAR(34)&amp;": "&amp;TEXT($I$8,"0.00")&amp;","</f>
        <v xml:space="preserve">                "area": 4.14,</v>
      </c>
    </row>
    <row r="870" spans="1:1" x14ac:dyDescent="0.45">
      <c r="A870" s="1" t="s">
        <v>188</v>
      </c>
    </row>
    <row r="871" spans="1:1" x14ac:dyDescent="0.45">
      <c r="A871" s="1" t="s">
        <v>15</v>
      </c>
    </row>
    <row r="872" spans="1:1" x14ac:dyDescent="0.45">
      <c r="A872" s="1" t="s">
        <v>16</v>
      </c>
    </row>
    <row r="873" spans="1:1" x14ac:dyDescent="0.45">
      <c r="A873" s="1" t="s">
        <v>147</v>
      </c>
    </row>
    <row r="874" spans="1:1" x14ac:dyDescent="0.45">
      <c r="A874" s="1" t="s">
        <v>18</v>
      </c>
    </row>
    <row r="875" spans="1:1" x14ac:dyDescent="0.45">
      <c r="A875" s="1" t="s">
        <v>19</v>
      </c>
    </row>
    <row r="876" spans="1:1" x14ac:dyDescent="0.45">
      <c r="A876" s="1" t="s">
        <v>20</v>
      </c>
    </row>
    <row r="877" spans="1:1" x14ac:dyDescent="0.45">
      <c r="A877" s="1" t="s">
        <v>22</v>
      </c>
    </row>
    <row r="878" spans="1:1" x14ac:dyDescent="0.45">
      <c r="A878" s="1" t="s">
        <v>23</v>
      </c>
    </row>
    <row r="879" spans="1:1" x14ac:dyDescent="0.45">
      <c r="A879" s="1" t="s">
        <v>24</v>
      </c>
    </row>
    <row r="880" spans="1:1" x14ac:dyDescent="0.45">
      <c r="A880" s="1" t="s">
        <v>25</v>
      </c>
    </row>
    <row r="881" spans="1:1" x14ac:dyDescent="0.45">
      <c r="A881" s="1" t="s">
        <v>149</v>
      </c>
    </row>
    <row r="882" spans="1:1" x14ac:dyDescent="0.45">
      <c r="A882" s="1" t="s">
        <v>148</v>
      </c>
    </row>
    <row r="883" spans="1:1" x14ac:dyDescent="0.45">
      <c r="A883" s="1" t="s">
        <v>150</v>
      </c>
    </row>
    <row r="884" spans="1:1" x14ac:dyDescent="0.45">
      <c r="A884" s="1" t="s">
        <v>29</v>
      </c>
    </row>
    <row r="885" spans="1:1" x14ac:dyDescent="0.45">
      <c r="A885" s="1" t="s">
        <v>30</v>
      </c>
    </row>
    <row r="886" spans="1:1" x14ac:dyDescent="0.45">
      <c r="A886" s="1" t="s">
        <v>33</v>
      </c>
    </row>
    <row r="887" spans="1:1" x14ac:dyDescent="0.45">
      <c r="A887" s="1" t="s">
        <v>34</v>
      </c>
    </row>
    <row r="888" spans="1:1" x14ac:dyDescent="0.45">
      <c r="A888" s="1" t="s">
        <v>76</v>
      </c>
    </row>
    <row r="889" spans="1:1" x14ac:dyDescent="0.45">
      <c r="A889" s="1" t="s">
        <v>35</v>
      </c>
    </row>
    <row r="890" spans="1:1" x14ac:dyDescent="0.45">
      <c r="A890" s="1" t="s">
        <v>36</v>
      </c>
    </row>
    <row r="891" spans="1:1" x14ac:dyDescent="0.45">
      <c r="A891" s="1" t="s">
        <v>10</v>
      </c>
    </row>
    <row r="892" spans="1:1" x14ac:dyDescent="0.45">
      <c r="A892" s="1" t="s">
        <v>217</v>
      </c>
    </row>
    <row r="893" spans="1:1" x14ac:dyDescent="0.45">
      <c r="A893" s="1" t="s">
        <v>145</v>
      </c>
    </row>
    <row r="894" spans="1:1" x14ac:dyDescent="0.45">
      <c r="A894" s="1" t="s">
        <v>13</v>
      </c>
    </row>
    <row r="895" spans="1:1" x14ac:dyDescent="0.45">
      <c r="A895" s="1" t="s">
        <v>179</v>
      </c>
    </row>
    <row r="896" spans="1:1" x14ac:dyDescent="0.45">
      <c r="A896" s="1" t="s">
        <v>14</v>
      </c>
    </row>
    <row r="897" spans="1:1" x14ac:dyDescent="0.45">
      <c r="A897" s="1" t="str">
        <f>"                "&amp;CHAR(34)&amp;"area"&amp;CHAR(34)&amp;": "&amp;TEXT($J$8,"0.00")&amp;","</f>
        <v xml:space="preserve">                "area": 38.09,</v>
      </c>
    </row>
    <row r="898" spans="1:1" x14ac:dyDescent="0.45">
      <c r="A898" s="1" t="s">
        <v>191</v>
      </c>
    </row>
    <row r="899" spans="1:1" x14ac:dyDescent="0.45">
      <c r="A899" s="1" t="s">
        <v>15</v>
      </c>
    </row>
    <row r="900" spans="1:1" x14ac:dyDescent="0.45">
      <c r="A900" s="1" t="s">
        <v>16</v>
      </c>
    </row>
    <row r="901" spans="1:1" x14ac:dyDescent="0.45">
      <c r="A901" s="1" t="s">
        <v>147</v>
      </c>
    </row>
    <row r="902" spans="1:1" x14ac:dyDescent="0.45">
      <c r="A902" s="1" t="s">
        <v>18</v>
      </c>
    </row>
    <row r="903" spans="1:1" x14ac:dyDescent="0.45">
      <c r="A903" s="1" t="s">
        <v>19</v>
      </c>
    </row>
    <row r="904" spans="1:1" x14ac:dyDescent="0.45">
      <c r="A904" s="1" t="s">
        <v>20</v>
      </c>
    </row>
    <row r="905" spans="1:1" x14ac:dyDescent="0.45">
      <c r="A905" s="1" t="s">
        <v>22</v>
      </c>
    </row>
    <row r="906" spans="1:1" x14ac:dyDescent="0.45">
      <c r="A906" s="1" t="s">
        <v>23</v>
      </c>
    </row>
    <row r="907" spans="1:1" x14ac:dyDescent="0.45">
      <c r="A907" s="1" t="s">
        <v>24</v>
      </c>
    </row>
    <row r="908" spans="1:1" x14ac:dyDescent="0.45">
      <c r="A908" s="1" t="s">
        <v>25</v>
      </c>
    </row>
    <row r="909" spans="1:1" x14ac:dyDescent="0.45">
      <c r="A909" s="1" t="s">
        <v>149</v>
      </c>
    </row>
    <row r="910" spans="1:1" x14ac:dyDescent="0.45">
      <c r="A910" s="1" t="s">
        <v>148</v>
      </c>
    </row>
    <row r="911" spans="1:1" x14ac:dyDescent="0.45">
      <c r="A911" s="1" t="s">
        <v>150</v>
      </c>
    </row>
    <row r="912" spans="1:1" x14ac:dyDescent="0.45">
      <c r="A912" s="1" t="s">
        <v>29</v>
      </c>
    </row>
    <row r="913" spans="1:1" x14ac:dyDescent="0.45">
      <c r="A913" s="1" t="s">
        <v>30</v>
      </c>
    </row>
    <row r="914" spans="1:1" x14ac:dyDescent="0.45">
      <c r="A914" s="1" t="s">
        <v>33</v>
      </c>
    </row>
    <row r="915" spans="1:1" x14ac:dyDescent="0.45">
      <c r="A915" s="1" t="s">
        <v>34</v>
      </c>
    </row>
    <row r="916" spans="1:1" x14ac:dyDescent="0.45">
      <c r="A916" s="1" t="s">
        <v>76</v>
      </c>
    </row>
    <row r="917" spans="1:1" x14ac:dyDescent="0.45">
      <c r="A917" s="1" t="s">
        <v>35</v>
      </c>
    </row>
    <row r="918" spans="1:1" x14ac:dyDescent="0.45">
      <c r="A918" s="1" t="s">
        <v>36</v>
      </c>
    </row>
    <row r="919" spans="1:1" x14ac:dyDescent="0.45">
      <c r="A919" s="1" t="s">
        <v>10</v>
      </c>
    </row>
    <row r="920" spans="1:1" x14ac:dyDescent="0.45">
      <c r="A920" s="1" t="s">
        <v>218</v>
      </c>
    </row>
    <row r="921" spans="1:1" x14ac:dyDescent="0.45">
      <c r="A921" s="1" t="s">
        <v>145</v>
      </c>
    </row>
    <row r="922" spans="1:1" x14ac:dyDescent="0.45">
      <c r="A922" s="1" t="s">
        <v>13</v>
      </c>
    </row>
    <row r="923" spans="1:1" x14ac:dyDescent="0.45">
      <c r="A923" s="1" t="s">
        <v>179</v>
      </c>
    </row>
    <row r="924" spans="1:1" x14ac:dyDescent="0.45">
      <c r="A924" s="1" t="s">
        <v>14</v>
      </c>
    </row>
    <row r="925" spans="1:1" x14ac:dyDescent="0.45">
      <c r="A925" s="1" t="str">
        <f>"                "&amp;CHAR(34)&amp;"area"&amp;CHAR(34)&amp;": "&amp;TEXT($K$8,"0.00")&amp;","</f>
        <v xml:space="preserve">                "area": 25.69,</v>
      </c>
    </row>
    <row r="926" spans="1:1" x14ac:dyDescent="0.45">
      <c r="A926" s="1" t="s">
        <v>193</v>
      </c>
    </row>
    <row r="927" spans="1:1" x14ac:dyDescent="0.45">
      <c r="A927" s="1" t="s">
        <v>15</v>
      </c>
    </row>
    <row r="928" spans="1:1" x14ac:dyDescent="0.45">
      <c r="A928" s="1" t="s">
        <v>16</v>
      </c>
    </row>
    <row r="929" spans="1:1" x14ac:dyDescent="0.45">
      <c r="A929" s="1" t="s">
        <v>147</v>
      </c>
    </row>
    <row r="930" spans="1:1" x14ac:dyDescent="0.45">
      <c r="A930" s="1" t="s">
        <v>18</v>
      </c>
    </row>
    <row r="931" spans="1:1" x14ac:dyDescent="0.45">
      <c r="A931" s="1" t="s">
        <v>19</v>
      </c>
    </row>
    <row r="932" spans="1:1" x14ac:dyDescent="0.45">
      <c r="A932" s="1" t="s">
        <v>20</v>
      </c>
    </row>
    <row r="933" spans="1:1" x14ac:dyDescent="0.45">
      <c r="A933" s="1" t="s">
        <v>22</v>
      </c>
    </row>
    <row r="934" spans="1:1" x14ac:dyDescent="0.45">
      <c r="A934" s="1" t="s">
        <v>23</v>
      </c>
    </row>
    <row r="935" spans="1:1" x14ac:dyDescent="0.45">
      <c r="A935" s="1" t="s">
        <v>24</v>
      </c>
    </row>
    <row r="936" spans="1:1" x14ac:dyDescent="0.45">
      <c r="A936" s="1" t="s">
        <v>25</v>
      </c>
    </row>
    <row r="937" spans="1:1" x14ac:dyDescent="0.45">
      <c r="A937" s="1" t="s">
        <v>149</v>
      </c>
    </row>
    <row r="938" spans="1:1" x14ac:dyDescent="0.45">
      <c r="A938" s="1" t="s">
        <v>148</v>
      </c>
    </row>
    <row r="939" spans="1:1" x14ac:dyDescent="0.45">
      <c r="A939" s="1" t="s">
        <v>150</v>
      </c>
    </row>
    <row r="940" spans="1:1" x14ac:dyDescent="0.45">
      <c r="A940" s="1" t="s">
        <v>29</v>
      </c>
    </row>
    <row r="941" spans="1:1" x14ac:dyDescent="0.45">
      <c r="A941" s="1" t="s">
        <v>30</v>
      </c>
    </row>
    <row r="942" spans="1:1" x14ac:dyDescent="0.45">
      <c r="A942" s="1" t="s">
        <v>33</v>
      </c>
    </row>
    <row r="943" spans="1:1" x14ac:dyDescent="0.45">
      <c r="A943" s="1" t="s">
        <v>34</v>
      </c>
    </row>
    <row r="944" spans="1:1" x14ac:dyDescent="0.45">
      <c r="A944" s="1" t="s">
        <v>76</v>
      </c>
    </row>
    <row r="945" spans="1:1" x14ac:dyDescent="0.45">
      <c r="A945" s="1" t="s">
        <v>35</v>
      </c>
    </row>
    <row r="946" spans="1:1" x14ac:dyDescent="0.45">
      <c r="A946" s="1" t="s">
        <v>36</v>
      </c>
    </row>
    <row r="947" spans="1:1" x14ac:dyDescent="0.45">
      <c r="A947" s="1" t="s">
        <v>10</v>
      </c>
    </row>
    <row r="948" spans="1:1" x14ac:dyDescent="0.45">
      <c r="A948" s="1" t="s">
        <v>221</v>
      </c>
    </row>
    <row r="949" spans="1:1" x14ac:dyDescent="0.45">
      <c r="A949" s="1" t="s">
        <v>152</v>
      </c>
    </row>
    <row r="950" spans="1:1" x14ac:dyDescent="0.45">
      <c r="A950" s="1" t="s">
        <v>67</v>
      </c>
    </row>
    <row r="951" spans="1:1" x14ac:dyDescent="0.45">
      <c r="A951" s="1" t="s">
        <v>153</v>
      </c>
    </row>
    <row r="952" spans="1:1" x14ac:dyDescent="0.45">
      <c r="A952" s="1" t="str">
        <f>"                "&amp;CHAR(34)&amp;"area"&amp;CHAR(34)&amp;": "&amp;TEXT($I$9,"0.00")&amp;","</f>
        <v xml:space="preserve">                "area": 29.81,</v>
      </c>
    </row>
    <row r="953" spans="1:1" x14ac:dyDescent="0.45">
      <c r="A953" s="1" t="s">
        <v>188</v>
      </c>
    </row>
    <row r="954" spans="1:1" x14ac:dyDescent="0.45">
      <c r="A954" s="1" t="s">
        <v>15</v>
      </c>
    </row>
    <row r="955" spans="1:1" x14ac:dyDescent="0.45">
      <c r="A955" s="1" t="s">
        <v>16</v>
      </c>
    </row>
    <row r="956" spans="1:1" x14ac:dyDescent="0.45">
      <c r="A956" s="1" t="s">
        <v>17</v>
      </c>
    </row>
    <row r="957" spans="1:1" x14ac:dyDescent="0.45">
      <c r="A957" s="1" t="s">
        <v>155</v>
      </c>
    </row>
    <row r="958" spans="1:1" x14ac:dyDescent="0.45">
      <c r="A958" s="1" t="s">
        <v>18</v>
      </c>
    </row>
    <row r="959" spans="1:1" x14ac:dyDescent="0.45">
      <c r="A959" s="1" t="s">
        <v>19</v>
      </c>
    </row>
    <row r="960" spans="1:1" x14ac:dyDescent="0.45">
      <c r="A960" s="1" t="s">
        <v>20</v>
      </c>
    </row>
    <row r="961" spans="1:1" x14ac:dyDescent="0.45">
      <c r="A961" s="1" t="s">
        <v>21</v>
      </c>
    </row>
    <row r="962" spans="1:1" x14ac:dyDescent="0.45">
      <c r="A962" s="1" t="s">
        <v>22</v>
      </c>
    </row>
    <row r="963" spans="1:1" x14ac:dyDescent="0.45">
      <c r="A963" s="1" t="s">
        <v>23</v>
      </c>
    </row>
    <row r="964" spans="1:1" x14ac:dyDescent="0.45">
      <c r="A964" s="1" t="s">
        <v>24</v>
      </c>
    </row>
    <row r="965" spans="1:1" x14ac:dyDescent="0.45">
      <c r="A965" s="1" t="s">
        <v>25</v>
      </c>
    </row>
    <row r="966" spans="1:1" x14ac:dyDescent="0.45">
      <c r="A966" s="1" t="s">
        <v>131</v>
      </c>
    </row>
    <row r="967" spans="1:1" x14ac:dyDescent="0.45">
      <c r="A967" s="1" t="s">
        <v>156</v>
      </c>
    </row>
    <row r="968" spans="1:1" x14ac:dyDescent="0.45">
      <c r="A968" s="1" t="s">
        <v>132</v>
      </c>
    </row>
    <row r="969" spans="1:1" x14ac:dyDescent="0.45">
      <c r="A969" s="1" t="s">
        <v>26</v>
      </c>
    </row>
    <row r="970" spans="1:1" x14ac:dyDescent="0.45">
      <c r="A970" s="1" t="s">
        <v>23</v>
      </c>
    </row>
    <row r="971" spans="1:1" x14ac:dyDescent="0.45">
      <c r="A971" s="1" t="s">
        <v>27</v>
      </c>
    </row>
    <row r="972" spans="1:1" x14ac:dyDescent="0.45">
      <c r="A972" s="1" t="s">
        <v>25</v>
      </c>
    </row>
    <row r="973" spans="1:1" x14ac:dyDescent="0.45">
      <c r="A973" s="1" t="s">
        <v>159</v>
      </c>
    </row>
    <row r="974" spans="1:1" x14ac:dyDescent="0.45">
      <c r="A974" s="1" t="s">
        <v>157</v>
      </c>
    </row>
    <row r="975" spans="1:1" x14ac:dyDescent="0.45">
      <c r="A975" s="1" t="s">
        <v>158</v>
      </c>
    </row>
    <row r="976" spans="1:1" x14ac:dyDescent="0.45">
      <c r="A976" s="1" t="s">
        <v>29</v>
      </c>
    </row>
    <row r="977" spans="1:1" x14ac:dyDescent="0.45">
      <c r="A977" s="1" t="s">
        <v>30</v>
      </c>
    </row>
    <row r="978" spans="1:1" x14ac:dyDescent="0.45">
      <c r="A978" s="1" t="s">
        <v>31</v>
      </c>
    </row>
    <row r="979" spans="1:1" x14ac:dyDescent="0.45">
      <c r="A979" s="1" t="s">
        <v>19</v>
      </c>
    </row>
    <row r="980" spans="1:1" x14ac:dyDescent="0.45">
      <c r="A980" s="1" t="s">
        <v>32</v>
      </c>
    </row>
    <row r="981" spans="1:1" x14ac:dyDescent="0.45">
      <c r="A981" s="1" t="s">
        <v>137</v>
      </c>
    </row>
    <row r="982" spans="1:1" x14ac:dyDescent="0.45">
      <c r="A982" s="1" t="s">
        <v>22</v>
      </c>
    </row>
    <row r="983" spans="1:1" x14ac:dyDescent="0.45">
      <c r="A983" s="1" t="s">
        <v>23</v>
      </c>
    </row>
    <row r="984" spans="1:1" x14ac:dyDescent="0.45">
      <c r="A984" s="1" t="s">
        <v>24</v>
      </c>
    </row>
    <row r="985" spans="1:1" x14ac:dyDescent="0.45">
      <c r="A985" s="1" t="s">
        <v>25</v>
      </c>
    </row>
    <row r="986" spans="1:1" x14ac:dyDescent="0.45">
      <c r="A986" s="1" t="s">
        <v>131</v>
      </c>
    </row>
    <row r="987" spans="1:1" x14ac:dyDescent="0.45">
      <c r="A987" s="1" t="s">
        <v>156</v>
      </c>
    </row>
    <row r="988" spans="1:1" x14ac:dyDescent="0.45">
      <c r="A988" s="1" t="s">
        <v>132</v>
      </c>
    </row>
    <row r="989" spans="1:1" x14ac:dyDescent="0.45">
      <c r="A989" s="1" t="s">
        <v>26</v>
      </c>
    </row>
    <row r="990" spans="1:1" x14ac:dyDescent="0.45">
      <c r="A990" s="1" t="s">
        <v>23</v>
      </c>
    </row>
    <row r="991" spans="1:1" x14ac:dyDescent="0.45">
      <c r="A991" s="1" t="s">
        <v>27</v>
      </c>
    </row>
    <row r="992" spans="1:1" x14ac:dyDescent="0.45">
      <c r="A992" s="1" t="s">
        <v>25</v>
      </c>
    </row>
    <row r="993" spans="1:1" x14ac:dyDescent="0.45">
      <c r="A993" s="1" t="s">
        <v>138</v>
      </c>
    </row>
    <row r="994" spans="1:1" x14ac:dyDescent="0.45">
      <c r="A994" s="1" t="s">
        <v>157</v>
      </c>
    </row>
    <row r="995" spans="1:1" x14ac:dyDescent="0.45">
      <c r="A995" s="1" t="s">
        <v>139</v>
      </c>
    </row>
    <row r="996" spans="1:1" x14ac:dyDescent="0.45">
      <c r="A996" s="1" t="s">
        <v>29</v>
      </c>
    </row>
    <row r="997" spans="1:1" x14ac:dyDescent="0.45">
      <c r="A997" s="1" t="s">
        <v>30</v>
      </c>
    </row>
    <row r="998" spans="1:1" x14ac:dyDescent="0.45">
      <c r="A998" s="1" t="s">
        <v>33</v>
      </c>
    </row>
    <row r="999" spans="1:1" x14ac:dyDescent="0.45">
      <c r="A999" s="1" t="s">
        <v>34</v>
      </c>
    </row>
    <row r="1000" spans="1:1" x14ac:dyDescent="0.45">
      <c r="A1000" s="1" t="s">
        <v>76</v>
      </c>
    </row>
    <row r="1001" spans="1:1" x14ac:dyDescent="0.45">
      <c r="A1001" s="1" t="s">
        <v>35</v>
      </c>
    </row>
    <row r="1002" spans="1:1" x14ac:dyDescent="0.45">
      <c r="A1002" s="1" t="s">
        <v>222</v>
      </c>
    </row>
    <row r="1003" spans="1:1" x14ac:dyDescent="0.45">
      <c r="A1003" s="1" t="s">
        <v>10</v>
      </c>
    </row>
    <row r="1004" spans="1:1" x14ac:dyDescent="0.45">
      <c r="A1004" s="1" t="s">
        <v>220</v>
      </c>
    </row>
    <row r="1005" spans="1:1" x14ac:dyDescent="0.45">
      <c r="A1005" s="1" t="s">
        <v>152</v>
      </c>
    </row>
    <row r="1006" spans="1:1" x14ac:dyDescent="0.45">
      <c r="A1006" s="1" t="s">
        <v>67</v>
      </c>
    </row>
    <row r="1007" spans="1:1" x14ac:dyDescent="0.45">
      <c r="A1007" s="1" t="s">
        <v>153</v>
      </c>
    </row>
    <row r="1008" spans="1:1" x14ac:dyDescent="0.45">
      <c r="A1008" s="1" t="str">
        <f>"                "&amp;CHAR(34)&amp;"area"&amp;CHAR(34)&amp;": "&amp;TEXT($J$9,"0.00")&amp;","</f>
        <v xml:space="preserve">                "area": 16.56,</v>
      </c>
    </row>
    <row r="1009" spans="1:1" x14ac:dyDescent="0.45">
      <c r="A1009" s="1" t="s">
        <v>191</v>
      </c>
    </row>
    <row r="1010" spans="1:1" x14ac:dyDescent="0.45">
      <c r="A1010" s="1" t="s">
        <v>15</v>
      </c>
    </row>
    <row r="1011" spans="1:1" x14ac:dyDescent="0.45">
      <c r="A1011" s="1" t="s">
        <v>16</v>
      </c>
    </row>
    <row r="1012" spans="1:1" x14ac:dyDescent="0.45">
      <c r="A1012" s="1" t="s">
        <v>17</v>
      </c>
    </row>
    <row r="1013" spans="1:1" x14ac:dyDescent="0.45">
      <c r="A1013" s="1" t="s">
        <v>155</v>
      </c>
    </row>
    <row r="1014" spans="1:1" x14ac:dyDescent="0.45">
      <c r="A1014" s="1" t="s">
        <v>18</v>
      </c>
    </row>
    <row r="1015" spans="1:1" x14ac:dyDescent="0.45">
      <c r="A1015" s="1" t="s">
        <v>19</v>
      </c>
    </row>
    <row r="1016" spans="1:1" x14ac:dyDescent="0.45">
      <c r="A1016" s="1" t="s">
        <v>20</v>
      </c>
    </row>
    <row r="1017" spans="1:1" x14ac:dyDescent="0.45">
      <c r="A1017" s="1" t="s">
        <v>21</v>
      </c>
    </row>
    <row r="1018" spans="1:1" x14ac:dyDescent="0.45">
      <c r="A1018" s="1" t="s">
        <v>22</v>
      </c>
    </row>
    <row r="1019" spans="1:1" x14ac:dyDescent="0.45">
      <c r="A1019" s="1" t="s">
        <v>23</v>
      </c>
    </row>
    <row r="1020" spans="1:1" x14ac:dyDescent="0.45">
      <c r="A1020" s="1" t="s">
        <v>24</v>
      </c>
    </row>
    <row r="1021" spans="1:1" x14ac:dyDescent="0.45">
      <c r="A1021" s="1" t="s">
        <v>25</v>
      </c>
    </row>
    <row r="1022" spans="1:1" x14ac:dyDescent="0.45">
      <c r="A1022" s="1" t="s">
        <v>131</v>
      </c>
    </row>
    <row r="1023" spans="1:1" x14ac:dyDescent="0.45">
      <c r="A1023" s="1" t="s">
        <v>156</v>
      </c>
    </row>
    <row r="1024" spans="1:1" x14ac:dyDescent="0.45">
      <c r="A1024" s="1" t="s">
        <v>132</v>
      </c>
    </row>
    <row r="1025" spans="1:1" x14ac:dyDescent="0.45">
      <c r="A1025" s="1" t="s">
        <v>26</v>
      </c>
    </row>
    <row r="1026" spans="1:1" x14ac:dyDescent="0.45">
      <c r="A1026" s="1" t="s">
        <v>23</v>
      </c>
    </row>
    <row r="1027" spans="1:1" x14ac:dyDescent="0.45">
      <c r="A1027" s="1" t="s">
        <v>27</v>
      </c>
    </row>
    <row r="1028" spans="1:1" x14ac:dyDescent="0.45">
      <c r="A1028" s="1" t="s">
        <v>25</v>
      </c>
    </row>
    <row r="1029" spans="1:1" x14ac:dyDescent="0.45">
      <c r="A1029" s="1" t="s">
        <v>159</v>
      </c>
    </row>
    <row r="1030" spans="1:1" x14ac:dyDescent="0.45">
      <c r="A1030" s="1" t="s">
        <v>157</v>
      </c>
    </row>
    <row r="1031" spans="1:1" x14ac:dyDescent="0.45">
      <c r="A1031" s="1" t="s">
        <v>158</v>
      </c>
    </row>
    <row r="1032" spans="1:1" x14ac:dyDescent="0.45">
      <c r="A1032" s="1" t="s">
        <v>29</v>
      </c>
    </row>
    <row r="1033" spans="1:1" x14ac:dyDescent="0.45">
      <c r="A1033" s="1" t="s">
        <v>30</v>
      </c>
    </row>
    <row r="1034" spans="1:1" x14ac:dyDescent="0.45">
      <c r="A1034" s="1" t="s">
        <v>31</v>
      </c>
    </row>
    <row r="1035" spans="1:1" x14ac:dyDescent="0.45">
      <c r="A1035" s="1" t="s">
        <v>19</v>
      </c>
    </row>
    <row r="1036" spans="1:1" x14ac:dyDescent="0.45">
      <c r="A1036" s="1" t="s">
        <v>32</v>
      </c>
    </row>
    <row r="1037" spans="1:1" x14ac:dyDescent="0.45">
      <c r="A1037" s="1" t="s">
        <v>137</v>
      </c>
    </row>
    <row r="1038" spans="1:1" x14ac:dyDescent="0.45">
      <c r="A1038" s="1" t="s">
        <v>22</v>
      </c>
    </row>
    <row r="1039" spans="1:1" x14ac:dyDescent="0.45">
      <c r="A1039" s="1" t="s">
        <v>23</v>
      </c>
    </row>
    <row r="1040" spans="1:1" x14ac:dyDescent="0.45">
      <c r="A1040" s="1" t="s">
        <v>24</v>
      </c>
    </row>
    <row r="1041" spans="1:1" x14ac:dyDescent="0.45">
      <c r="A1041" s="1" t="s">
        <v>25</v>
      </c>
    </row>
    <row r="1042" spans="1:1" x14ac:dyDescent="0.45">
      <c r="A1042" s="1" t="s">
        <v>131</v>
      </c>
    </row>
    <row r="1043" spans="1:1" x14ac:dyDescent="0.45">
      <c r="A1043" s="1" t="s">
        <v>156</v>
      </c>
    </row>
    <row r="1044" spans="1:1" x14ac:dyDescent="0.45">
      <c r="A1044" s="1" t="s">
        <v>132</v>
      </c>
    </row>
    <row r="1045" spans="1:1" x14ac:dyDescent="0.45">
      <c r="A1045" s="1" t="s">
        <v>26</v>
      </c>
    </row>
    <row r="1046" spans="1:1" x14ac:dyDescent="0.45">
      <c r="A1046" s="1" t="s">
        <v>23</v>
      </c>
    </row>
    <row r="1047" spans="1:1" x14ac:dyDescent="0.45">
      <c r="A1047" s="1" t="s">
        <v>27</v>
      </c>
    </row>
    <row r="1048" spans="1:1" x14ac:dyDescent="0.45">
      <c r="A1048" s="1" t="s">
        <v>25</v>
      </c>
    </row>
    <row r="1049" spans="1:1" x14ac:dyDescent="0.45">
      <c r="A1049" s="1" t="s">
        <v>138</v>
      </c>
    </row>
    <row r="1050" spans="1:1" x14ac:dyDescent="0.45">
      <c r="A1050" s="1" t="s">
        <v>157</v>
      </c>
    </row>
    <row r="1051" spans="1:1" x14ac:dyDescent="0.45">
      <c r="A1051" s="1" t="s">
        <v>139</v>
      </c>
    </row>
    <row r="1052" spans="1:1" x14ac:dyDescent="0.45">
      <c r="A1052" s="1" t="s">
        <v>29</v>
      </c>
    </row>
    <row r="1053" spans="1:1" x14ac:dyDescent="0.45">
      <c r="A1053" s="1" t="s">
        <v>30</v>
      </c>
    </row>
    <row r="1054" spans="1:1" x14ac:dyDescent="0.45">
      <c r="A1054" s="1" t="s">
        <v>33</v>
      </c>
    </row>
    <row r="1055" spans="1:1" x14ac:dyDescent="0.45">
      <c r="A1055" s="1" t="s">
        <v>34</v>
      </c>
    </row>
    <row r="1056" spans="1:1" x14ac:dyDescent="0.45">
      <c r="A1056" s="1" t="s">
        <v>76</v>
      </c>
    </row>
    <row r="1057" spans="1:1" x14ac:dyDescent="0.45">
      <c r="A1057" s="1" t="s">
        <v>35</v>
      </c>
    </row>
    <row r="1058" spans="1:1" x14ac:dyDescent="0.45">
      <c r="A1058" s="1" t="s">
        <v>222</v>
      </c>
    </row>
    <row r="1059" spans="1:1" x14ac:dyDescent="0.45">
      <c r="A1059" s="1" t="s">
        <v>10</v>
      </c>
    </row>
    <row r="1060" spans="1:1" x14ac:dyDescent="0.45">
      <c r="A1060" s="1" t="s">
        <v>219</v>
      </c>
    </row>
    <row r="1061" spans="1:1" x14ac:dyDescent="0.45">
      <c r="A1061" s="1" t="s">
        <v>152</v>
      </c>
    </row>
    <row r="1062" spans="1:1" x14ac:dyDescent="0.45">
      <c r="A1062" s="1" t="s">
        <v>67</v>
      </c>
    </row>
    <row r="1063" spans="1:1" x14ac:dyDescent="0.45">
      <c r="A1063" s="1" t="s">
        <v>153</v>
      </c>
    </row>
    <row r="1064" spans="1:1" x14ac:dyDescent="0.45">
      <c r="A1064" s="1" t="str">
        <f>"                "&amp;CHAR(34)&amp;"area"&amp;CHAR(34)&amp;": "&amp;TEXT($K$9,"0.00")&amp;","</f>
        <v xml:space="preserve">                "area": 19.04,</v>
      </c>
    </row>
    <row r="1065" spans="1:1" x14ac:dyDescent="0.45">
      <c r="A1065" s="1" t="s">
        <v>193</v>
      </c>
    </row>
    <row r="1066" spans="1:1" x14ac:dyDescent="0.45">
      <c r="A1066" s="1" t="s">
        <v>15</v>
      </c>
    </row>
    <row r="1067" spans="1:1" x14ac:dyDescent="0.45">
      <c r="A1067" s="1" t="s">
        <v>16</v>
      </c>
    </row>
    <row r="1068" spans="1:1" x14ac:dyDescent="0.45">
      <c r="A1068" s="1" t="s">
        <v>17</v>
      </c>
    </row>
    <row r="1069" spans="1:1" x14ac:dyDescent="0.45">
      <c r="A1069" s="1" t="s">
        <v>155</v>
      </c>
    </row>
    <row r="1070" spans="1:1" x14ac:dyDescent="0.45">
      <c r="A1070" s="1" t="s">
        <v>18</v>
      </c>
    </row>
    <row r="1071" spans="1:1" x14ac:dyDescent="0.45">
      <c r="A1071" s="1" t="s">
        <v>19</v>
      </c>
    </row>
    <row r="1072" spans="1:1" x14ac:dyDescent="0.45">
      <c r="A1072" s="1" t="s">
        <v>20</v>
      </c>
    </row>
    <row r="1073" spans="1:1" x14ac:dyDescent="0.45">
      <c r="A1073" s="1" t="s">
        <v>21</v>
      </c>
    </row>
    <row r="1074" spans="1:1" x14ac:dyDescent="0.45">
      <c r="A1074" s="1" t="s">
        <v>22</v>
      </c>
    </row>
    <row r="1075" spans="1:1" x14ac:dyDescent="0.45">
      <c r="A1075" s="1" t="s">
        <v>23</v>
      </c>
    </row>
    <row r="1076" spans="1:1" x14ac:dyDescent="0.45">
      <c r="A1076" s="1" t="s">
        <v>24</v>
      </c>
    </row>
    <row r="1077" spans="1:1" x14ac:dyDescent="0.45">
      <c r="A1077" s="1" t="s">
        <v>25</v>
      </c>
    </row>
    <row r="1078" spans="1:1" x14ac:dyDescent="0.45">
      <c r="A1078" s="1" t="s">
        <v>131</v>
      </c>
    </row>
    <row r="1079" spans="1:1" x14ac:dyDescent="0.45">
      <c r="A1079" s="1" t="s">
        <v>156</v>
      </c>
    </row>
    <row r="1080" spans="1:1" x14ac:dyDescent="0.45">
      <c r="A1080" s="1" t="s">
        <v>132</v>
      </c>
    </row>
    <row r="1081" spans="1:1" x14ac:dyDescent="0.45">
      <c r="A1081" s="1" t="s">
        <v>26</v>
      </c>
    </row>
    <row r="1082" spans="1:1" x14ac:dyDescent="0.45">
      <c r="A1082" s="1" t="s">
        <v>23</v>
      </c>
    </row>
    <row r="1083" spans="1:1" x14ac:dyDescent="0.45">
      <c r="A1083" s="1" t="s">
        <v>27</v>
      </c>
    </row>
    <row r="1084" spans="1:1" x14ac:dyDescent="0.45">
      <c r="A1084" s="1" t="s">
        <v>25</v>
      </c>
    </row>
    <row r="1085" spans="1:1" x14ac:dyDescent="0.45">
      <c r="A1085" s="1" t="s">
        <v>159</v>
      </c>
    </row>
    <row r="1086" spans="1:1" x14ac:dyDescent="0.45">
      <c r="A1086" s="1" t="s">
        <v>157</v>
      </c>
    </row>
    <row r="1087" spans="1:1" x14ac:dyDescent="0.45">
      <c r="A1087" s="1" t="s">
        <v>158</v>
      </c>
    </row>
    <row r="1088" spans="1:1" x14ac:dyDescent="0.45">
      <c r="A1088" s="1" t="s">
        <v>29</v>
      </c>
    </row>
    <row r="1089" spans="1:1" x14ac:dyDescent="0.45">
      <c r="A1089" s="1" t="s">
        <v>30</v>
      </c>
    </row>
    <row r="1090" spans="1:1" x14ac:dyDescent="0.45">
      <c r="A1090" s="1" t="s">
        <v>31</v>
      </c>
    </row>
    <row r="1091" spans="1:1" x14ac:dyDescent="0.45">
      <c r="A1091" s="1" t="s">
        <v>19</v>
      </c>
    </row>
    <row r="1092" spans="1:1" x14ac:dyDescent="0.45">
      <c r="A1092" s="1" t="s">
        <v>32</v>
      </c>
    </row>
    <row r="1093" spans="1:1" x14ac:dyDescent="0.45">
      <c r="A1093" s="1" t="s">
        <v>137</v>
      </c>
    </row>
    <row r="1094" spans="1:1" x14ac:dyDescent="0.45">
      <c r="A1094" s="1" t="s">
        <v>22</v>
      </c>
    </row>
    <row r="1095" spans="1:1" x14ac:dyDescent="0.45">
      <c r="A1095" s="1" t="s">
        <v>23</v>
      </c>
    </row>
    <row r="1096" spans="1:1" x14ac:dyDescent="0.45">
      <c r="A1096" s="1" t="s">
        <v>24</v>
      </c>
    </row>
    <row r="1097" spans="1:1" x14ac:dyDescent="0.45">
      <c r="A1097" s="1" t="s">
        <v>25</v>
      </c>
    </row>
    <row r="1098" spans="1:1" x14ac:dyDescent="0.45">
      <c r="A1098" s="1" t="s">
        <v>131</v>
      </c>
    </row>
    <row r="1099" spans="1:1" x14ac:dyDescent="0.45">
      <c r="A1099" s="1" t="s">
        <v>156</v>
      </c>
    </row>
    <row r="1100" spans="1:1" x14ac:dyDescent="0.45">
      <c r="A1100" s="1" t="s">
        <v>132</v>
      </c>
    </row>
    <row r="1101" spans="1:1" x14ac:dyDescent="0.45">
      <c r="A1101" s="1" t="s">
        <v>26</v>
      </c>
    </row>
    <row r="1102" spans="1:1" x14ac:dyDescent="0.45">
      <c r="A1102" s="1" t="s">
        <v>23</v>
      </c>
    </row>
    <row r="1103" spans="1:1" x14ac:dyDescent="0.45">
      <c r="A1103" s="1" t="s">
        <v>27</v>
      </c>
    </row>
    <row r="1104" spans="1:1" x14ac:dyDescent="0.45">
      <c r="A1104" s="1" t="s">
        <v>25</v>
      </c>
    </row>
    <row r="1105" spans="1:1" x14ac:dyDescent="0.45">
      <c r="A1105" s="1" t="s">
        <v>138</v>
      </c>
    </row>
    <row r="1106" spans="1:1" x14ac:dyDescent="0.45">
      <c r="A1106" s="1" t="s">
        <v>157</v>
      </c>
    </row>
    <row r="1107" spans="1:1" x14ac:dyDescent="0.45">
      <c r="A1107" s="1" t="s">
        <v>139</v>
      </c>
    </row>
    <row r="1108" spans="1:1" x14ac:dyDescent="0.45">
      <c r="A1108" s="1" t="s">
        <v>29</v>
      </c>
    </row>
    <row r="1109" spans="1:1" x14ac:dyDescent="0.45">
      <c r="A1109" s="1" t="s">
        <v>30</v>
      </c>
    </row>
    <row r="1110" spans="1:1" x14ac:dyDescent="0.45">
      <c r="A1110" s="1" t="s">
        <v>33</v>
      </c>
    </row>
    <row r="1111" spans="1:1" x14ac:dyDescent="0.45">
      <c r="A1111" s="1" t="s">
        <v>34</v>
      </c>
    </row>
    <row r="1112" spans="1:1" x14ac:dyDescent="0.45">
      <c r="A1112" s="1" t="s">
        <v>76</v>
      </c>
    </row>
    <row r="1113" spans="1:1" x14ac:dyDescent="0.45">
      <c r="A1113" s="1" t="s">
        <v>35</v>
      </c>
    </row>
    <row r="1114" spans="1:1" x14ac:dyDescent="0.45">
      <c r="A1114" s="1" t="s">
        <v>37</v>
      </c>
    </row>
    <row r="1115" spans="1:1" x14ac:dyDescent="0.45">
      <c r="A1115" s="1" t="s">
        <v>38</v>
      </c>
    </row>
    <row r="1116" spans="1:1" x14ac:dyDescent="0.45">
      <c r="A1116" s="1" t="s">
        <v>39</v>
      </c>
    </row>
    <row r="1117" spans="1:1" x14ac:dyDescent="0.45">
      <c r="A1117" s="1" t="s">
        <v>10</v>
      </c>
    </row>
    <row r="1118" spans="1:1" x14ac:dyDescent="0.45">
      <c r="A1118" s="1" t="s">
        <v>40</v>
      </c>
    </row>
    <row r="1119" spans="1:1" x14ac:dyDescent="0.45">
      <c r="A1119" s="1" t="s">
        <v>13</v>
      </c>
    </row>
    <row r="1120" spans="1:1" x14ac:dyDescent="0.45">
      <c r="A1120" s="1" t="s">
        <v>106</v>
      </c>
    </row>
    <row r="1121" spans="1:1" x14ac:dyDescent="0.45">
      <c r="A1121" s="1" t="s">
        <v>124</v>
      </c>
    </row>
    <row r="1122" spans="1:1" x14ac:dyDescent="0.45">
      <c r="A1122" s="1" t="s">
        <v>192</v>
      </c>
    </row>
    <row r="1123" spans="1:1" x14ac:dyDescent="0.45">
      <c r="A1123" s="1" t="s">
        <v>15</v>
      </c>
    </row>
    <row r="1124" spans="1:1" x14ac:dyDescent="0.45">
      <c r="A1124" s="1" t="s">
        <v>41</v>
      </c>
    </row>
    <row r="1125" spans="1:1" x14ac:dyDescent="0.45">
      <c r="A1125" s="1" t="s">
        <v>42</v>
      </c>
    </row>
    <row r="1126" spans="1:1" x14ac:dyDescent="0.45">
      <c r="A1126" s="1" t="s">
        <v>19</v>
      </c>
    </row>
    <row r="1127" spans="1:1" x14ac:dyDescent="0.45">
      <c r="A1127" s="1" t="s">
        <v>43</v>
      </c>
    </row>
    <row r="1128" spans="1:1" x14ac:dyDescent="0.45">
      <c r="A1128" s="1" t="s">
        <v>77</v>
      </c>
    </row>
    <row r="1129" spans="1:1" x14ac:dyDescent="0.45">
      <c r="A1129" s="1" t="s">
        <v>78</v>
      </c>
    </row>
    <row r="1130" spans="1:1" x14ac:dyDescent="0.45">
      <c r="A1130" s="1" t="s">
        <v>110</v>
      </c>
    </row>
    <row r="1131" spans="1:1" x14ac:dyDescent="0.45">
      <c r="A1131" s="1" t="s">
        <v>33</v>
      </c>
    </row>
    <row r="1132" spans="1:1" x14ac:dyDescent="0.45">
      <c r="A1132" s="1" t="s">
        <v>34</v>
      </c>
    </row>
    <row r="1133" spans="1:1" x14ac:dyDescent="0.45">
      <c r="A1133" s="1" t="s">
        <v>44</v>
      </c>
    </row>
    <row r="1134" spans="1:1" x14ac:dyDescent="0.45">
      <c r="A1134" s="1" t="s">
        <v>79</v>
      </c>
    </row>
    <row r="1135" spans="1:1" x14ac:dyDescent="0.45">
      <c r="A1135" s="1" t="s">
        <v>45</v>
      </c>
    </row>
    <row r="1136" spans="1:1" x14ac:dyDescent="0.45">
      <c r="A1136" s="1" t="s">
        <v>104</v>
      </c>
    </row>
    <row r="1137" spans="1:1" x14ac:dyDescent="0.45">
      <c r="A1137" s="1" t="s">
        <v>125</v>
      </c>
    </row>
    <row r="1138" spans="1:1" x14ac:dyDescent="0.45">
      <c r="A1138" s="1" t="s">
        <v>105</v>
      </c>
    </row>
    <row r="1139" spans="1:1" x14ac:dyDescent="0.45">
      <c r="A1139" s="1" t="s">
        <v>46</v>
      </c>
    </row>
    <row r="1140" spans="1:1" x14ac:dyDescent="0.45">
      <c r="A1140" s="1" t="s">
        <v>35</v>
      </c>
    </row>
    <row r="1141" spans="1:1" x14ac:dyDescent="0.45">
      <c r="A1141" s="1" t="s">
        <v>36</v>
      </c>
    </row>
    <row r="1142" spans="1:1" x14ac:dyDescent="0.45">
      <c r="A1142" s="1" t="s">
        <v>10</v>
      </c>
    </row>
    <row r="1143" spans="1:1" x14ac:dyDescent="0.45">
      <c r="A1143" s="1" t="s">
        <v>80</v>
      </c>
    </row>
    <row r="1144" spans="1:1" x14ac:dyDescent="0.45">
      <c r="A1144" s="1" t="s">
        <v>13</v>
      </c>
    </row>
    <row r="1145" spans="1:1" x14ac:dyDescent="0.45">
      <c r="A1145" s="1" t="s">
        <v>106</v>
      </c>
    </row>
    <row r="1146" spans="1:1" x14ac:dyDescent="0.45">
      <c r="A1146" s="1" t="s">
        <v>120</v>
      </c>
    </row>
    <row r="1147" spans="1:1" x14ac:dyDescent="0.45">
      <c r="A1147" s="1" t="s">
        <v>189</v>
      </c>
    </row>
    <row r="1148" spans="1:1" x14ac:dyDescent="0.45">
      <c r="A1148" s="1" t="s">
        <v>15</v>
      </c>
    </row>
    <row r="1149" spans="1:1" x14ac:dyDescent="0.45">
      <c r="A1149" s="1" t="s">
        <v>41</v>
      </c>
    </row>
    <row r="1150" spans="1:1" x14ac:dyDescent="0.45">
      <c r="A1150" s="1" t="s">
        <v>42</v>
      </c>
    </row>
    <row r="1151" spans="1:1" x14ac:dyDescent="0.45">
      <c r="A1151" s="1" t="s">
        <v>19</v>
      </c>
    </row>
    <row r="1152" spans="1:1" x14ac:dyDescent="0.45">
      <c r="A1152" s="1" t="s">
        <v>43</v>
      </c>
    </row>
    <row r="1153" spans="1:1" x14ac:dyDescent="0.45">
      <c r="A1153" s="1" t="s">
        <v>77</v>
      </c>
    </row>
    <row r="1154" spans="1:1" x14ac:dyDescent="0.45">
      <c r="A1154" s="1" t="s">
        <v>78</v>
      </c>
    </row>
    <row r="1155" spans="1:1" x14ac:dyDescent="0.45">
      <c r="A1155" s="1" t="s">
        <v>110</v>
      </c>
    </row>
    <row r="1156" spans="1:1" x14ac:dyDescent="0.45">
      <c r="A1156" s="1" t="s">
        <v>33</v>
      </c>
    </row>
    <row r="1157" spans="1:1" x14ac:dyDescent="0.45">
      <c r="A1157" s="1" t="s">
        <v>34</v>
      </c>
    </row>
    <row r="1158" spans="1:1" x14ac:dyDescent="0.45">
      <c r="A1158" s="1" t="s">
        <v>44</v>
      </c>
    </row>
    <row r="1159" spans="1:1" x14ac:dyDescent="0.45">
      <c r="A1159" s="1" t="s">
        <v>79</v>
      </c>
    </row>
    <row r="1160" spans="1:1" x14ac:dyDescent="0.45">
      <c r="A1160" s="1" t="s">
        <v>45</v>
      </c>
    </row>
    <row r="1161" spans="1:1" x14ac:dyDescent="0.45">
      <c r="A1161" s="1" t="s">
        <v>121</v>
      </c>
    </row>
    <row r="1162" spans="1:1" x14ac:dyDescent="0.45">
      <c r="A1162" s="1" t="s">
        <v>122</v>
      </c>
    </row>
    <row r="1163" spans="1:1" x14ac:dyDescent="0.45">
      <c r="A1163" s="1" t="s">
        <v>123</v>
      </c>
    </row>
    <row r="1164" spans="1:1" x14ac:dyDescent="0.45">
      <c r="A1164" s="1" t="s">
        <v>46</v>
      </c>
    </row>
    <row r="1165" spans="1:1" x14ac:dyDescent="0.45">
      <c r="A1165" s="1" t="s">
        <v>35</v>
      </c>
    </row>
    <row r="1166" spans="1:1" x14ac:dyDescent="0.45">
      <c r="A1166" s="1" t="s">
        <v>36</v>
      </c>
    </row>
    <row r="1167" spans="1:1" x14ac:dyDescent="0.45">
      <c r="A1167" s="1" t="s">
        <v>10</v>
      </c>
    </row>
    <row r="1168" spans="1:1" x14ac:dyDescent="0.45">
      <c r="A1168" s="1" t="s">
        <v>81</v>
      </c>
    </row>
    <row r="1169" spans="1:1" x14ac:dyDescent="0.45">
      <c r="A1169" s="1" t="s">
        <v>13</v>
      </c>
    </row>
    <row r="1170" spans="1:1" x14ac:dyDescent="0.45">
      <c r="A1170" s="1" t="s">
        <v>106</v>
      </c>
    </row>
    <row r="1171" spans="1:1" x14ac:dyDescent="0.45">
      <c r="A1171" s="1" t="s">
        <v>120</v>
      </c>
    </row>
    <row r="1172" spans="1:1" x14ac:dyDescent="0.45">
      <c r="A1172" s="1" t="s">
        <v>189</v>
      </c>
    </row>
    <row r="1173" spans="1:1" x14ac:dyDescent="0.45">
      <c r="A1173" s="1" t="s">
        <v>15</v>
      </c>
    </row>
    <row r="1174" spans="1:1" x14ac:dyDescent="0.45">
      <c r="A1174" s="1" t="s">
        <v>41</v>
      </c>
    </row>
    <row r="1175" spans="1:1" x14ac:dyDescent="0.45">
      <c r="A1175" s="1" t="s">
        <v>42</v>
      </c>
    </row>
    <row r="1176" spans="1:1" x14ac:dyDescent="0.45">
      <c r="A1176" s="1" t="s">
        <v>19</v>
      </c>
    </row>
    <row r="1177" spans="1:1" x14ac:dyDescent="0.45">
      <c r="A1177" s="1" t="s">
        <v>43</v>
      </c>
    </row>
    <row r="1178" spans="1:1" x14ac:dyDescent="0.45">
      <c r="A1178" s="1" t="s">
        <v>77</v>
      </c>
    </row>
    <row r="1179" spans="1:1" x14ac:dyDescent="0.45">
      <c r="A1179" s="1" t="s">
        <v>78</v>
      </c>
    </row>
    <row r="1180" spans="1:1" x14ac:dyDescent="0.45">
      <c r="A1180" s="1" t="s">
        <v>110</v>
      </c>
    </row>
    <row r="1181" spans="1:1" x14ac:dyDescent="0.45">
      <c r="A1181" s="1" t="s">
        <v>33</v>
      </c>
    </row>
    <row r="1182" spans="1:1" x14ac:dyDescent="0.45">
      <c r="A1182" s="1" t="s">
        <v>34</v>
      </c>
    </row>
    <row r="1183" spans="1:1" x14ac:dyDescent="0.45">
      <c r="A1183" s="1" t="s">
        <v>44</v>
      </c>
    </row>
    <row r="1184" spans="1:1" x14ac:dyDescent="0.45">
      <c r="A1184" s="1" t="s">
        <v>79</v>
      </c>
    </row>
    <row r="1185" spans="1:1" x14ac:dyDescent="0.45">
      <c r="A1185" s="1" t="s">
        <v>45</v>
      </c>
    </row>
    <row r="1186" spans="1:1" x14ac:dyDescent="0.45">
      <c r="A1186" s="1" t="s">
        <v>121</v>
      </c>
    </row>
    <row r="1187" spans="1:1" x14ac:dyDescent="0.45">
      <c r="A1187" s="1" t="s">
        <v>122</v>
      </c>
    </row>
    <row r="1188" spans="1:1" x14ac:dyDescent="0.45">
      <c r="A1188" s="1" t="s">
        <v>123</v>
      </c>
    </row>
    <row r="1189" spans="1:1" x14ac:dyDescent="0.45">
      <c r="A1189" s="1" t="s">
        <v>46</v>
      </c>
    </row>
    <row r="1190" spans="1:1" x14ac:dyDescent="0.45">
      <c r="A1190" s="1" t="s">
        <v>35</v>
      </c>
    </row>
    <row r="1191" spans="1:1" x14ac:dyDescent="0.45">
      <c r="A1191" s="1" t="s">
        <v>36</v>
      </c>
    </row>
    <row r="1192" spans="1:1" x14ac:dyDescent="0.45">
      <c r="A1192" s="1" t="s">
        <v>10</v>
      </c>
    </row>
    <row r="1193" spans="1:1" x14ac:dyDescent="0.45">
      <c r="A1193" s="1" t="s">
        <v>82</v>
      </c>
    </row>
    <row r="1194" spans="1:1" x14ac:dyDescent="0.45">
      <c r="A1194" s="1" t="s">
        <v>13</v>
      </c>
    </row>
    <row r="1195" spans="1:1" x14ac:dyDescent="0.45">
      <c r="A1195" s="1" t="s">
        <v>102</v>
      </c>
    </row>
    <row r="1196" spans="1:1" x14ac:dyDescent="0.45">
      <c r="A1196" s="1" t="s">
        <v>119</v>
      </c>
    </row>
    <row r="1197" spans="1:1" x14ac:dyDescent="0.45">
      <c r="A1197" s="1" t="s">
        <v>189</v>
      </c>
    </row>
    <row r="1198" spans="1:1" x14ac:dyDescent="0.45">
      <c r="A1198" s="1" t="s">
        <v>15</v>
      </c>
    </row>
    <row r="1199" spans="1:1" x14ac:dyDescent="0.45">
      <c r="A1199" s="1" t="s">
        <v>41</v>
      </c>
    </row>
    <row r="1200" spans="1:1" x14ac:dyDescent="0.45">
      <c r="A1200" s="1" t="s">
        <v>42</v>
      </c>
    </row>
    <row r="1201" spans="1:1" x14ac:dyDescent="0.45">
      <c r="A1201" s="1" t="s">
        <v>19</v>
      </c>
    </row>
    <row r="1202" spans="1:1" x14ac:dyDescent="0.45">
      <c r="A1202" s="1" t="s">
        <v>43</v>
      </c>
    </row>
    <row r="1203" spans="1:1" x14ac:dyDescent="0.45">
      <c r="A1203" s="1" t="s">
        <v>77</v>
      </c>
    </row>
    <row r="1204" spans="1:1" x14ac:dyDescent="0.45">
      <c r="A1204" s="1" t="s">
        <v>78</v>
      </c>
    </row>
    <row r="1205" spans="1:1" x14ac:dyDescent="0.45">
      <c r="A1205" s="1" t="s">
        <v>110</v>
      </c>
    </row>
    <row r="1206" spans="1:1" x14ac:dyDescent="0.45">
      <c r="A1206" s="1" t="s">
        <v>33</v>
      </c>
    </row>
    <row r="1207" spans="1:1" x14ac:dyDescent="0.45">
      <c r="A1207" s="1" t="s">
        <v>34</v>
      </c>
    </row>
    <row r="1208" spans="1:1" x14ac:dyDescent="0.45">
      <c r="A1208" s="1" t="s">
        <v>44</v>
      </c>
    </row>
    <row r="1209" spans="1:1" x14ac:dyDescent="0.45">
      <c r="A1209" s="1" t="s">
        <v>79</v>
      </c>
    </row>
    <row r="1210" spans="1:1" x14ac:dyDescent="0.45">
      <c r="A1210" s="1" t="s">
        <v>45</v>
      </c>
    </row>
    <row r="1211" spans="1:1" x14ac:dyDescent="0.45">
      <c r="A1211" s="1" t="s">
        <v>113</v>
      </c>
    </row>
    <row r="1212" spans="1:1" x14ac:dyDescent="0.45">
      <c r="A1212" s="1" t="s">
        <v>118</v>
      </c>
    </row>
    <row r="1213" spans="1:1" x14ac:dyDescent="0.45">
      <c r="A1213" s="1" t="s">
        <v>114</v>
      </c>
    </row>
    <row r="1214" spans="1:1" x14ac:dyDescent="0.45">
      <c r="A1214" s="1" t="s">
        <v>46</v>
      </c>
    </row>
    <row r="1215" spans="1:1" x14ac:dyDescent="0.45">
      <c r="A1215" s="1" t="s">
        <v>35</v>
      </c>
    </row>
    <row r="1216" spans="1:1" x14ac:dyDescent="0.45">
      <c r="A1216" s="1" t="s">
        <v>36</v>
      </c>
    </row>
    <row r="1217" spans="1:1" x14ac:dyDescent="0.45">
      <c r="A1217" s="1" t="s">
        <v>10</v>
      </c>
    </row>
    <row r="1218" spans="1:1" x14ac:dyDescent="0.45">
      <c r="A1218" s="1" t="s">
        <v>83</v>
      </c>
    </row>
    <row r="1219" spans="1:1" x14ac:dyDescent="0.45">
      <c r="A1219" s="1" t="s">
        <v>13</v>
      </c>
    </row>
    <row r="1220" spans="1:1" x14ac:dyDescent="0.45">
      <c r="A1220" s="1" t="s">
        <v>102</v>
      </c>
    </row>
    <row r="1221" spans="1:1" x14ac:dyDescent="0.45">
      <c r="A1221" s="1" t="s">
        <v>116</v>
      </c>
    </row>
    <row r="1222" spans="1:1" x14ac:dyDescent="0.45">
      <c r="A1222" s="1" t="s">
        <v>189</v>
      </c>
    </row>
    <row r="1223" spans="1:1" x14ac:dyDescent="0.45">
      <c r="A1223" s="1" t="s">
        <v>15</v>
      </c>
    </row>
    <row r="1224" spans="1:1" x14ac:dyDescent="0.45">
      <c r="A1224" s="1" t="s">
        <v>41</v>
      </c>
    </row>
    <row r="1225" spans="1:1" x14ac:dyDescent="0.45">
      <c r="A1225" s="1" t="s">
        <v>42</v>
      </c>
    </row>
    <row r="1226" spans="1:1" x14ac:dyDescent="0.45">
      <c r="A1226" s="1" t="s">
        <v>19</v>
      </c>
    </row>
    <row r="1227" spans="1:1" x14ac:dyDescent="0.45">
      <c r="A1227" s="1" t="s">
        <v>43</v>
      </c>
    </row>
    <row r="1228" spans="1:1" x14ac:dyDescent="0.45">
      <c r="A1228" s="1" t="s">
        <v>77</v>
      </c>
    </row>
    <row r="1229" spans="1:1" x14ac:dyDescent="0.45">
      <c r="A1229" s="1" t="s">
        <v>78</v>
      </c>
    </row>
    <row r="1230" spans="1:1" x14ac:dyDescent="0.45">
      <c r="A1230" s="1" t="s">
        <v>110</v>
      </c>
    </row>
    <row r="1231" spans="1:1" x14ac:dyDescent="0.45">
      <c r="A1231" s="1" t="s">
        <v>33</v>
      </c>
    </row>
    <row r="1232" spans="1:1" x14ac:dyDescent="0.45">
      <c r="A1232" s="1" t="s">
        <v>34</v>
      </c>
    </row>
    <row r="1233" spans="1:1" x14ac:dyDescent="0.45">
      <c r="A1233" s="1" t="s">
        <v>44</v>
      </c>
    </row>
    <row r="1234" spans="1:1" x14ac:dyDescent="0.45">
      <c r="A1234" s="1" t="s">
        <v>79</v>
      </c>
    </row>
    <row r="1235" spans="1:1" x14ac:dyDescent="0.45">
      <c r="A1235" s="1" t="s">
        <v>45</v>
      </c>
    </row>
    <row r="1236" spans="1:1" x14ac:dyDescent="0.45">
      <c r="A1236" s="1" t="s">
        <v>113</v>
      </c>
    </row>
    <row r="1237" spans="1:1" x14ac:dyDescent="0.45">
      <c r="A1237" s="1" t="s">
        <v>117</v>
      </c>
    </row>
    <row r="1238" spans="1:1" x14ac:dyDescent="0.45">
      <c r="A1238" s="1" t="s">
        <v>105</v>
      </c>
    </row>
    <row r="1239" spans="1:1" x14ac:dyDescent="0.45">
      <c r="A1239" s="1" t="s">
        <v>46</v>
      </c>
    </row>
    <row r="1240" spans="1:1" x14ac:dyDescent="0.45">
      <c r="A1240" s="1" t="s">
        <v>35</v>
      </c>
    </row>
    <row r="1241" spans="1:1" x14ac:dyDescent="0.45">
      <c r="A1241" s="1" t="s">
        <v>36</v>
      </c>
    </row>
    <row r="1242" spans="1:1" x14ac:dyDescent="0.45">
      <c r="A1242" s="1" t="s">
        <v>10</v>
      </c>
    </row>
    <row r="1243" spans="1:1" x14ac:dyDescent="0.45">
      <c r="A1243" s="1" t="s">
        <v>84</v>
      </c>
    </row>
    <row r="1244" spans="1:1" x14ac:dyDescent="0.45">
      <c r="A1244" s="1" t="s">
        <v>13</v>
      </c>
    </row>
    <row r="1245" spans="1:1" x14ac:dyDescent="0.45">
      <c r="A1245" s="1" t="s">
        <v>69</v>
      </c>
    </row>
    <row r="1246" spans="1:1" x14ac:dyDescent="0.45">
      <c r="A1246" s="1" t="s">
        <v>96</v>
      </c>
    </row>
    <row r="1247" spans="1:1" x14ac:dyDescent="0.45">
      <c r="A1247" s="1" t="s">
        <v>193</v>
      </c>
    </row>
    <row r="1248" spans="1:1" x14ac:dyDescent="0.45">
      <c r="A1248" s="1" t="s">
        <v>15</v>
      </c>
    </row>
    <row r="1249" spans="1:1" x14ac:dyDescent="0.45">
      <c r="A1249" s="1" t="s">
        <v>41</v>
      </c>
    </row>
    <row r="1250" spans="1:1" x14ac:dyDescent="0.45">
      <c r="A1250" s="1" t="s">
        <v>42</v>
      </c>
    </row>
    <row r="1251" spans="1:1" x14ac:dyDescent="0.45">
      <c r="A1251" s="1" t="s">
        <v>19</v>
      </c>
    </row>
    <row r="1252" spans="1:1" x14ac:dyDescent="0.45">
      <c r="A1252" s="1" t="s">
        <v>43</v>
      </c>
    </row>
    <row r="1253" spans="1:1" x14ac:dyDescent="0.45">
      <c r="A1253" s="1" t="s">
        <v>77</v>
      </c>
    </row>
    <row r="1254" spans="1:1" x14ac:dyDescent="0.45">
      <c r="A1254" s="1" t="s">
        <v>78</v>
      </c>
    </row>
    <row r="1255" spans="1:1" x14ac:dyDescent="0.45">
      <c r="A1255" s="1" t="s">
        <v>110</v>
      </c>
    </row>
    <row r="1256" spans="1:1" x14ac:dyDescent="0.45">
      <c r="A1256" s="1" t="s">
        <v>33</v>
      </c>
    </row>
    <row r="1257" spans="1:1" x14ac:dyDescent="0.45">
      <c r="A1257" s="1" t="s">
        <v>34</v>
      </c>
    </row>
    <row r="1258" spans="1:1" x14ac:dyDescent="0.45">
      <c r="A1258" s="1" t="s">
        <v>44</v>
      </c>
    </row>
    <row r="1259" spans="1:1" x14ac:dyDescent="0.45">
      <c r="A1259" s="1" t="s">
        <v>79</v>
      </c>
    </row>
    <row r="1260" spans="1:1" x14ac:dyDescent="0.45">
      <c r="A1260" s="1" t="s">
        <v>45</v>
      </c>
    </row>
    <row r="1261" spans="1:1" x14ac:dyDescent="0.45">
      <c r="A1261" s="1" t="s">
        <v>115</v>
      </c>
    </row>
    <row r="1262" spans="1:1" x14ac:dyDescent="0.45">
      <c r="A1262" s="1" t="s">
        <v>98</v>
      </c>
    </row>
    <row r="1263" spans="1:1" x14ac:dyDescent="0.45">
      <c r="A1263" s="1" t="s">
        <v>97</v>
      </c>
    </row>
    <row r="1264" spans="1:1" x14ac:dyDescent="0.45">
      <c r="A1264" s="1" t="s">
        <v>46</v>
      </c>
    </row>
    <row r="1265" spans="1:1" x14ac:dyDescent="0.45">
      <c r="A1265" s="1" t="s">
        <v>35</v>
      </c>
    </row>
    <row r="1266" spans="1:1" x14ac:dyDescent="0.45">
      <c r="A1266" s="1" t="s">
        <v>36</v>
      </c>
    </row>
    <row r="1267" spans="1:1" x14ac:dyDescent="0.45">
      <c r="A1267" s="1" t="s">
        <v>10</v>
      </c>
    </row>
    <row r="1268" spans="1:1" x14ac:dyDescent="0.45">
      <c r="A1268" s="1" t="s">
        <v>85</v>
      </c>
    </row>
    <row r="1269" spans="1:1" x14ac:dyDescent="0.45">
      <c r="A1269" s="1" t="s">
        <v>13</v>
      </c>
    </row>
    <row r="1270" spans="1:1" x14ac:dyDescent="0.45">
      <c r="A1270" s="1" t="s">
        <v>68</v>
      </c>
    </row>
    <row r="1271" spans="1:1" x14ac:dyDescent="0.45">
      <c r="A1271" s="1" t="s">
        <v>96</v>
      </c>
    </row>
    <row r="1272" spans="1:1" x14ac:dyDescent="0.45">
      <c r="A1272" s="1" t="s">
        <v>193</v>
      </c>
    </row>
    <row r="1273" spans="1:1" x14ac:dyDescent="0.45">
      <c r="A1273" s="1" t="s">
        <v>15</v>
      </c>
    </row>
    <row r="1274" spans="1:1" x14ac:dyDescent="0.45">
      <c r="A1274" s="1" t="s">
        <v>41</v>
      </c>
    </row>
    <row r="1275" spans="1:1" x14ac:dyDescent="0.45">
      <c r="A1275" s="1" t="s">
        <v>42</v>
      </c>
    </row>
    <row r="1276" spans="1:1" x14ac:dyDescent="0.45">
      <c r="A1276" s="1" t="s">
        <v>19</v>
      </c>
    </row>
    <row r="1277" spans="1:1" x14ac:dyDescent="0.45">
      <c r="A1277" s="1" t="s">
        <v>43</v>
      </c>
    </row>
    <row r="1278" spans="1:1" x14ac:dyDescent="0.45">
      <c r="A1278" s="1" t="s">
        <v>77</v>
      </c>
    </row>
    <row r="1279" spans="1:1" x14ac:dyDescent="0.45">
      <c r="A1279" s="1" t="s">
        <v>78</v>
      </c>
    </row>
    <row r="1280" spans="1:1" x14ac:dyDescent="0.45">
      <c r="A1280" s="1" t="s">
        <v>110</v>
      </c>
    </row>
    <row r="1281" spans="1:1" x14ac:dyDescent="0.45">
      <c r="A1281" s="1" t="s">
        <v>33</v>
      </c>
    </row>
    <row r="1282" spans="1:1" x14ac:dyDescent="0.45">
      <c r="A1282" s="1" t="s">
        <v>34</v>
      </c>
    </row>
    <row r="1283" spans="1:1" x14ac:dyDescent="0.45">
      <c r="A1283" s="1" t="s">
        <v>44</v>
      </c>
    </row>
    <row r="1284" spans="1:1" x14ac:dyDescent="0.45">
      <c r="A1284" s="1" t="s">
        <v>79</v>
      </c>
    </row>
    <row r="1285" spans="1:1" x14ac:dyDescent="0.45">
      <c r="A1285" s="1" t="s">
        <v>45</v>
      </c>
    </row>
    <row r="1286" spans="1:1" x14ac:dyDescent="0.45">
      <c r="A1286" s="1" t="s">
        <v>115</v>
      </c>
    </row>
    <row r="1287" spans="1:1" x14ac:dyDescent="0.45">
      <c r="A1287" s="1" t="s">
        <v>98</v>
      </c>
    </row>
    <row r="1288" spans="1:1" x14ac:dyDescent="0.45">
      <c r="A1288" s="1" t="s">
        <v>97</v>
      </c>
    </row>
    <row r="1289" spans="1:1" x14ac:dyDescent="0.45">
      <c r="A1289" s="1" t="s">
        <v>46</v>
      </c>
    </row>
    <row r="1290" spans="1:1" x14ac:dyDescent="0.45">
      <c r="A1290" s="1" t="s">
        <v>35</v>
      </c>
    </row>
    <row r="1291" spans="1:1" x14ac:dyDescent="0.45">
      <c r="A1291" s="1" t="s">
        <v>36</v>
      </c>
    </row>
    <row r="1292" spans="1:1" x14ac:dyDescent="0.45">
      <c r="A1292" s="1" t="s">
        <v>10</v>
      </c>
    </row>
    <row r="1293" spans="1:1" x14ac:dyDescent="0.45">
      <c r="A1293" s="1" t="s">
        <v>86</v>
      </c>
    </row>
    <row r="1294" spans="1:1" x14ac:dyDescent="0.45">
      <c r="A1294" s="1" t="s">
        <v>13</v>
      </c>
    </row>
    <row r="1295" spans="1:1" x14ac:dyDescent="0.45">
      <c r="A1295" s="1" t="s">
        <v>68</v>
      </c>
    </row>
    <row r="1296" spans="1:1" x14ac:dyDescent="0.45">
      <c r="A1296" s="1" t="s">
        <v>96</v>
      </c>
    </row>
    <row r="1297" spans="1:1" x14ac:dyDescent="0.45">
      <c r="A1297" s="1" t="s">
        <v>193</v>
      </c>
    </row>
    <row r="1298" spans="1:1" x14ac:dyDescent="0.45">
      <c r="A1298" s="1" t="s">
        <v>15</v>
      </c>
    </row>
    <row r="1299" spans="1:1" x14ac:dyDescent="0.45">
      <c r="A1299" s="1" t="s">
        <v>41</v>
      </c>
    </row>
    <row r="1300" spans="1:1" x14ac:dyDescent="0.45">
      <c r="A1300" s="1" t="s">
        <v>42</v>
      </c>
    </row>
    <row r="1301" spans="1:1" x14ac:dyDescent="0.45">
      <c r="A1301" s="1" t="s">
        <v>19</v>
      </c>
    </row>
    <row r="1302" spans="1:1" x14ac:dyDescent="0.45">
      <c r="A1302" s="1" t="s">
        <v>43</v>
      </c>
    </row>
    <row r="1303" spans="1:1" x14ac:dyDescent="0.45">
      <c r="A1303" s="1" t="s">
        <v>77</v>
      </c>
    </row>
    <row r="1304" spans="1:1" x14ac:dyDescent="0.45">
      <c r="A1304" s="1" t="s">
        <v>78</v>
      </c>
    </row>
    <row r="1305" spans="1:1" x14ac:dyDescent="0.45">
      <c r="A1305" s="1" t="s">
        <v>110</v>
      </c>
    </row>
    <row r="1306" spans="1:1" x14ac:dyDescent="0.45">
      <c r="A1306" s="1" t="s">
        <v>33</v>
      </c>
    </row>
    <row r="1307" spans="1:1" x14ac:dyDescent="0.45">
      <c r="A1307" s="1" t="s">
        <v>34</v>
      </c>
    </row>
    <row r="1308" spans="1:1" x14ac:dyDescent="0.45">
      <c r="A1308" s="1" t="s">
        <v>44</v>
      </c>
    </row>
    <row r="1309" spans="1:1" x14ac:dyDescent="0.45">
      <c r="A1309" s="1" t="s">
        <v>79</v>
      </c>
    </row>
    <row r="1310" spans="1:1" x14ac:dyDescent="0.45">
      <c r="A1310" s="1" t="s">
        <v>45</v>
      </c>
    </row>
    <row r="1311" spans="1:1" x14ac:dyDescent="0.45">
      <c r="A1311" s="1" t="s">
        <v>115</v>
      </c>
    </row>
    <row r="1312" spans="1:1" x14ac:dyDescent="0.45">
      <c r="A1312" s="1" t="s">
        <v>98</v>
      </c>
    </row>
    <row r="1313" spans="1:1" x14ac:dyDescent="0.45">
      <c r="A1313" s="1" t="s">
        <v>97</v>
      </c>
    </row>
    <row r="1314" spans="1:1" x14ac:dyDescent="0.45">
      <c r="A1314" s="1" t="s">
        <v>46</v>
      </c>
    </row>
    <row r="1315" spans="1:1" x14ac:dyDescent="0.45">
      <c r="A1315" s="1" t="s">
        <v>35</v>
      </c>
    </row>
    <row r="1316" spans="1:1" x14ac:dyDescent="0.45">
      <c r="A1316" s="1" t="s">
        <v>36</v>
      </c>
    </row>
    <row r="1317" spans="1:1" x14ac:dyDescent="0.45">
      <c r="A1317" s="1" t="s">
        <v>10</v>
      </c>
    </row>
    <row r="1318" spans="1:1" x14ac:dyDescent="0.45">
      <c r="A1318" s="1" t="s">
        <v>87</v>
      </c>
    </row>
    <row r="1319" spans="1:1" x14ac:dyDescent="0.45">
      <c r="A1319" s="1" t="s">
        <v>13</v>
      </c>
    </row>
    <row r="1320" spans="1:1" x14ac:dyDescent="0.45">
      <c r="A1320" s="1" t="s">
        <v>68</v>
      </c>
    </row>
    <row r="1321" spans="1:1" x14ac:dyDescent="0.45">
      <c r="A1321" s="1" t="s">
        <v>96</v>
      </c>
    </row>
    <row r="1322" spans="1:1" x14ac:dyDescent="0.45">
      <c r="A1322" s="1" t="s">
        <v>193</v>
      </c>
    </row>
    <row r="1323" spans="1:1" x14ac:dyDescent="0.45">
      <c r="A1323" s="1" t="s">
        <v>15</v>
      </c>
    </row>
    <row r="1324" spans="1:1" x14ac:dyDescent="0.45">
      <c r="A1324" s="1" t="s">
        <v>41</v>
      </c>
    </row>
    <row r="1325" spans="1:1" x14ac:dyDescent="0.45">
      <c r="A1325" s="1" t="s">
        <v>42</v>
      </c>
    </row>
    <row r="1326" spans="1:1" x14ac:dyDescent="0.45">
      <c r="A1326" s="1" t="s">
        <v>19</v>
      </c>
    </row>
    <row r="1327" spans="1:1" x14ac:dyDescent="0.45">
      <c r="A1327" s="1" t="s">
        <v>43</v>
      </c>
    </row>
    <row r="1328" spans="1:1" x14ac:dyDescent="0.45">
      <c r="A1328" s="1" t="s">
        <v>77</v>
      </c>
    </row>
    <row r="1329" spans="1:1" x14ac:dyDescent="0.45">
      <c r="A1329" s="1" t="s">
        <v>78</v>
      </c>
    </row>
    <row r="1330" spans="1:1" x14ac:dyDescent="0.45">
      <c r="A1330" s="1" t="s">
        <v>110</v>
      </c>
    </row>
    <row r="1331" spans="1:1" x14ac:dyDescent="0.45">
      <c r="A1331" s="1" t="s">
        <v>33</v>
      </c>
    </row>
    <row r="1332" spans="1:1" x14ac:dyDescent="0.45">
      <c r="A1332" s="1" t="s">
        <v>34</v>
      </c>
    </row>
    <row r="1333" spans="1:1" x14ac:dyDescent="0.45">
      <c r="A1333" s="1" t="s">
        <v>44</v>
      </c>
    </row>
    <row r="1334" spans="1:1" x14ac:dyDescent="0.45">
      <c r="A1334" s="1" t="s">
        <v>79</v>
      </c>
    </row>
    <row r="1335" spans="1:1" x14ac:dyDescent="0.45">
      <c r="A1335" s="1" t="s">
        <v>45</v>
      </c>
    </row>
    <row r="1336" spans="1:1" x14ac:dyDescent="0.45">
      <c r="A1336" s="1" t="s">
        <v>115</v>
      </c>
    </row>
    <row r="1337" spans="1:1" x14ac:dyDescent="0.45">
      <c r="A1337" s="1" t="s">
        <v>98</v>
      </c>
    </row>
    <row r="1338" spans="1:1" x14ac:dyDescent="0.45">
      <c r="A1338" s="1" t="s">
        <v>97</v>
      </c>
    </row>
    <row r="1339" spans="1:1" x14ac:dyDescent="0.45">
      <c r="A1339" s="1" t="s">
        <v>46</v>
      </c>
    </row>
    <row r="1340" spans="1:1" x14ac:dyDescent="0.45">
      <c r="A1340" s="1" t="s">
        <v>35</v>
      </c>
    </row>
    <row r="1341" spans="1:1" x14ac:dyDescent="0.45">
      <c r="A1341" s="1" t="s">
        <v>36</v>
      </c>
    </row>
    <row r="1342" spans="1:1" x14ac:dyDescent="0.45">
      <c r="A1342" s="1" t="s">
        <v>10</v>
      </c>
    </row>
    <row r="1343" spans="1:1" x14ac:dyDescent="0.45">
      <c r="A1343" s="1" t="s">
        <v>88</v>
      </c>
    </row>
    <row r="1344" spans="1:1" x14ac:dyDescent="0.45">
      <c r="A1344" s="1" t="s">
        <v>13</v>
      </c>
    </row>
    <row r="1345" spans="1:1" x14ac:dyDescent="0.45">
      <c r="A1345" s="1" t="s">
        <v>69</v>
      </c>
    </row>
    <row r="1346" spans="1:1" x14ac:dyDescent="0.45">
      <c r="A1346" s="1" t="s">
        <v>96</v>
      </c>
    </row>
    <row r="1347" spans="1:1" x14ac:dyDescent="0.45">
      <c r="A1347" s="1" t="s">
        <v>193</v>
      </c>
    </row>
    <row r="1348" spans="1:1" x14ac:dyDescent="0.45">
      <c r="A1348" s="1" t="s">
        <v>15</v>
      </c>
    </row>
    <row r="1349" spans="1:1" x14ac:dyDescent="0.45">
      <c r="A1349" s="1" t="s">
        <v>41</v>
      </c>
    </row>
    <row r="1350" spans="1:1" x14ac:dyDescent="0.45">
      <c r="A1350" s="1" t="s">
        <v>42</v>
      </c>
    </row>
    <row r="1351" spans="1:1" x14ac:dyDescent="0.45">
      <c r="A1351" s="1" t="s">
        <v>19</v>
      </c>
    </row>
    <row r="1352" spans="1:1" x14ac:dyDescent="0.45">
      <c r="A1352" s="1" t="s">
        <v>43</v>
      </c>
    </row>
    <row r="1353" spans="1:1" x14ac:dyDescent="0.45">
      <c r="A1353" s="1" t="s">
        <v>77</v>
      </c>
    </row>
    <row r="1354" spans="1:1" x14ac:dyDescent="0.45">
      <c r="A1354" s="1" t="s">
        <v>78</v>
      </c>
    </row>
    <row r="1355" spans="1:1" x14ac:dyDescent="0.45">
      <c r="A1355" s="1" t="s">
        <v>110</v>
      </c>
    </row>
    <row r="1356" spans="1:1" x14ac:dyDescent="0.45">
      <c r="A1356" s="1" t="s">
        <v>33</v>
      </c>
    </row>
    <row r="1357" spans="1:1" x14ac:dyDescent="0.45">
      <c r="A1357" s="1" t="s">
        <v>34</v>
      </c>
    </row>
    <row r="1358" spans="1:1" x14ac:dyDescent="0.45">
      <c r="A1358" s="1" t="s">
        <v>44</v>
      </c>
    </row>
    <row r="1359" spans="1:1" x14ac:dyDescent="0.45">
      <c r="A1359" s="1" t="s">
        <v>79</v>
      </c>
    </row>
    <row r="1360" spans="1:1" x14ac:dyDescent="0.45">
      <c r="A1360" s="1" t="s">
        <v>45</v>
      </c>
    </row>
    <row r="1361" spans="1:1" x14ac:dyDescent="0.45">
      <c r="A1361" s="1" t="s">
        <v>104</v>
      </c>
    </row>
    <row r="1362" spans="1:1" x14ac:dyDescent="0.45">
      <c r="A1362" s="1" t="s">
        <v>98</v>
      </c>
    </row>
    <row r="1363" spans="1:1" x14ac:dyDescent="0.45">
      <c r="A1363" s="1" t="s">
        <v>105</v>
      </c>
    </row>
    <row r="1364" spans="1:1" x14ac:dyDescent="0.45">
      <c r="A1364" s="1" t="s">
        <v>46</v>
      </c>
    </row>
    <row r="1365" spans="1:1" x14ac:dyDescent="0.45">
      <c r="A1365" s="1" t="s">
        <v>35</v>
      </c>
    </row>
    <row r="1366" spans="1:1" x14ac:dyDescent="0.45">
      <c r="A1366" s="1" t="s">
        <v>36</v>
      </c>
    </row>
    <row r="1367" spans="1:1" x14ac:dyDescent="0.45">
      <c r="A1367" s="1" t="s">
        <v>10</v>
      </c>
    </row>
    <row r="1368" spans="1:1" x14ac:dyDescent="0.45">
      <c r="A1368" s="1" t="s">
        <v>89</v>
      </c>
    </row>
    <row r="1369" spans="1:1" x14ac:dyDescent="0.45">
      <c r="A1369" s="1" t="s">
        <v>13</v>
      </c>
    </row>
    <row r="1370" spans="1:1" x14ac:dyDescent="0.45">
      <c r="A1370" s="1" t="s">
        <v>69</v>
      </c>
    </row>
    <row r="1371" spans="1:1" x14ac:dyDescent="0.45">
      <c r="A1371" s="1" t="s">
        <v>99</v>
      </c>
    </row>
    <row r="1372" spans="1:1" x14ac:dyDescent="0.45">
      <c r="A1372" s="1" t="s">
        <v>192</v>
      </c>
    </row>
    <row r="1373" spans="1:1" x14ac:dyDescent="0.45">
      <c r="A1373" s="1" t="s">
        <v>15</v>
      </c>
    </row>
    <row r="1374" spans="1:1" x14ac:dyDescent="0.45">
      <c r="A1374" s="1" t="s">
        <v>41</v>
      </c>
    </row>
    <row r="1375" spans="1:1" x14ac:dyDescent="0.45">
      <c r="A1375" s="1" t="s">
        <v>42</v>
      </c>
    </row>
    <row r="1376" spans="1:1" x14ac:dyDescent="0.45">
      <c r="A1376" s="1" t="s">
        <v>19</v>
      </c>
    </row>
    <row r="1377" spans="1:1" x14ac:dyDescent="0.45">
      <c r="A1377" s="1" t="s">
        <v>43</v>
      </c>
    </row>
    <row r="1378" spans="1:1" x14ac:dyDescent="0.45">
      <c r="A1378" s="1" t="s">
        <v>77</v>
      </c>
    </row>
    <row r="1379" spans="1:1" x14ac:dyDescent="0.45">
      <c r="A1379" s="1" t="s">
        <v>78</v>
      </c>
    </row>
    <row r="1380" spans="1:1" x14ac:dyDescent="0.45">
      <c r="A1380" s="1" t="s">
        <v>110</v>
      </c>
    </row>
    <row r="1381" spans="1:1" x14ac:dyDescent="0.45">
      <c r="A1381" s="1" t="s">
        <v>33</v>
      </c>
    </row>
    <row r="1382" spans="1:1" x14ac:dyDescent="0.45">
      <c r="A1382" s="1" t="s">
        <v>34</v>
      </c>
    </row>
    <row r="1383" spans="1:1" x14ac:dyDescent="0.45">
      <c r="A1383" s="1" t="s">
        <v>44</v>
      </c>
    </row>
    <row r="1384" spans="1:1" x14ac:dyDescent="0.45">
      <c r="A1384" s="1" t="s">
        <v>79</v>
      </c>
    </row>
    <row r="1385" spans="1:1" x14ac:dyDescent="0.45">
      <c r="A1385" s="1" t="s">
        <v>45</v>
      </c>
    </row>
    <row r="1386" spans="1:1" x14ac:dyDescent="0.45">
      <c r="A1386" s="1" t="s">
        <v>113</v>
      </c>
    </row>
    <row r="1387" spans="1:1" x14ac:dyDescent="0.45">
      <c r="A1387" s="1" t="s">
        <v>101</v>
      </c>
    </row>
    <row r="1388" spans="1:1" x14ac:dyDescent="0.45">
      <c r="A1388" s="1" t="s">
        <v>114</v>
      </c>
    </row>
    <row r="1389" spans="1:1" x14ac:dyDescent="0.45">
      <c r="A1389" s="1" t="s">
        <v>46</v>
      </c>
    </row>
    <row r="1390" spans="1:1" x14ac:dyDescent="0.45">
      <c r="A1390" s="1" t="s">
        <v>35</v>
      </c>
    </row>
    <row r="1391" spans="1:1" x14ac:dyDescent="0.45">
      <c r="A1391" s="1" t="s">
        <v>36</v>
      </c>
    </row>
    <row r="1392" spans="1:1" x14ac:dyDescent="0.45">
      <c r="A1392" s="1" t="s">
        <v>10</v>
      </c>
    </row>
    <row r="1393" spans="1:1" x14ac:dyDescent="0.45">
      <c r="A1393" s="1" t="s">
        <v>90</v>
      </c>
    </row>
    <row r="1394" spans="1:1" x14ac:dyDescent="0.45">
      <c r="A1394" s="1" t="s">
        <v>13</v>
      </c>
    </row>
    <row r="1395" spans="1:1" x14ac:dyDescent="0.45">
      <c r="A1395" s="1" t="s">
        <v>106</v>
      </c>
    </row>
    <row r="1396" spans="1:1" x14ac:dyDescent="0.45">
      <c r="A1396" s="1" t="s">
        <v>111</v>
      </c>
    </row>
    <row r="1397" spans="1:1" x14ac:dyDescent="0.45">
      <c r="A1397" s="1" t="s">
        <v>192</v>
      </c>
    </row>
    <row r="1398" spans="1:1" x14ac:dyDescent="0.45">
      <c r="A1398" s="1" t="s">
        <v>15</v>
      </c>
    </row>
    <row r="1399" spans="1:1" x14ac:dyDescent="0.45">
      <c r="A1399" s="1" t="s">
        <v>41</v>
      </c>
    </row>
    <row r="1400" spans="1:1" x14ac:dyDescent="0.45">
      <c r="A1400" s="1" t="s">
        <v>42</v>
      </c>
    </row>
    <row r="1401" spans="1:1" x14ac:dyDescent="0.45">
      <c r="A1401" s="1" t="s">
        <v>19</v>
      </c>
    </row>
    <row r="1402" spans="1:1" x14ac:dyDescent="0.45">
      <c r="A1402" s="1" t="s">
        <v>43</v>
      </c>
    </row>
    <row r="1403" spans="1:1" x14ac:dyDescent="0.45">
      <c r="A1403" s="1" t="s">
        <v>77</v>
      </c>
    </row>
    <row r="1404" spans="1:1" x14ac:dyDescent="0.45">
      <c r="A1404" s="1" t="s">
        <v>78</v>
      </c>
    </row>
    <row r="1405" spans="1:1" x14ac:dyDescent="0.45">
      <c r="A1405" s="1" t="s">
        <v>110</v>
      </c>
    </row>
    <row r="1406" spans="1:1" x14ac:dyDescent="0.45">
      <c r="A1406" s="1" t="s">
        <v>33</v>
      </c>
    </row>
    <row r="1407" spans="1:1" x14ac:dyDescent="0.45">
      <c r="A1407" s="1" t="s">
        <v>34</v>
      </c>
    </row>
    <row r="1408" spans="1:1" x14ac:dyDescent="0.45">
      <c r="A1408" s="1" t="s">
        <v>44</v>
      </c>
    </row>
    <row r="1409" spans="1:1" x14ac:dyDescent="0.45">
      <c r="A1409" s="1" t="s">
        <v>79</v>
      </c>
    </row>
    <row r="1410" spans="1:1" x14ac:dyDescent="0.45">
      <c r="A1410" s="1" t="s">
        <v>45</v>
      </c>
    </row>
    <row r="1411" spans="1:1" x14ac:dyDescent="0.45">
      <c r="A1411" s="1" t="s">
        <v>108</v>
      </c>
    </row>
    <row r="1412" spans="1:1" x14ac:dyDescent="0.45">
      <c r="A1412" s="1" t="s">
        <v>112</v>
      </c>
    </row>
    <row r="1413" spans="1:1" x14ac:dyDescent="0.45">
      <c r="A1413" s="1" t="s">
        <v>97</v>
      </c>
    </row>
    <row r="1414" spans="1:1" x14ac:dyDescent="0.45">
      <c r="A1414" s="1" t="s">
        <v>46</v>
      </c>
    </row>
    <row r="1415" spans="1:1" x14ac:dyDescent="0.45">
      <c r="A1415" s="1" t="s">
        <v>35</v>
      </c>
    </row>
    <row r="1416" spans="1:1" x14ac:dyDescent="0.45">
      <c r="A1416" s="1" t="s">
        <v>36</v>
      </c>
    </row>
    <row r="1417" spans="1:1" x14ac:dyDescent="0.45">
      <c r="A1417" s="1" t="s">
        <v>10</v>
      </c>
    </row>
    <row r="1418" spans="1:1" x14ac:dyDescent="0.45">
      <c r="A1418" s="1" t="s">
        <v>91</v>
      </c>
    </row>
    <row r="1419" spans="1:1" x14ac:dyDescent="0.45">
      <c r="A1419" s="1" t="s">
        <v>13</v>
      </c>
    </row>
    <row r="1420" spans="1:1" x14ac:dyDescent="0.45">
      <c r="A1420" s="1" t="s">
        <v>106</v>
      </c>
    </row>
    <row r="1421" spans="1:1" x14ac:dyDescent="0.45">
      <c r="A1421" s="1" t="s">
        <v>107</v>
      </c>
    </row>
    <row r="1422" spans="1:1" x14ac:dyDescent="0.45">
      <c r="A1422" s="1" t="s">
        <v>192</v>
      </c>
    </row>
    <row r="1423" spans="1:1" x14ac:dyDescent="0.45">
      <c r="A1423" s="1" t="s">
        <v>15</v>
      </c>
    </row>
    <row r="1424" spans="1:1" x14ac:dyDescent="0.45">
      <c r="A1424" s="1" t="s">
        <v>41</v>
      </c>
    </row>
    <row r="1425" spans="1:1" x14ac:dyDescent="0.45">
      <c r="A1425" s="1" t="s">
        <v>42</v>
      </c>
    </row>
    <row r="1426" spans="1:1" x14ac:dyDescent="0.45">
      <c r="A1426" s="1" t="s">
        <v>19</v>
      </c>
    </row>
    <row r="1427" spans="1:1" x14ac:dyDescent="0.45">
      <c r="A1427" s="1" t="s">
        <v>43</v>
      </c>
    </row>
    <row r="1428" spans="1:1" x14ac:dyDescent="0.45">
      <c r="A1428" s="1" t="s">
        <v>77</v>
      </c>
    </row>
    <row r="1429" spans="1:1" x14ac:dyDescent="0.45">
      <c r="A1429" s="1" t="s">
        <v>78</v>
      </c>
    </row>
    <row r="1430" spans="1:1" x14ac:dyDescent="0.45">
      <c r="A1430" s="1" t="s">
        <v>110</v>
      </c>
    </row>
    <row r="1431" spans="1:1" x14ac:dyDescent="0.45">
      <c r="A1431" s="1" t="s">
        <v>33</v>
      </c>
    </row>
    <row r="1432" spans="1:1" x14ac:dyDescent="0.45">
      <c r="A1432" s="1" t="s">
        <v>34</v>
      </c>
    </row>
    <row r="1433" spans="1:1" x14ac:dyDescent="0.45">
      <c r="A1433" s="1" t="s">
        <v>44</v>
      </c>
    </row>
    <row r="1434" spans="1:1" x14ac:dyDescent="0.45">
      <c r="A1434" s="1" t="s">
        <v>79</v>
      </c>
    </row>
    <row r="1435" spans="1:1" x14ac:dyDescent="0.45">
      <c r="A1435" s="1" t="s">
        <v>45</v>
      </c>
    </row>
    <row r="1436" spans="1:1" x14ac:dyDescent="0.45">
      <c r="A1436" s="1" t="s">
        <v>108</v>
      </c>
    </row>
    <row r="1437" spans="1:1" x14ac:dyDescent="0.45">
      <c r="A1437" s="1" t="s">
        <v>109</v>
      </c>
    </row>
    <row r="1438" spans="1:1" x14ac:dyDescent="0.45">
      <c r="A1438" s="1" t="s">
        <v>97</v>
      </c>
    </row>
    <row r="1439" spans="1:1" x14ac:dyDescent="0.45">
      <c r="A1439" s="1" t="s">
        <v>46</v>
      </c>
    </row>
    <row r="1440" spans="1:1" x14ac:dyDescent="0.45">
      <c r="A1440" s="1" t="s">
        <v>35</v>
      </c>
    </row>
    <row r="1441" spans="1:1" x14ac:dyDescent="0.45">
      <c r="A1441" s="1" t="s">
        <v>36</v>
      </c>
    </row>
    <row r="1442" spans="1:1" x14ac:dyDescent="0.45">
      <c r="A1442" s="1" t="s">
        <v>10</v>
      </c>
    </row>
    <row r="1443" spans="1:1" x14ac:dyDescent="0.45">
      <c r="A1443" s="1" t="s">
        <v>92</v>
      </c>
    </row>
    <row r="1444" spans="1:1" x14ac:dyDescent="0.45">
      <c r="A1444" s="1" t="s">
        <v>13</v>
      </c>
    </row>
    <row r="1445" spans="1:1" x14ac:dyDescent="0.45">
      <c r="A1445" s="1" t="s">
        <v>106</v>
      </c>
    </row>
    <row r="1446" spans="1:1" x14ac:dyDescent="0.45">
      <c r="A1446" s="1" t="s">
        <v>107</v>
      </c>
    </row>
    <row r="1447" spans="1:1" x14ac:dyDescent="0.45">
      <c r="A1447" s="1" t="s">
        <v>192</v>
      </c>
    </row>
    <row r="1448" spans="1:1" x14ac:dyDescent="0.45">
      <c r="A1448" s="1" t="s">
        <v>15</v>
      </c>
    </row>
    <row r="1449" spans="1:1" x14ac:dyDescent="0.45">
      <c r="A1449" s="1" t="s">
        <v>41</v>
      </c>
    </row>
    <row r="1450" spans="1:1" x14ac:dyDescent="0.45">
      <c r="A1450" s="1" t="s">
        <v>42</v>
      </c>
    </row>
    <row r="1451" spans="1:1" x14ac:dyDescent="0.45">
      <c r="A1451" s="1" t="s">
        <v>19</v>
      </c>
    </row>
    <row r="1452" spans="1:1" x14ac:dyDescent="0.45">
      <c r="A1452" s="1" t="s">
        <v>43</v>
      </c>
    </row>
    <row r="1453" spans="1:1" x14ac:dyDescent="0.45">
      <c r="A1453" s="1" t="s">
        <v>77</v>
      </c>
    </row>
    <row r="1454" spans="1:1" x14ac:dyDescent="0.45">
      <c r="A1454" s="1" t="s">
        <v>78</v>
      </c>
    </row>
    <row r="1455" spans="1:1" x14ac:dyDescent="0.45">
      <c r="A1455" s="1" t="s">
        <v>110</v>
      </c>
    </row>
    <row r="1456" spans="1:1" x14ac:dyDescent="0.45">
      <c r="A1456" s="1" t="s">
        <v>33</v>
      </c>
    </row>
    <row r="1457" spans="1:1" x14ac:dyDescent="0.45">
      <c r="A1457" s="1" t="s">
        <v>34</v>
      </c>
    </row>
    <row r="1458" spans="1:1" x14ac:dyDescent="0.45">
      <c r="A1458" s="1" t="s">
        <v>44</v>
      </c>
    </row>
    <row r="1459" spans="1:1" x14ac:dyDescent="0.45">
      <c r="A1459" s="1" t="s">
        <v>79</v>
      </c>
    </row>
    <row r="1460" spans="1:1" x14ac:dyDescent="0.45">
      <c r="A1460" s="1" t="s">
        <v>45</v>
      </c>
    </row>
    <row r="1461" spans="1:1" x14ac:dyDescent="0.45">
      <c r="A1461" s="1" t="s">
        <v>108</v>
      </c>
    </row>
    <row r="1462" spans="1:1" x14ac:dyDescent="0.45">
      <c r="A1462" s="1" t="s">
        <v>109</v>
      </c>
    </row>
    <row r="1463" spans="1:1" x14ac:dyDescent="0.45">
      <c r="A1463" s="1" t="s">
        <v>97</v>
      </c>
    </row>
    <row r="1464" spans="1:1" x14ac:dyDescent="0.45">
      <c r="A1464" s="1" t="s">
        <v>46</v>
      </c>
    </row>
    <row r="1465" spans="1:1" x14ac:dyDescent="0.45">
      <c r="A1465" s="1" t="s">
        <v>35</v>
      </c>
    </row>
    <row r="1466" spans="1:1" x14ac:dyDescent="0.45">
      <c r="A1466" s="1" t="s">
        <v>36</v>
      </c>
    </row>
    <row r="1467" spans="1:1" x14ac:dyDescent="0.45">
      <c r="A1467" s="1" t="s">
        <v>10</v>
      </c>
    </row>
    <row r="1468" spans="1:1" x14ac:dyDescent="0.45">
      <c r="A1468" s="1" t="s">
        <v>93</v>
      </c>
    </row>
    <row r="1469" spans="1:1" x14ac:dyDescent="0.45">
      <c r="A1469" s="1" t="s">
        <v>13</v>
      </c>
    </row>
    <row r="1470" spans="1:1" x14ac:dyDescent="0.45">
      <c r="A1470" s="1" t="s">
        <v>102</v>
      </c>
    </row>
    <row r="1471" spans="1:1" x14ac:dyDescent="0.45">
      <c r="A1471" s="1" t="s">
        <v>103</v>
      </c>
    </row>
    <row r="1472" spans="1:1" x14ac:dyDescent="0.45">
      <c r="A1472" s="1" t="s">
        <v>192</v>
      </c>
    </row>
    <row r="1473" spans="1:1" x14ac:dyDescent="0.45">
      <c r="A1473" s="1" t="s">
        <v>15</v>
      </c>
    </row>
    <row r="1474" spans="1:1" x14ac:dyDescent="0.45">
      <c r="A1474" s="1" t="s">
        <v>41</v>
      </c>
    </row>
    <row r="1475" spans="1:1" x14ac:dyDescent="0.45">
      <c r="A1475" s="1" t="s">
        <v>42</v>
      </c>
    </row>
    <row r="1476" spans="1:1" x14ac:dyDescent="0.45">
      <c r="A1476" s="1" t="s">
        <v>19</v>
      </c>
    </row>
    <row r="1477" spans="1:1" x14ac:dyDescent="0.45">
      <c r="A1477" s="1" t="s">
        <v>43</v>
      </c>
    </row>
    <row r="1478" spans="1:1" x14ac:dyDescent="0.45">
      <c r="A1478" s="1" t="s">
        <v>77</v>
      </c>
    </row>
    <row r="1479" spans="1:1" x14ac:dyDescent="0.45">
      <c r="A1479" s="1" t="s">
        <v>78</v>
      </c>
    </row>
    <row r="1480" spans="1:1" x14ac:dyDescent="0.45">
      <c r="A1480" s="1" t="s">
        <v>110</v>
      </c>
    </row>
    <row r="1481" spans="1:1" x14ac:dyDescent="0.45">
      <c r="A1481" s="1" t="s">
        <v>33</v>
      </c>
    </row>
    <row r="1482" spans="1:1" x14ac:dyDescent="0.45">
      <c r="A1482" s="1" t="s">
        <v>34</v>
      </c>
    </row>
    <row r="1483" spans="1:1" x14ac:dyDescent="0.45">
      <c r="A1483" s="1" t="s">
        <v>44</v>
      </c>
    </row>
    <row r="1484" spans="1:1" x14ac:dyDescent="0.45">
      <c r="A1484" s="1" t="s">
        <v>79</v>
      </c>
    </row>
    <row r="1485" spans="1:1" x14ac:dyDescent="0.45">
      <c r="A1485" s="1" t="s">
        <v>45</v>
      </c>
    </row>
    <row r="1486" spans="1:1" x14ac:dyDescent="0.45">
      <c r="A1486" s="1" t="s">
        <v>104</v>
      </c>
    </row>
    <row r="1487" spans="1:1" x14ac:dyDescent="0.45">
      <c r="A1487" s="1" t="s">
        <v>101</v>
      </c>
    </row>
    <row r="1488" spans="1:1" x14ac:dyDescent="0.45">
      <c r="A1488" s="1" t="s">
        <v>105</v>
      </c>
    </row>
    <row r="1489" spans="1:1" x14ac:dyDescent="0.45">
      <c r="A1489" s="1" t="s">
        <v>46</v>
      </c>
    </row>
    <row r="1490" spans="1:1" x14ac:dyDescent="0.45">
      <c r="A1490" s="1" t="s">
        <v>35</v>
      </c>
    </row>
    <row r="1491" spans="1:1" x14ac:dyDescent="0.45">
      <c r="A1491" s="1" t="s">
        <v>36</v>
      </c>
    </row>
    <row r="1492" spans="1:1" x14ac:dyDescent="0.45">
      <c r="A1492" s="1" t="s">
        <v>10</v>
      </c>
    </row>
    <row r="1493" spans="1:1" x14ac:dyDescent="0.45">
      <c r="A1493" s="1" t="s">
        <v>94</v>
      </c>
    </row>
    <row r="1494" spans="1:1" x14ac:dyDescent="0.45">
      <c r="A1494" s="1" t="s">
        <v>13</v>
      </c>
    </row>
    <row r="1495" spans="1:1" x14ac:dyDescent="0.45">
      <c r="A1495" s="1" t="s">
        <v>68</v>
      </c>
    </row>
    <row r="1496" spans="1:1" x14ac:dyDescent="0.45">
      <c r="A1496" s="1" t="s">
        <v>99</v>
      </c>
    </row>
    <row r="1497" spans="1:1" x14ac:dyDescent="0.45">
      <c r="A1497" s="1" t="s">
        <v>193</v>
      </c>
    </row>
    <row r="1498" spans="1:1" x14ac:dyDescent="0.45">
      <c r="A1498" s="1" t="s">
        <v>15</v>
      </c>
    </row>
    <row r="1499" spans="1:1" x14ac:dyDescent="0.45">
      <c r="A1499" s="1" t="s">
        <v>41</v>
      </c>
    </row>
    <row r="1500" spans="1:1" x14ac:dyDescent="0.45">
      <c r="A1500" s="1" t="s">
        <v>42</v>
      </c>
    </row>
    <row r="1501" spans="1:1" x14ac:dyDescent="0.45">
      <c r="A1501" s="1" t="s">
        <v>19</v>
      </c>
    </row>
    <row r="1502" spans="1:1" x14ac:dyDescent="0.45">
      <c r="A1502" s="1" t="s">
        <v>43</v>
      </c>
    </row>
    <row r="1503" spans="1:1" x14ac:dyDescent="0.45">
      <c r="A1503" s="1" t="s">
        <v>77</v>
      </c>
    </row>
    <row r="1504" spans="1:1" x14ac:dyDescent="0.45">
      <c r="A1504" s="1" t="s">
        <v>78</v>
      </c>
    </row>
    <row r="1505" spans="1:1" x14ac:dyDescent="0.45">
      <c r="A1505" s="1" t="s">
        <v>110</v>
      </c>
    </row>
    <row r="1506" spans="1:1" x14ac:dyDescent="0.45">
      <c r="A1506" s="1" t="s">
        <v>33</v>
      </c>
    </row>
    <row r="1507" spans="1:1" x14ac:dyDescent="0.45">
      <c r="A1507" s="1" t="s">
        <v>34</v>
      </c>
    </row>
    <row r="1508" spans="1:1" x14ac:dyDescent="0.45">
      <c r="A1508" s="1" t="s">
        <v>44</v>
      </c>
    </row>
    <row r="1509" spans="1:1" x14ac:dyDescent="0.45">
      <c r="A1509" s="1" t="s">
        <v>79</v>
      </c>
    </row>
    <row r="1510" spans="1:1" x14ac:dyDescent="0.45">
      <c r="A1510" s="1" t="s">
        <v>45</v>
      </c>
    </row>
    <row r="1511" spans="1:1" x14ac:dyDescent="0.45">
      <c r="A1511" s="1" t="s">
        <v>100</v>
      </c>
    </row>
    <row r="1512" spans="1:1" x14ac:dyDescent="0.45">
      <c r="A1512" s="1" t="s">
        <v>101</v>
      </c>
    </row>
    <row r="1513" spans="1:1" x14ac:dyDescent="0.45">
      <c r="A1513" s="1" t="s">
        <v>97</v>
      </c>
    </row>
    <row r="1514" spans="1:1" x14ac:dyDescent="0.45">
      <c r="A1514" s="1" t="s">
        <v>46</v>
      </c>
    </row>
    <row r="1515" spans="1:1" x14ac:dyDescent="0.45">
      <c r="A1515" s="1" t="s">
        <v>35</v>
      </c>
    </row>
    <row r="1516" spans="1:1" x14ac:dyDescent="0.45">
      <c r="A1516" s="1" t="s">
        <v>36</v>
      </c>
    </row>
    <row r="1517" spans="1:1" x14ac:dyDescent="0.45">
      <c r="A1517" s="1" t="s">
        <v>10</v>
      </c>
    </row>
    <row r="1518" spans="1:1" x14ac:dyDescent="0.45">
      <c r="A1518" s="1" t="s">
        <v>95</v>
      </c>
    </row>
    <row r="1519" spans="1:1" x14ac:dyDescent="0.45">
      <c r="A1519" s="1" t="s">
        <v>13</v>
      </c>
    </row>
    <row r="1520" spans="1:1" x14ac:dyDescent="0.45">
      <c r="A1520" s="1" t="s">
        <v>68</v>
      </c>
    </row>
    <row r="1521" spans="1:1" x14ac:dyDescent="0.45">
      <c r="A1521" s="1" t="s">
        <v>96</v>
      </c>
    </row>
    <row r="1522" spans="1:1" x14ac:dyDescent="0.45">
      <c r="A1522" s="1" t="s">
        <v>193</v>
      </c>
    </row>
    <row r="1523" spans="1:1" x14ac:dyDescent="0.45">
      <c r="A1523" s="1" t="s">
        <v>15</v>
      </c>
    </row>
    <row r="1524" spans="1:1" x14ac:dyDescent="0.45">
      <c r="A1524" s="1" t="s">
        <v>41</v>
      </c>
    </row>
    <row r="1525" spans="1:1" x14ac:dyDescent="0.45">
      <c r="A1525" s="1" t="s">
        <v>42</v>
      </c>
    </row>
    <row r="1526" spans="1:1" x14ac:dyDescent="0.45">
      <c r="A1526" s="1" t="s">
        <v>19</v>
      </c>
    </row>
    <row r="1527" spans="1:1" x14ac:dyDescent="0.45">
      <c r="A1527" s="1" t="s">
        <v>43</v>
      </c>
    </row>
    <row r="1528" spans="1:1" x14ac:dyDescent="0.45">
      <c r="A1528" s="1" t="s">
        <v>77</v>
      </c>
    </row>
    <row r="1529" spans="1:1" x14ac:dyDescent="0.45">
      <c r="A1529" s="1" t="s">
        <v>78</v>
      </c>
    </row>
    <row r="1530" spans="1:1" x14ac:dyDescent="0.45">
      <c r="A1530" s="1" t="s">
        <v>110</v>
      </c>
    </row>
    <row r="1531" spans="1:1" x14ac:dyDescent="0.45">
      <c r="A1531" s="1" t="s">
        <v>33</v>
      </c>
    </row>
    <row r="1532" spans="1:1" x14ac:dyDescent="0.45">
      <c r="A1532" s="1" t="s">
        <v>34</v>
      </c>
    </row>
    <row r="1533" spans="1:1" x14ac:dyDescent="0.45">
      <c r="A1533" s="1" t="s">
        <v>44</v>
      </c>
    </row>
    <row r="1534" spans="1:1" x14ac:dyDescent="0.45">
      <c r="A1534" s="1" t="s">
        <v>79</v>
      </c>
    </row>
    <row r="1535" spans="1:1" x14ac:dyDescent="0.45">
      <c r="A1535" s="1" t="s">
        <v>45</v>
      </c>
    </row>
    <row r="1536" spans="1:1" x14ac:dyDescent="0.45">
      <c r="A1536" s="1" t="s">
        <v>115</v>
      </c>
    </row>
    <row r="1537" spans="1:1" x14ac:dyDescent="0.45">
      <c r="A1537" s="1" t="s">
        <v>98</v>
      </c>
    </row>
    <row r="1538" spans="1:1" x14ac:dyDescent="0.45">
      <c r="A1538" s="1" t="s">
        <v>97</v>
      </c>
    </row>
    <row r="1539" spans="1:1" x14ac:dyDescent="0.45">
      <c r="A1539" s="1" t="s">
        <v>46</v>
      </c>
    </row>
    <row r="1540" spans="1:1" x14ac:dyDescent="0.45">
      <c r="A1540" s="1" t="s">
        <v>35</v>
      </c>
    </row>
    <row r="1541" spans="1:1" x14ac:dyDescent="0.45">
      <c r="A1541" s="1" t="s">
        <v>37</v>
      </c>
    </row>
    <row r="1542" spans="1:1" x14ac:dyDescent="0.45">
      <c r="A1542" s="1" t="s">
        <v>38</v>
      </c>
    </row>
    <row r="1543" spans="1:1" x14ac:dyDescent="0.45">
      <c r="A1543" s="1" t="s">
        <v>47</v>
      </c>
    </row>
    <row r="1544" spans="1:1" x14ac:dyDescent="0.45">
      <c r="A1544" s="1" t="s">
        <v>10</v>
      </c>
    </row>
    <row r="1545" spans="1:1" x14ac:dyDescent="0.45">
      <c r="A1545" s="1" t="s">
        <v>48</v>
      </c>
    </row>
    <row r="1546" spans="1:1" x14ac:dyDescent="0.45">
      <c r="A1546" s="1" t="s">
        <v>13</v>
      </c>
    </row>
    <row r="1547" spans="1:1" x14ac:dyDescent="0.45">
      <c r="A1547" s="1" t="s">
        <v>68</v>
      </c>
    </row>
    <row r="1548" spans="1:1" x14ac:dyDescent="0.45">
      <c r="A1548" s="1" t="s">
        <v>73</v>
      </c>
    </row>
    <row r="1549" spans="1:1" x14ac:dyDescent="0.45">
      <c r="A1549" s="1" t="s">
        <v>189</v>
      </c>
    </row>
    <row r="1550" spans="1:1" x14ac:dyDescent="0.45">
      <c r="A1550" s="1" t="s">
        <v>15</v>
      </c>
    </row>
    <row r="1551" spans="1:1" x14ac:dyDescent="0.45">
      <c r="A1551" s="1" t="s">
        <v>75</v>
      </c>
    </row>
    <row r="1552" spans="1:1" x14ac:dyDescent="0.45">
      <c r="A1552" s="1" t="s">
        <v>76</v>
      </c>
    </row>
    <row r="1553" spans="1:1" x14ac:dyDescent="0.45">
      <c r="A1553" s="1" t="s">
        <v>35</v>
      </c>
    </row>
    <row r="1554" spans="1:1" x14ac:dyDescent="0.45">
      <c r="A1554" s="1" t="s">
        <v>36</v>
      </c>
    </row>
    <row r="1555" spans="1:1" x14ac:dyDescent="0.45">
      <c r="A1555" s="1" t="s">
        <v>10</v>
      </c>
    </row>
    <row r="1556" spans="1:1" x14ac:dyDescent="0.45">
      <c r="A1556" s="1" t="s">
        <v>72</v>
      </c>
    </row>
    <row r="1557" spans="1:1" x14ac:dyDescent="0.45">
      <c r="A1557" s="1" t="s">
        <v>13</v>
      </c>
    </row>
    <row r="1558" spans="1:1" x14ac:dyDescent="0.45">
      <c r="A1558" s="1" t="s">
        <v>69</v>
      </c>
    </row>
    <row r="1559" spans="1:1" x14ac:dyDescent="0.45">
      <c r="A1559" s="1" t="s">
        <v>74</v>
      </c>
    </row>
    <row r="1560" spans="1:1" x14ac:dyDescent="0.45">
      <c r="A1560" s="1" t="s">
        <v>193</v>
      </c>
    </row>
    <row r="1561" spans="1:1" x14ac:dyDescent="0.45">
      <c r="A1561" s="1" t="s">
        <v>15</v>
      </c>
    </row>
    <row r="1562" spans="1:1" x14ac:dyDescent="0.45">
      <c r="A1562" s="1" t="s">
        <v>75</v>
      </c>
    </row>
    <row r="1563" spans="1:1" x14ac:dyDescent="0.45">
      <c r="A1563" s="1" t="s">
        <v>76</v>
      </c>
    </row>
    <row r="1564" spans="1:1" x14ac:dyDescent="0.45">
      <c r="A1564" s="1" t="s">
        <v>35</v>
      </c>
    </row>
    <row r="1565" spans="1:1" x14ac:dyDescent="0.45">
      <c r="A1565" s="1" t="s">
        <v>37</v>
      </c>
    </row>
    <row r="1566" spans="1:1" x14ac:dyDescent="0.45">
      <c r="A1566" s="1" t="s">
        <v>38</v>
      </c>
    </row>
    <row r="1567" spans="1:1" x14ac:dyDescent="0.45">
      <c r="A1567" s="1" t="s">
        <v>49</v>
      </c>
    </row>
    <row r="1568" spans="1:1" x14ac:dyDescent="0.45">
      <c r="A1568" s="1" t="s">
        <v>10</v>
      </c>
    </row>
    <row r="1569" spans="1:1" x14ac:dyDescent="0.45">
      <c r="A1569" s="1" t="s">
        <v>50</v>
      </c>
    </row>
    <row r="1570" spans="1:1" x14ac:dyDescent="0.45">
      <c r="A1570" s="1" t="s">
        <v>13</v>
      </c>
    </row>
    <row r="1571" spans="1:1" x14ac:dyDescent="0.45">
      <c r="A1571" s="1" t="s">
        <v>68</v>
      </c>
    </row>
    <row r="1572" spans="1:1" x14ac:dyDescent="0.45">
      <c r="A1572" s="1" t="str">
        <f>"                "&amp;CHAR(34)&amp;"length"&amp;CHAR(34)&amp;": "&amp;3.18-1.82&amp;","</f>
        <v xml:space="preserve">                "length": 1.36,</v>
      </c>
    </row>
    <row r="1573" spans="1:1" x14ac:dyDescent="0.45">
      <c r="A1573" s="1" t="s">
        <v>190</v>
      </c>
    </row>
    <row r="1574" spans="1:1" x14ac:dyDescent="0.45">
      <c r="A1574" s="1" t="s">
        <v>15</v>
      </c>
    </row>
    <row r="1575" spans="1:1" x14ac:dyDescent="0.45">
      <c r="A1575" s="1" t="str">
        <f>"                    "&amp;CHAR(34)&amp;"psi_value"&amp;CHAR(34)&amp;": "&amp; ROUND(1.8-1.36*(0.4*1.25)^0.15,2)</f>
        <v xml:space="preserve">                    "psi_value": 0.57</v>
      </c>
    </row>
    <row r="1576" spans="1:1" x14ac:dyDescent="0.45">
      <c r="A1576" s="1" t="s">
        <v>35</v>
      </c>
    </row>
    <row r="1577" spans="1:1" x14ac:dyDescent="0.45">
      <c r="A1577" s="1" t="s">
        <v>36</v>
      </c>
    </row>
    <row r="1578" spans="1:1" x14ac:dyDescent="0.45">
      <c r="A1578" s="1" t="s">
        <v>161</v>
      </c>
    </row>
    <row r="1579" spans="1:1" x14ac:dyDescent="0.45">
      <c r="A1579" s="1" t="s">
        <v>51</v>
      </c>
    </row>
    <row r="1580" spans="1:1" x14ac:dyDescent="0.45">
      <c r="A1580" s="1" t="s">
        <v>13</v>
      </c>
    </row>
    <row r="1581" spans="1:1" x14ac:dyDescent="0.45">
      <c r="A1581" s="1" t="s">
        <v>69</v>
      </c>
    </row>
    <row r="1582" spans="1:1" x14ac:dyDescent="0.45">
      <c r="A1582" s="1" t="s">
        <v>162</v>
      </c>
    </row>
    <row r="1583" spans="1:1" x14ac:dyDescent="0.45">
      <c r="A1583" s="1" t="s">
        <v>190</v>
      </c>
    </row>
    <row r="1584" spans="1:1" x14ac:dyDescent="0.45">
      <c r="A1584" s="1" t="s">
        <v>15</v>
      </c>
    </row>
    <row r="1585" spans="1:1" x14ac:dyDescent="0.45">
      <c r="A1585" s="1" t="str">
        <f>"                    "&amp;CHAR(34)&amp;"psi_value"&amp;CHAR(34)&amp;": "&amp; ROUND(1.8-1.36*(0.4*1.25)^0.15,2)</f>
        <v xml:space="preserve">                    "psi_value": 0.57</v>
      </c>
    </row>
    <row r="1586" spans="1:1" x14ac:dyDescent="0.45">
      <c r="A1586" s="1" t="s">
        <v>35</v>
      </c>
    </row>
    <row r="1587" spans="1:1" x14ac:dyDescent="0.45">
      <c r="A1587" s="1" t="s">
        <v>36</v>
      </c>
    </row>
    <row r="1588" spans="1:1" x14ac:dyDescent="0.45">
      <c r="A1588" s="1" t="s">
        <v>10</v>
      </c>
    </row>
    <row r="1589" spans="1:1" x14ac:dyDescent="0.45">
      <c r="A1589" s="1" t="s">
        <v>70</v>
      </c>
    </row>
    <row r="1590" spans="1:1" x14ac:dyDescent="0.45">
      <c r="A1590" s="1" t="s">
        <v>67</v>
      </c>
    </row>
    <row r="1591" spans="1:1" x14ac:dyDescent="0.45">
      <c r="A1591" s="1" t="s">
        <v>71</v>
      </c>
    </row>
    <row r="1592" spans="1:1" x14ac:dyDescent="0.45">
      <c r="A1592" s="1" t="s">
        <v>66</v>
      </c>
    </row>
    <row r="1593" spans="1:1" x14ac:dyDescent="0.45">
      <c r="A1593" s="1" t="s">
        <v>190</v>
      </c>
    </row>
    <row r="1594" spans="1:1" x14ac:dyDescent="0.45">
      <c r="A1594" s="1" t="s">
        <v>15</v>
      </c>
    </row>
    <row r="1595" spans="1:1" x14ac:dyDescent="0.45">
      <c r="A1595" s="1" t="str">
        <f>"                    "&amp;CHAR(34)&amp;"psi_value"&amp;CHAR(34)&amp;": "&amp; ROUND(1.8-1.36*(0.4*0.536)^0.15,2)</f>
        <v xml:space="preserve">                    "psi_value": 0.72</v>
      </c>
    </row>
    <row r="1596" spans="1:1" x14ac:dyDescent="0.45">
      <c r="A1596" s="1" t="s">
        <v>35</v>
      </c>
    </row>
    <row r="1597" spans="1:1" x14ac:dyDescent="0.45">
      <c r="A1597" s="1" t="s">
        <v>37</v>
      </c>
    </row>
    <row r="1598" spans="1:1" x14ac:dyDescent="0.45">
      <c r="A1598" s="1" t="s">
        <v>38</v>
      </c>
    </row>
    <row r="1599" spans="1:1" x14ac:dyDescent="0.45">
      <c r="A1599" s="1" t="s">
        <v>52</v>
      </c>
    </row>
    <row r="1600" spans="1:1" x14ac:dyDescent="0.45">
      <c r="A1600" s="1" t="s">
        <v>10</v>
      </c>
    </row>
    <row r="1601" spans="1:1" x14ac:dyDescent="0.45">
      <c r="A1601" s="1" t="s">
        <v>53</v>
      </c>
    </row>
    <row r="1602" spans="1:1" x14ac:dyDescent="0.45">
      <c r="A1602" s="1" t="s">
        <v>187</v>
      </c>
    </row>
    <row r="1603" spans="1:1" x14ac:dyDescent="0.45">
      <c r="A1603" s="1" t="s">
        <v>190</v>
      </c>
    </row>
    <row r="1604" spans="1:1" x14ac:dyDescent="0.45">
      <c r="A1604" s="1" t="s">
        <v>37</v>
      </c>
    </row>
    <row r="1605" spans="1:1" x14ac:dyDescent="0.45">
      <c r="A1605" s="1" t="s">
        <v>64</v>
      </c>
    </row>
    <row r="1606" spans="1:1" x14ac:dyDescent="0.45">
      <c r="A1606" s="1" t="s">
        <v>6</v>
      </c>
    </row>
    <row r="1607" spans="1:1" x14ac:dyDescent="0.45">
      <c r="A1607" s="1" t="s">
        <v>54</v>
      </c>
    </row>
    <row r="1608" spans="1:1" x14ac:dyDescent="0.45">
      <c r="A1608" s="1" t="s">
        <v>160</v>
      </c>
    </row>
    <row r="1609" spans="1:1" x14ac:dyDescent="0.45">
      <c r="A1609" s="1" t="s">
        <v>6</v>
      </c>
    </row>
    <row r="1610" spans="1:1" x14ac:dyDescent="0.45">
      <c r="A1610" s="1" t="s">
        <v>55</v>
      </c>
    </row>
    <row r="1611" spans="1:1" x14ac:dyDescent="0.45">
      <c r="A1611" s="1" t="s">
        <v>56</v>
      </c>
    </row>
    <row r="1612" spans="1:1" x14ac:dyDescent="0.45">
      <c r="A1612" s="1" t="s">
        <v>6</v>
      </c>
    </row>
    <row r="1613" spans="1:1" x14ac:dyDescent="0.45">
      <c r="A1613" s="1" t="s">
        <v>57</v>
      </c>
    </row>
    <row r="1614" spans="1:1" x14ac:dyDescent="0.45">
      <c r="A1614" s="1" t="s">
        <v>58</v>
      </c>
    </row>
    <row r="1615" spans="1:1" x14ac:dyDescent="0.45">
      <c r="A1615" s="1" t="s">
        <v>59</v>
      </c>
    </row>
    <row r="1616" spans="1:1" x14ac:dyDescent="0.45">
      <c r="A1616" s="1" t="s">
        <v>60</v>
      </c>
    </row>
    <row r="1617" spans="1:1" x14ac:dyDescent="0.45">
      <c r="A1617" s="1" t="s">
        <v>61</v>
      </c>
    </row>
    <row r="1618" spans="1:1" x14ac:dyDescent="0.45">
      <c r="A1618" s="1" t="s">
        <v>62</v>
      </c>
    </row>
    <row r="1619" spans="1:1" x14ac:dyDescent="0.45">
      <c r="A1619" s="1" t="s">
        <v>63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LV1</vt:lpstr>
      <vt:lpstr>LV2</vt:lpstr>
      <vt:lpstr>LV3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serikawa</dc:creator>
  <cp:lastModifiedBy>serikawa</cp:lastModifiedBy>
  <dcterms:created xsi:type="dcterms:W3CDTF">2019-06-18T12:56:00Z</dcterms:created>
  <dcterms:modified xsi:type="dcterms:W3CDTF">2019-06-24T05:58:31Z</dcterms:modified>
</cp:coreProperties>
</file>