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35" windowHeight="14340" tabRatio="1000" activeTab="1"/>
  </bookViews>
  <sheets>
    <sheet name="NoSQL" sheetId="1" r:id="rId1"/>
    <sheet name="MySQL" sheetId="2" r:id="rId2"/>
  </sheets>
  <calcPr calcId="144525"/>
  <extLst/>
</workbook>
</file>

<file path=xl/comments1.xml><?xml version="1.0" encoding="utf-8"?>
<comments xmlns="http://schemas.openxmlformats.org/spreadsheetml/2006/main">
  <authors>
    <author>Raphaël Helaers</author>
  </authors>
  <commentList>
    <comment ref="G14" authorId="0">
      <text>
        <r>
          <rPr>
            <sz val="9"/>
            <color indexed="81"/>
            <rFont val="宋体"/>
            <charset val="134"/>
          </rPr>
          <t xml:space="preserve">Raphaël Helaers:
Dans Highlander je crée un variant par alternatif, ce n'est donc pas une liste mais un simple string</t>
        </r>
      </text>
    </comment>
    <comment ref="H20" authorId="0">
      <text>
        <r>
          <rPr>
            <sz val="9"/>
            <color indexed="81"/>
            <rFont val="宋体"/>
            <charset val="134"/>
          </rPr>
          <t xml:space="preserve">Raphaël Helaers:
Pas la liste de gencode, mais celle d'Ensembl</t>
        </r>
      </text>
    </comment>
  </commentList>
</comments>
</file>

<file path=xl/sharedStrings.xml><?xml version="1.0" encoding="utf-8"?>
<sst xmlns="http://schemas.openxmlformats.org/spreadsheetml/2006/main" count="599">
  <si>
    <t>Highlander field</t>
  </si>
  <si>
    <t>description</t>
  </si>
  <si>
    <t>source</t>
  </si>
  <si>
    <t>category</t>
  </si>
  <si>
    <t>size</t>
  </si>
  <si>
    <t>alignment</t>
  </si>
  <si>
    <t>Type</t>
  </si>
  <si>
    <t>Example</t>
  </si>
  <si>
    <t>ResourcesAPI</t>
  </si>
  <si>
    <t>Metastore</t>
  </si>
  <si>
    <t>HBase</t>
  </si>
  <si>
    <t>MySQL</t>
  </si>
  <si>
    <t>Original name in VCF if applicable</t>
  </si>
  <si>
    <t>id</t>
  </si>
  <si>
    <t>Variant unique identifier in the database.</t>
  </si>
  <si>
    <t>Highlander</t>
  </si>
  <si>
    <t>change details</t>
  </si>
  <si>
    <t>small</t>
  </si>
  <si>
    <t>RIGHT</t>
  </si>
  <si>
    <t>integer</t>
  </si>
  <si>
    <t>variants.id</t>
  </si>
  <si>
    <t>R.ID</t>
  </si>
  <si>
    <t>platform</t>
  </si>
  <si>
    <t>Platform on which the variant has been detected : SOLID_5500_XL (Life Technologies Solid 5500XL), SOLID_5500_WF (Life Technologies Solid 5500 with the WildFire upgrade), HISEQ_2000 (Illumina HiSeq 2000), HISEQ_2500 (Illumina HiSeq 2500), MISEQ (Illumina MiSeq), ION_TORRENT (Life Technologies Ion Torrent) or PROTON (Life Technologies Proton).</t>
  </si>
  <si>
    <t>Project Manager</t>
  </si>
  <si>
    <t>sample details</t>
  </si>
  <si>
    <t>medium</t>
  </si>
  <si>
    <t>CENTER</t>
  </si>
  <si>
    <t>string</t>
  </si>
  <si>
    <t>SOLID_5500_XL','SOLID_5500_WF','HISEQ_2000','HISEQ_2500','MISEQ','ION_TORRENT','PROTON'</t>
  </si>
  <si>
    <t>readGroupSets.readGroups.experiment.InstrumentModel</t>
  </si>
  <si>
    <t>run.platform</t>
  </si>
  <si>
    <t>outsourcing</t>
  </si>
  <si>
    <t>This flag is set if the sample has been outsourced by an exernal company (Note that this differenciation is important for machine specific errors).</t>
  </si>
  <si>
    <t>smallest</t>
  </si>
  <si>
    <t>NA,Bright Core VUB, BGI</t>
  </si>
  <si>
    <t>readGroupSets.readGroups.experiment.sequencingCenter</t>
  </si>
  <si>
    <t>run.outsourcing</t>
  </si>
  <si>
    <t>project_id</t>
  </si>
  <si>
    <t>Id of the sample in the project table</t>
  </si>
  <si>
    <t>readGroupSets.readGroups.sampleID</t>
  </si>
  <si>
    <t>R.SI</t>
  </si>
  <si>
    <t>sample.customer_sample_id</t>
  </si>
  <si>
    <t>run_label</t>
  </si>
  <si>
    <t>Name of the run (experiment number + date of run processing on the Solid + name)</t>
  </si>
  <si>
    <t>large</t>
  </si>
  <si>
    <t>LEFT</t>
  </si>
  <si>
    <t>&lt;number&gt;_&lt;date(Y_m_d)&gt;_&lt;string&gt;</t>
  </si>
  <si>
    <t>readGroupSets.readGroups.experiment.libraryId</t>
  </si>
  <si>
    <t>readGroupSets.readGroups[].experiment.libraryId</t>
  </si>
  <si>
    <t>run.name</t>
  </si>
  <si>
    <t>patient</t>
  </si>
  <si>
    <t>Patient identifier.</t>
  </si>
  <si>
    <t>DEOJ329292</t>
  </si>
  <si>
    <t>readGroupSets.readGroups.info.patient</t>
  </si>
  <si>
    <t>patient.customer_patient_id</t>
  </si>
  <si>
    <t>pathology</t>
  </si>
  <si>
    <t>Patient pathology.</t>
  </si>
  <si>
    <t>brugada</t>
  </si>
  <si>
    <t>readGroupSets.readGroups.info.pathology</t>
  </si>
  <si>
    <t>pathology.name</t>
  </si>
  <si>
    <t>partition</t>
  </si>
  <si>
    <t>Patient pathology partition (used for database optimisation, try to make queries using patient from as few different partitions as possible).</t>
  </si>
  <si>
    <t>&lt;1-16&gt;</t>
  </si>
  <si>
    <t>/</t>
  </si>
  <si>
    <t>sample_type</t>
  </si>
  <si>
    <t>Sample type (Blood, Tissue or Cells).</t>
  </si>
  <si>
    <t>'Blood','Tissue','Cells'</t>
  </si>
  <si>
    <t>readGroupSets.readGroups.info.sample_type</t>
  </si>
  <si>
    <t>sample.type</t>
  </si>
  <si>
    <t>chr</t>
  </si>
  <si>
    <t>Chromosome : chromosome and position gives the contig on which the variant occurI. For indels this is actually the base preceding the event.</t>
  </si>
  <si>
    <t>GATK 3.3</t>
  </si>
  <si>
    <t>&lt;1-22,X,Y&gt;</t>
  </si>
  <si>
    <t>variants.referenceName</t>
  </si>
  <si>
    <t>R.C</t>
  </si>
  <si>
    <t>CHROM</t>
  </si>
  <si>
    <t>pos</t>
  </si>
  <si>
    <t>Position : chromosome and position gives the contig on which the variant occurs. For indels this is actually the base preceding the event.</t>
  </si>
  <si>
    <t>variants.start</t>
  </si>
  <si>
    <t>R.P</t>
  </si>
  <si>
    <t>POS</t>
  </si>
  <si>
    <t>reference</t>
  </si>
  <si>
    <t>The reference base that vary in the samples, or in the population in general. Note that reference is always given on the forward strand. For indels the reference bases always include at least one base each (the base before the event).</t>
  </si>
  <si>
    <t>T</t>
  </si>
  <si>
    <t>variants.referenceBases</t>
  </si>
  <si>
    <t>R.REF</t>
  </si>
  <si>
    <t>REF</t>
  </si>
  <si>
    <t>alternative</t>
  </si>
  <si>
    <t>The alternative base that vary in the samples, or in the population in general. Note that alternative is always given on the forward strand. For indels the alternative bases always include at least one base each (the base before the event).</t>
  </si>
  <si>
    <t>List of string</t>
  </si>
  <si>
    <t>['A','C']</t>
  </si>
  <si>
    <t>variants.alternateBases[]</t>
  </si>
  <si>
    <t>R.ALT</t>
  </si>
  <si>
    <t>ALT</t>
  </si>
  <si>
    <t>change_type</t>
  </si>
  <si>
    <t>Type of change : SNP, MNP, INS, DEL</t>
  </si>
  <si>
    <t>snpEff 4.1</t>
  </si>
  <si>
    <t>'SNP','MNP','INS','DEL'</t>
  </si>
  <si>
    <t>variants.info.change_type</t>
  </si>
  <si>
    <t>I.CT</t>
  </si>
  <si>
    <t>cdna_length</t>
  </si>
  <si>
    <t>trancript’s cDNA length (one based)</t>
  </si>
  <si>
    <t>variants.info.cdna_length</t>
  </si>
  <si>
    <t>I.CDNAL</t>
  </si>
  <si>
    <t>gene_symbol</t>
  </si>
  <si>
    <t>Gene symbol.</t>
  </si>
  <si>
    <t>BRCA1</t>
  </si>
  <si>
    <t>variants.info.gene_symbol</t>
  </si>
  <si>
    <t>R.GS</t>
  </si>
  <si>
    <t>gene_ensembl</t>
  </si>
  <si>
    <t>Gene ID (usually ENSEMBL)</t>
  </si>
  <si>
    <t>related identifiers</t>
  </si>
  <si>
    <t>moderate</t>
  </si>
  <si>
    <t>ENSG00000012048</t>
  </si>
  <si>
    <t>variants.info.gene_ensembl</t>
  </si>
  <si>
    <t>R.GIE</t>
  </si>
  <si>
    <t>num_genes</t>
  </si>
  <si>
    <t>Number of genes found at this position. For the rare cases with more than one gene for a given position, remember that only one gene is recorded in the database, so the statistics for the other genes are wrong.</t>
  </si>
  <si>
    <t>variants.info.number_genes</t>
  </si>
  <si>
    <t>I.NG</t>
  </si>
  <si>
    <t>biotype</t>
  </si>
  <si>
    <t>BioType, as reported by ENSEMBL.</t>
  </si>
  <si>
    <t>antisense,lincRNA,miRNA,misc_RNA,nonsense_mediated_decay,processed_pseudogene,processed_transcript,protein_coding,rRNA,retained_intron,sense_intronic,sense_overlapping,snRNA,snoRNA,transcribed_processed_pseudogene,unprocessed_pseudogene</t>
  </si>
  <si>
    <t>readGroupSets.readGroups.info.biotype</t>
  </si>
  <si>
    <t>I.BIOT</t>
  </si>
  <si>
    <t>transcript_ensembl</t>
  </si>
  <si>
    <t>Ensembl ID of the canonical transcript.</t>
  </si>
  <si>
    <t>BioMart 74</t>
  </si>
  <si>
    <t>ENST000073297</t>
  </si>
  <si>
    <t>variants.info.transcript_ensembl</t>
  </si>
  <si>
    <t>I.TRE</t>
  </si>
  <si>
    <t>transcript_uniprot_id</t>
  </si>
  <si>
    <t>UniProt ID of the canonical transcript.</t>
  </si>
  <si>
    <t>A1L4H1</t>
  </si>
  <si>
    <t>variants.info.transcript_uniprot_id</t>
  </si>
  <si>
    <t>I.TRUID</t>
  </si>
  <si>
    <t>transcript_uniprot_acc</t>
  </si>
  <si>
    <t>UniProt Accession used for Polyphen score (generally the canonical transcript).</t>
  </si>
  <si>
    <t>dbNSFP 2.8</t>
  </si>
  <si>
    <t>A0A022YWF9</t>
  </si>
  <si>
    <t>variants.info.transcript_uniprot_acc</t>
  </si>
  <si>
    <t>I.TRUAC</t>
  </si>
  <si>
    <t>transcript_refseq_prot</t>
  </si>
  <si>
    <t>RefSeq Protein ID of the canonical transcript.</t>
  </si>
  <si>
    <t>variants.info.transcript_refseq_prot</t>
  </si>
  <si>
    <t>I.TRRP</t>
  </si>
  <si>
    <t>transcript_refseq_mrna</t>
  </si>
  <si>
    <t>RefSeq mRNA ID of the canonical transcript.</t>
  </si>
  <si>
    <t>NM_000088</t>
  </si>
  <si>
    <t>variants.info.transcript_refseq_mrna</t>
  </si>
  <si>
    <t>I.TRRM</t>
  </si>
  <si>
    <t>dbsnp_id_137</t>
  </si>
  <si>
    <t>The dbSNP rs identifier of the SNP, based on the contig : position of the call and whether a record exists at this site in dbSNP</t>
  </si>
  <si>
    <t>dbSNP 137</t>
  </si>
  <si>
    <t>rs111688037</t>
  </si>
  <si>
    <t>variants.info.dbsnp_id</t>
  </si>
  <si>
    <t>I.DBSNP137</t>
  </si>
  <si>
    <t>ID</t>
  </si>
  <si>
    <t>unisnp_ids</t>
  </si>
  <si>
    <t>rs numbers from UniSNP, which is a cleaned version of dbSNP build 129 (dbSNP 129 is generally regarded as the last "clean" dbSNP without "contamination" from 1000 Genomes Project and other large-scale next-generation sequencing projects.).</t>
  </si>
  <si>
    <t>rs111688037, rs200980932 (plusieurs sont possibles)</t>
  </si>
  <si>
    <t>variants.info.unisnp_id</t>
  </si>
  <si>
    <t>I.UNID</t>
  </si>
  <si>
    <t>exon_intron_total</t>
  </si>
  <si>
    <t>Total number of exons or introns.</t>
  </si>
  <si>
    <t>variants.info.exon_intron_total</t>
  </si>
  <si>
    <t>I.EIT</t>
  </si>
  <si>
    <t>filters</t>
  </si>
  <si>
    <t>In a perfect world, the Confidence field would be based on a complete model for all error modes present in the data used to call. Unfortunately, we are still far from this ideal, and we have to use orthogonal approaches to determine which called sites, independent of Confidence, are machine errors and which are real SNPs. Whatever approach is used to filter the SNPs, the VCFs produced by the GATK carry both the PASSing filter records (the ones that are good have PASS in their FILTER field) as well as those that fail (the filter field is anything but PASS or a dot). A variant won't pass GATK Standard filter if it met at least one of those conditions: - variant_confidence_by_depth &lt; 2. - fisher_strand_bias &gt; 60. - mapping_quality &lt; 40. - haplotype_score &gt; 13. - rank_sum_test_read_mapping_qual &lt; -12.5. - rank_sum_test_read_pos_bias &lt; -8.</t>
  </si>
  <si>
    <t>confidence</t>
  </si>
  <si>
    <t>PASS or [filter1,filter2]</t>
  </si>
  <si>
    <t>variants.filters[]</t>
  </si>
  <si>
    <t>R.FILTER</t>
  </si>
  <si>
    <t>FILTER</t>
  </si>
  <si>
    <t>The Phred scaled probability of Probability that reference/alternative polymorphism exists at this site given sequencing data. Because the Phred scale is -10 * log(1-p), a value of 10 indicates a 1 in 10 chance of error, while a 100 indicates a 1 in 10^10 chance. The GATK values can grow very large when lots of NGS data is used to call.</t>
  </si>
  <si>
    <t>float</t>
  </si>
  <si>
    <t>variants.quality</t>
  </si>
  <si>
    <t>R.QUAL</t>
  </si>
  <si>
    <t>QUAL</t>
  </si>
  <si>
    <t>variant_confidence_by_depth</t>
  </si>
  <si>
    <t>Variant confidence (given as (AB+BB)/AA from the likelihoods for genotypes) / unfiltered depth. Low scores are indicative of false positive calls and artifacts.</t>
  </si>
  <si>
    <t>7.62</t>
  </si>
  <si>
    <t>variants.info.confidence_by_depth</t>
  </si>
  <si>
    <t>I.QD</t>
  </si>
  <si>
    <t>INFO &gt; QD</t>
  </si>
  <si>
    <t>largest_homopolymer</t>
  </si>
  <si>
    <t>Largest contiguous homopolymer run of the variant allele in either direction on the reference.</t>
  </si>
  <si>
    <t>GATK 1.6</t>
  </si>
  <si>
    <t>variants.info.largest_homopolymer</t>
  </si>
  <si>
    <t>I.HR</t>
  </si>
  <si>
    <t>INFO &gt; HRun</t>
  </si>
  <si>
    <t>strand_bias</t>
  </si>
  <si>
    <t>How much evidence is there for Strand Bias (the variation being seen on only the forward or only the reverse strand) in the reads? Higher strand bias values denote more bias (and therefore are more likely to indicate false positive calls).</t>
  </si>
  <si>
    <t>variants.strand_bias</t>
  </si>
  <si>
    <t>I.SB</t>
  </si>
  <si>
    <t>INFO &gt; SB</t>
  </si>
  <si>
    <t>read_depth</t>
  </si>
  <si>
    <t>Approximate read depth (reads with MQ=255 or with bad mates are filtered).</t>
  </si>
  <si>
    <t>coverage</t>
  </si>
  <si>
    <t>variants.calls.info.read_depth</t>
  </si>
  <si>
    <t>F.DPF</t>
  </si>
  <si>
    <t>FORMAT &gt; DP</t>
  </si>
  <si>
    <t>mapping_quality_zero_reads</t>
  </si>
  <si>
    <t>Total mapping quality zero reads.</t>
  </si>
  <si>
    <t>variants.info.mapping_quality_zero_read</t>
  </si>
  <si>
    <t>I.MQ0</t>
  </si>
  <si>
    <t>INFO &gt; MQ0</t>
  </si>
  <si>
    <t>downsampled</t>
  </si>
  <si>
    <t>Were any of the samples downsampled because of too much coverage?</t>
  </si>
  <si>
    <t>boolean</t>
  </si>
  <si>
    <t>variants.info.downsampled</t>
  </si>
  <si>
    <t>I.DS</t>
  </si>
  <si>
    <t>INFO &gt; DS</t>
  </si>
  <si>
    <t>allele_num</t>
  </si>
  <si>
    <t>Number of alleles found at this position : reference + number of alternative. Note that even if reference is not present, it is counted, so can spot easily tri-allelic cases when this value is equal to 3.</t>
  </si>
  <si>
    <t>variants.info.allele_num</t>
  </si>
  <si>
    <t>I.AN</t>
  </si>
  <si>
    <t>AN</t>
  </si>
  <si>
    <t>allelic_depth_ref</t>
  </si>
  <si>
    <t>This and Coverage are complementary fields that are two important ways of thinking about the depth of the data for this sample at this site. The Coverage field describe the total depth of reads that passed the Unified Genotypers internal quality control metrics (like MAPQ &gt; 17, for example), whatever base was present in the read at this site. The allelic depths values (one for each of reference and alternative fields) is the count of all reads that carried with them the reference and alternative alleles. The reason for this distinction is that the coverage is in some sense reflective of the power I have to determine the genotype of the sample at this site, while the allelic depths tells me how many times I saw each of the reference and alternative alleles in the reads, free of any bias potentially introduced by filtering the reads.</t>
  </si>
  <si>
    <t>variants.calls.info.confidence_by_depth</t>
  </si>
  <si>
    <t>F.AD [0]</t>
  </si>
  <si>
    <t>FORMAT &gt; AD</t>
  </si>
  <si>
    <t>allelic_depth_alt</t>
  </si>
  <si>
    <t>F.AD [1]</t>
  </si>
  <si>
    <t>allelic_depth_proportion_ref</t>
  </si>
  <si>
    <t>Allelic depth proportion in regard of total coverage for the reference allele.</t>
  </si>
  <si>
    <t>&lt;0-1&gt; (%)</t>
  </si>
  <si>
    <t>variants.calls.info.allelic_depth_proportion_ref</t>
  </si>
  <si>
    <t>F.ADPR</t>
  </si>
  <si>
    <t>allelic_depth_proportion_alt</t>
  </si>
  <si>
    <t>Allelic depth proportion in regard of total coverage for the alternative allele.</t>
  </si>
  <si>
    <t>variants.calls.info.allelic_depth_proportion_alt</t>
  </si>
  <si>
    <t>F.ADPA</t>
  </si>
  <si>
    <t>allelic_unique_starts_ref</t>
  </si>
  <si>
    <t>Allelic unique start positions for the reference allele.</t>
  </si>
  <si>
    <t>LifeScope 2.5</t>
  </si>
  <si>
    <t>allelic_unique_starts_alt</t>
  </si>
  <si>
    <t>Allelic unique start positions for the alternative allele.</t>
  </si>
  <si>
    <t>allelic_qv_ref</t>
  </si>
  <si>
    <t>Allelic average base qv for the reference allele.</t>
  </si>
  <si>
    <t>allelic_qv_alt</t>
  </si>
  <si>
    <t>Allelic average base qv for the alternative allele.</t>
  </si>
  <si>
    <t>zygosity</t>
  </si>
  <si>
    <t>Is this homozygous or heterozygous.</t>
  </si>
  <si>
    <t>genotype</t>
  </si>
  <si>
    <t>'Homozygous','Heterozygous'</t>
  </si>
  <si>
    <t>variants.calls.info.zygosity</t>
  </si>
  <si>
    <t>F.GT []</t>
  </si>
  <si>
    <t>from FORMAT &gt; GT</t>
  </si>
  <si>
    <t>genotype_quality</t>
  </si>
  <si>
    <t>The Genotype Quality, as a Phred-scaled confidence at the true genotype is the one provided in genotype. In diploid case, if genotype is 0/1, then genotype quality is really L(0/1) / (L(0/0) + L(0/1) + L(1/1)), where L is the likelihood of the NGS sequencing data under the model of that the sample is 0/0, 0/1/, or 1/1.</t>
  </si>
  <si>
    <t>variants.calls.info.genotype_quality</t>
  </si>
  <si>
    <t>F.GQ</t>
  </si>
  <si>
    <t>FORMAT &gt; GQ</t>
  </si>
  <si>
    <t>genotype_likelihood_hom_ref</t>
  </si>
  <si>
    <t>We provide the allelic depths and coverage fields since this is usually what downstream users want. However, the truly sophisticated users will want to directly use the likelihoods of the three genotypes 0/0, 0/1, and 1/1 provide in the likelihoods for genotypes field. These are normalized, Phred-scaled likelihoods for each of the 0/0, 0/1, and 1/1, without priors. To be concrete, for the het case, this is L(data given that the true genotype is 0/1). The most likely genotype (the one in genotype) is scaled so that it's P = 1.0 (0 when Phred-scaled), and the other likelihoods reflect their Phred-scaled likelihoods relative to this most likely genotype. Currently only provided when the site is biallelic.</t>
  </si>
  <si>
    <t>variants.calls.info.genotype_likelihood_hom_ref</t>
  </si>
  <si>
    <t>F.PL []</t>
  </si>
  <si>
    <t>from FORMAT &gt; PL</t>
  </si>
  <si>
    <t>genotype_likelihood_het</t>
  </si>
  <si>
    <t>variants.calls.info.genotype_likelihood_het</t>
  </si>
  <si>
    <t>genotype_likelihood_hom_alt</t>
  </si>
  <si>
    <t>variants.calls.info.genotype_likelihood_hom_alt</t>
  </si>
  <si>
    <t>snpeff_effect</t>
  </si>
  <si>
    <t>Effect of this variant predicted by SnpEff.</t>
  </si>
  <si>
    <t>effect prediction</t>
  </si>
  <si>
    <t>largest</t>
  </si>
  <si>
    <t>'EXON_DELETED', 'FRAME_SHIFT', 'STOP_GAINED', 'STOP_LOST', 'START_LOST', 'SPLICE_SITE_ACCEPTOR', 'SPLICE_SITE_DONOR', 'RARE_AMINO_ACID', 'CHROMOSOME_LARGE_DELETION', 'NON_SYNONYMOUS_CODING', 'CODON_INSERTION', 'CODON_CHANGE_PLUS_CODON_INSERTION', 'CODON_DELETION', 'CODON_CHANGE_PLUS_CODON_DELETION', 'UTR_5_DELETED', 'UTR_3_DELETED', 'SPLICE_SITE_REGION', 'SPLICE_SITE_BRANCH_U12', 'CODON_CHANGE', 'NON_SYNONYMOUS_STOP', 'NON_SYNONYMOUS_START', 'SYNONYMOUS_CODING', 'SYNONYMOUS_STOP', 'SYNONYMOUS_START', 'START_GAINED', 'SPLICE_SITE_BRANCH', 'TF_BINDING_SITE', 'UTR_5_PRIME', 'UTR_3_PRIME', 'UPSTREAM', 'DOWNSTREAM', 'REGULATION', 'MICRO_RNA', 'CUSTOM', 'INTRON_CONSERVED', 'INTRON', 'NON_CODING_EXON', 'INTRAGENIC', 'INTERGENIC_CONSERVED', 'INTERGENIC', 'CDS', 'EXON', 'TRANSCRIPT', 'GENE', 'CHROMOSOME', 'WITHIN_NON_CODING_GENE', 'NONE'</t>
  </si>
  <si>
    <t>variants.info.snpeff_effect</t>
  </si>
  <si>
    <t>I.ANN []</t>
  </si>
  <si>
    <t>from INFO &gt; ANN</t>
  </si>
  <si>
    <t>snpeff_impact</t>
  </si>
  <si>
    <t>Impact of the effect predicted by SnpEff. HIGH: FRAME SHIFT, EXON DELETED, STOP GAINED, STOP LOST, START LOST, SPLICE SITE ACCEPTOR, SPLICE SITE DONOR. MODERATE: NON SYNONYMOUS CODING, CODON CHANGE, CODON INSERTION, CODON DELETION, CODON CHANGE PLUS CODON INSERTION, CODON CHANGE PLUS CODON DELETION, UTR 3 DELETED, UTR 5 DELETED. LOW: START GAINED, SYNONYMOUS START, NON SYNONYMOUS START, SYNONYMOUS CODING, SYNONYMOUS STOP, NON SYNONYMOUS STOP. MODIFIER: CDS, GENE, TRANSCRIPT, EXON, INTRON, INTRON CONSERVED, DOWNSTREAM, UPSTREAM, INTERGENIC, INTERGENIC CONSERVED, INTRAGENIC, WITHIN NON CODING GENE, CHROMOSOME, REGULATION, UTR 3 PRIME, UTR 5 PRIME.</t>
  </si>
  <si>
    <t>'HIGH','MODERATE','LOW','MODIFIER'</t>
  </si>
  <si>
    <t>variants.info.snpeff_impact</t>
  </si>
  <si>
    <t>sift_score</t>
  </si>
  <si>
    <t>SIFT score, If a score is smaller than 0.05 the corresponding NS is predicted as DAMAGING; otherwise it is predicted as TOLERATED.</t>
  </si>
  <si>
    <t>???</t>
  </si>
  <si>
    <t>I.DBNSFP []</t>
  </si>
  <si>
    <t>INFO &gt; DBNSFP (to create ourself)</t>
  </si>
  <si>
    <t>sift_pred</t>
  </si>
  <si>
    <t>'DAMAGING','TOLERATED'</t>
  </si>
  <si>
    <t>pph2_hdiv_score</t>
  </si>
  <si>
    <t>Polyphen2 score based on HumDiv, i.e. hdiv_prob. The score ranges from 0 to 1, and the corresponding prediction is "probably damaging" if it is in [0.957,1]; "possibly damaging" if it is in [0.453,0.956]; "benign" if it is in [0,0.45</t>
  </si>
  <si>
    <t>double</t>
  </si>
  <si>
    <t>pph2_hdiv_pred</t>
  </si>
  <si>
    <t>Polyphen2_HDIV_pred: Polyphen2 prediction based on HumDiv, PROBABLY_DAMAGING, POSSIBLY_DAMAGING and BENIGN.</t>
  </si>
  <si>
    <t>'PROBABLY_DAMAGING','POSSIBLY_DAMAGING','BENIGN'</t>
  </si>
  <si>
    <t>pph2_hvar_score</t>
  </si>
  <si>
    <t>Polyphen2 score based on HumVar, i.e. hvar_prob.The score ranges from 0 to 1, and the corresponding prediction is "probably damaging" if it is in [0.909,1]; "possibly damaging" if it is in [0.447,0.908]; "benign" if it is in [0,0.446</t>
  </si>
  <si>
    <t>pph2_hvar_pred</t>
  </si>
  <si>
    <t>Polyphen2_HVAR_pred: Polyphen2 prediction based on HumVar, PROBABLY_DAMAGING, POSSIBLY_DAMAGING and BENIGN.</t>
  </si>
  <si>
    <t>lrt_score</t>
  </si>
  <si>
    <t>The LRT two-sided p-value</t>
  </si>
  <si>
    <t>lrt_pred</t>
  </si>
  <si>
    <t>LRT prediction, DELETERIOUS, NEUTRAL or UNKNOWN</t>
  </si>
  <si>
    <t>'DELETERIOUS','NEUTRAL','UNKNOWN'</t>
  </si>
  <si>
    <t>mutation_taster_score</t>
  </si>
  <si>
    <t>MutationTaster p-value</t>
  </si>
  <si>
    <t>mutation_taster_pred</t>
  </si>
  <si>
    <t>MutationTaster prediction, DISEASE_CAUSING_AUTOMATIC, DISEASE_CAUSING, POLYMORPHISM or POLYMORPHISM_AUTOMATIC</t>
  </si>
  <si>
    <t>'DISEASE_CAUSING_AUTOMATIC','DISEASE_CAUSING','POLYMORPHISM','POLYMORPHISM_AUTOMATIC'</t>
  </si>
  <si>
    <t>mutation_assessor_score</t>
  </si>
  <si>
    <t>MutationAssessor functional impact combined score</t>
  </si>
  <si>
    <t>mutation_assessor_pred</t>
  </si>
  <si>
    <t>MutationAssessor functional impact of a variant: predicted functional (HIGH, MEDIUM) or predicted non-functional (LOW, NEUTRAL)</t>
  </si>
  <si>
    <t>'HIGH','MEDIUM','LOW','NEUTRAL'</t>
  </si>
  <si>
    <t>consensus_prediction</t>
  </si>
  <si>
    <t>Consensus between prediction of all available software. The base score reflects the number software that predict the variant to be damaging: DAMAGING in Sift, DELETERIOUS in LRT, HIGH or MEDIUM in Mutation Assessor, DAMAGING in FATHMM, DISEASE_CAUSING (AUTOMATIC or not) in Mutation Taster, a score &gt; 0.5 in Polyphen2 (hdiv or hvar). So max 6 if Sift, LRT, Mutation Assessor, FATHMM, Mutation Taster and Polyphen2 all agree. If the variant could affect splicing, a +1 or +2 could be added to the base score, if ada and/or rf score are &gt; 0.6. To this, is added +10 for STOP_LOST, START_LOST, CODON_CHANGE, CODON_CHANGE_PLUS_CODON_DELETION, CODON_CHANGE_PLUS_CODON_INSERTION, CODON_DELETION, CODON_INSERTION or RARE_AMINO_ACID ; +20 for SPLICE_SITE_REGION ; +30 for SPLICE_SITE_ACCEPTOR, SPLICE_SITE_DONOR or EXON_DELETED ; +40 for FRAME_SHIFT or STOP_GAINED (annotations from SnpEff).</t>
  </si>
  <si>
    <t>other_effects</t>
  </si>
  <si>
    <t>This flag is set when other more damaging effects are predicted for other transcripts.</t>
  </si>
  <si>
    <t>gerp_nr</t>
  </si>
  <si>
    <t>GERP++ neutral rate</t>
  </si>
  <si>
    <t>conservation scores</t>
  </si>
  <si>
    <t>gerp_rs</t>
  </si>
  <si>
    <t>GERP++ RS score, the larger the score, the more conserved the site.</t>
  </si>
  <si>
    <t>siphy_29way_pi</t>
  </si>
  <si>
    <t>The estimated stationary distribution of A, C, G and T at the site, using SiPhy algorithm based on 29 mammals genomes.</t>
  </si>
  <si>
    <t>siphy_29way_log_odds</t>
  </si>
  <si>
    <t>SiPhy score based on 29 mammals genomes. The larger the score, the more conserved the site.</t>
  </si>
  <si>
    <t>1000G_AC</t>
  </si>
  <si>
    <t>Alternative allele counts in the whole 1000 genomes phase 1 data.</t>
  </si>
  <si>
    <t>allele frequency in population</t>
  </si>
  <si>
    <t>&lt;int(11)&gt;</t>
  </si>
  <si>
    <t>1000G_AF</t>
  </si>
  <si>
    <t>Alternative allele frequency in the whole 1000Gp1 data.</t>
  </si>
  <si>
    <t>ESP6500_AA_AF</t>
  </si>
  <si>
    <t>Alternative allele frequency in the Afrian American samples of the NHLBI GO Exome Sequencing Project (ESP6500 data set).</t>
  </si>
  <si>
    <t>ESP6500_EA_AF</t>
  </si>
  <si>
    <t>Alternative allele frequency in the European American samples of the NHLBI GO Exome Sequencing Project (ESP6500 data set).</t>
  </si>
  <si>
    <t>lof_tolerant_or_recessive_gene</t>
  </si>
  <si>
    <t>lof-tolerant = seen in homozygous state in at least one 1000G individual; recessive = known OMIM recessive disease gene; NA = unclassified</t>
  </si>
  <si>
    <t>MacArthur et al. 2012</t>
  </si>
  <si>
    <t>other scores</t>
  </si>
  <si>
    <t>'NA','lof-tolerant','recessive'</t>
  </si>
  <si>
    <t>I.LOF</t>
  </si>
  <si>
    <t>INFO &gt; LOF (to create ourself)</t>
  </si>
  <si>
    <t>rank_sum_test_base_qual</t>
  </si>
  <si>
    <t>Z-score from Wilcoxon rank sum test of alternative Vs. reference base qualities</t>
  </si>
  <si>
    <t>I.RBQ</t>
  </si>
  <si>
    <t>INFO &gt; BaseQRankSum</t>
  </si>
  <si>
    <t>rank_sum_test_read_mapping_qual</t>
  </si>
  <si>
    <t>Z-score From Wilcoxon rank sum test of Alt vs. Ref read mapping qualities</t>
  </si>
  <si>
    <t>I.RRMQ</t>
  </si>
  <si>
    <t>INFO &gt; MQRankSum</t>
  </si>
  <si>
    <t>rank_sum_test_read_pos_bias</t>
  </si>
  <si>
    <t>Z-score from Wilcoxon rank sum test of Alt vs. Ref read position bias</t>
  </si>
  <si>
    <t>I.RPB</t>
  </si>
  <si>
    <t>INFO &gt; ReadPosRankSum</t>
  </si>
  <si>
    <t>haplotype_score</t>
  </si>
  <si>
    <t>Consistency of the site with at most two segregating haplotypes.</t>
  </si>
  <si>
    <t>I.HS</t>
  </si>
  <si>
    <t>INFO &gt; HaplotypeScore</t>
  </si>
  <si>
    <t>found_in_exomes_haplotype_caller</t>
  </si>
  <si>
    <t>This flag is set if this variant has been found in the exomes (GATK Haplotype Caller) analysis</t>
  </si>
  <si>
    <t>calling in other analysis</t>
  </si>
  <si>
    <t>I.FEHC</t>
  </si>
  <si>
    <t>found_in_exomes_lifescope</t>
  </si>
  <si>
    <t>This flag is set if this variant has been found in the exomes (LifeScope) analysis</t>
  </si>
  <si>
    <t>I.FEL</t>
  </si>
  <si>
    <t>found_in_genomes_haplotype_caller</t>
  </si>
  <si>
    <t>This flag is set if this variant has been found in the genomes (GATK Haplotype Caller) analysis</t>
  </si>
  <si>
    <t>I.FGHC</t>
  </si>
  <si>
    <t>found_in_panels_haplotype_caller</t>
  </si>
  <si>
    <t>This flag is set if this variant has been found in the gene panels (GATK Haplotype Caller) analysis</t>
  </si>
  <si>
    <t>I.FPHC</t>
  </si>
  <si>
    <t>check_insilico</t>
  </si>
  <si>
    <t>This flag can be used if this variant has been evaluated insilico (e.g. with IGV): set to true if it\'s likely a real change, or to false if it\'s likely a sequencing error (e.g. alternative allele not specific to pathology). Only users associated with the given sample can change this flag, but any user can see the assigned value.</t>
  </si>
  <si>
    <t>Highlander users</t>
  </si>
  <si>
    <t>user annotations</t>
  </si>
  <si>
    <t>I.CI</t>
  </si>
  <si>
    <t>check_insilico_username</t>
  </si>
  <si>
    <t>User who has set the check_insilico flag.</t>
  </si>
  <si>
    <t>&lt;varchar(16)&gt;</t>
  </si>
  <si>
    <t>I.CIU</t>
  </si>
  <si>
    <t>check_validated_change</t>
  </si>
  <si>
    <t>This flag can be used if this variant has been tested in the lab: set to true if the change has been confirmed, and to false if not. Only users associated with the given sample can change this flag, but any user can see the assigned value.</t>
  </si>
  <si>
    <t>I.CVC</t>
  </si>
  <si>
    <t>check_validated_change_username</t>
  </si>
  <si>
    <t>User who has set the check_validated_change flag.</t>
  </si>
  <si>
    <t>I.CVCU</t>
  </si>
  <si>
    <t>check_somatic_change</t>
  </si>
  <si>
    <t>This flag can be used if this variant has been evaluated for mosaicism: set to true if it\'s a confirmed somatic change, or to false if it\'s a germline change. Only users associated with the given sample can change this flag, but any user can see the assigned value.</t>
  </si>
  <si>
    <t>I.CSC</t>
  </si>
  <si>
    <t>check_somatic_change_username</t>
  </si>
  <si>
    <t>User who has set the check_somatic_change flag.</t>
  </si>
  <si>
    <t>I.CSCU</t>
  </si>
  <si>
    <t>public_comments</t>
  </si>
  <si>
    <t>Public comments, visible and modifiable by all users.</t>
  </si>
  <si>
    <t>Anything (user input)</t>
  </si>
  <si>
    <t>I.PC</t>
  </si>
  <si>
    <t>insert_date</t>
  </si>
  <si>
    <t>Time of insertion of this variant in the database.</t>
  </si>
  <si>
    <t>miscellaneous</t>
  </si>
  <si>
    <t>timestamp</t>
  </si>
  <si>
    <t>I.ID</t>
  </si>
  <si>
    <t>fisher_strand_bias</t>
  </si>
  <si>
    <t>Phred-scaled p-value using Fisher's exact test to detect strand bias.</t>
  </si>
  <si>
    <t>I.FS</t>
  </si>
  <si>
    <t>INFO &gt; FS</t>
  </si>
  <si>
    <t>mapping_quality</t>
  </si>
  <si>
    <t>RMS Mapping Quality.</t>
  </si>
  <si>
    <t>I.MQ</t>
  </si>
  <si>
    <t>INFO &gt; MQ</t>
  </si>
  <si>
    <t>mle_allele_count</t>
  </si>
  <si>
    <t>Maximum likelihood expectation (MLE) for the allele counts.</t>
  </si>
  <si>
    <t>I.MLC</t>
  </si>
  <si>
    <t>INFO &gt; MLEAC</t>
  </si>
  <si>
    <t>mle_allele_frequency</t>
  </si>
  <si>
    <t>Maximum likelihood expectation (MLE) for the allele frequency.</t>
  </si>
  <si>
    <t>I.MLF</t>
  </si>
  <si>
    <t>INFO &gt; MLEAF</t>
  </si>
  <si>
    <t>short_tandem_repeat</t>
  </si>
  <si>
    <t>This flag is set when variant is a short tandem repeat.</t>
  </si>
  <si>
    <t>&lt;tinyint(1)&gt;</t>
  </si>
  <si>
    <t>I.STR</t>
  </si>
  <si>
    <t>INFO &gt; STR</t>
  </si>
  <si>
    <t>repeat_unit</t>
  </si>
  <si>
    <t>Tandem repeat unit (bases).</t>
  </si>
  <si>
    <t>AT,&lt;varchar(255)&gt;</t>
  </si>
  <si>
    <t>I.RU</t>
  </si>
  <si>
    <t>INFO &gt; RU</t>
  </si>
  <si>
    <t>repeat_number_ref</t>
  </si>
  <si>
    <t>Number of times tandem repeat unit is repeated for the reference allele.</t>
  </si>
  <si>
    <t>&lt;smallint(6)&gt;</t>
  </si>
  <si>
    <t>I.RPA []</t>
  </si>
  <si>
    <t>from INFO &gt; RPA</t>
  </si>
  <si>
    <t>repeat_number_alt</t>
  </si>
  <si>
    <t>Number of times tandem repeat unit is repeated for the alternative allele.</t>
  </si>
  <si>
    <t>fathmm_score</t>
  </si>
  <si>
    <t>FATHMM default score (weighted for human inherited-disease mutations with Disease Ontology). Please refer to Shihab et al Hum. Mut. (2013) 34(1):57-65 for details</t>
  </si>
  <si>
    <t>fathmm_pred</t>
  </si>
  <si>
    <t>If a FATHMM_score is &lt;=-1.5 the corresponding NS is predicted as "DAMAGING"; otherwise it is predicted as "TOLERATED".</t>
  </si>
  <si>
    <t>aggregation_score_radial_svm</t>
  </si>
  <si>
    <t>DBNSFP's support vector machine (SVM) based ensemble prediction score, which incorporated 10 scores (SIFT, PolyPhen-2 HDIV, PolyPhen-2 HVAR, GERP++, MutationTaster, Mutation Assessor, FATHMM, LRT, SiPhy, PhyloP) and the maximum frequency observed in the 1000 genomes populations. Larger value means the SNV is more likely to be damaging. Scores range from -2 to 3 in dbNSFP.</t>
  </si>
  <si>
    <t>aggregation_pred_radial_svm</t>
  </si>
  <si>
    <t>Prediction of DBNSFP's SVM based ensemble prediction score (aggregation_score_radial_svm),"T(olerated)" or "D(amaging)". The score cutoff between "D" and "T" is 0.</t>
  </si>
  <si>
    <t>aggregation_score_lr</t>
  </si>
  <si>
    <t>DBNSFP's logistic regression (LR) based ensemble prediction score, which incorporated 10 scores (SIFT, PolyPhen-2 HDIV, PolyPhen-2 HVAR, GERP++, MutationTaster, Mutation Assessor, FATHMM, LRT, SiPhy, PhyloP) and the maximum frequency observed in the 1000 genomes populations. Larger value means the SNV is more likely to be damaging. Scores range from 0 to 1.</t>
  </si>
  <si>
    <t>aggregation_pred_lr</t>
  </si>
  <si>
    <t>Prediction of DBNSFP's MetaLR based ensemble prediction score (aggregation_score_lr),"T(olerated)" or "D(amaging)". The score cutoff between "D" and "T" is 0.5.</t>
  </si>
  <si>
    <t>reliability_index</t>
  </si>
  <si>
    <t>Number of observed component scores (except the maximum frequency in the 1000 genomes populations) for aggregation_score_radial_svm and aggregation_score_lr. Ranges from 1 to 10. As aggregation_score_radial_svm and aggregation_score_lr scores are calculated based on imputed data, the less missing component scores, the higher the reliability of the scores and predictions.</t>
  </si>
  <si>
    <t>&lt;tinyint(4)&gt;</t>
  </si>
  <si>
    <t>gonl_ac</t>
  </si>
  <si>
    <t>Alternative allele counts in the GoNL database.</t>
  </si>
  <si>
    <t>GoNL r5</t>
  </si>
  <si>
    <t>I.GONL []</t>
  </si>
  <si>
    <t>INFO &gt; GONL (to create ourself)</t>
  </si>
  <si>
    <t>gonl_af</t>
  </si>
  <si>
    <t>Alternative allele frequency in the GoNL database.</t>
  </si>
  <si>
    <t>found_in_crap</t>
  </si>
  <si>
    <t>This flag is set if this variant has been found in the CRAP variant calling</t>
  </si>
  <si>
    <t>I.FIC</t>
  </si>
  <si>
    <t>hgvs_dna</t>
  </si>
  <si>
    <t>HGVS notation (DNA).</t>
  </si>
  <si>
    <t>c.*105C&gt;T, c.*10delT, c.*1259_*1259dupGG, c.*114_*115delACinsCA</t>
  </si>
  <si>
    <t>hgvs_protein</t>
  </si>
  <si>
    <t>HGVS notation (protein).</t>
  </si>
  <si>
    <t>p.Ala102Val</t>
  </si>
  <si>
    <t>cds_length</t>
  </si>
  <si>
    <t>Number of coding bases (one based includes START and STOP codons)</t>
  </si>
  <si>
    <t>&lt;mediumint(9)&gt;</t>
  </si>
  <si>
    <t>cds_pos</t>
  </si>
  <si>
    <t>Position of coding bases (one based includes START and STOP codons)</t>
  </si>
  <si>
    <t>cdna_pos</t>
  </si>
  <si>
    <t>Position in cDNA (one based)</t>
  </si>
  <si>
    <t>exon_intron_rank</t>
  </si>
  <si>
    <t>Exon/Intron rank number out of total.</t>
  </si>
  <si>
    <t>phyloP46way_primate</t>
  </si>
  <si>
    <t>phyloP (phylogenetic p-values) conservation score based on the multiple alignments of 10 primate genomes (including human). The larger the score, the more conserved the site.</t>
  </si>
  <si>
    <t>evaluation</t>
  </si>
  <si>
    <t>This flag can be used to assign an evaluation class to a change: I - Benign - Polymorphism. II - Variant Likely Benign. III - Variant of Unknown Significance. IV - Variant Likely Pathogenic. V - Pathogenic Mutation. A value of zero means that this variant has not been evaluated. Only users associated with the given sample can change this flag, but any user can see the assigned value.</t>
  </si>
  <si>
    <t>&lt;0-5&gt; (see description)</t>
  </si>
  <si>
    <t>I.EV</t>
  </si>
  <si>
    <t>evaluation_username</t>
  </si>
  <si>
    <t>User who has set the evaluation flag.</t>
  </si>
  <si>
    <t>I.EVU</t>
  </si>
  <si>
    <t>evaluation_comments</t>
  </si>
  <si>
    <t>Comments visible to all users but modifiable only by users associated with the sample.</t>
  </si>
  <si>
    <t>I.EVC</t>
  </si>
  <si>
    <t>history</t>
  </si>
  <si>
    <t>History of evaluation modifications, including username and date.</t>
  </si>
  <si>
    <t>Evaluation set to type I (efastre - 2014-10-10)|evaluation_comments modified to 'slice site in -8' (efastre - 2014-10-10)|check_insilico set to true (efastre - 2014-11-07)|</t>
  </si>
  <si>
    <t>I.HIST</t>
  </si>
  <si>
    <t>check_segregation</t>
  </si>
  <si>
    <t>This field can be used if this variant has been evaluated for segregation: SINGLE (No other sample in family), COSEG (Variant cosegregates), CARRIERS (Some unaffected carrier(s)), NO_COSEG (Not in other affected(s)), NO_COSEG_OTHER (Does not cosegregate in other families) or NOT_CHECKED (Not checked for segregation, default value). Only users associated with the given sample can change this field, but any user can see the assigned value.</t>
  </si>
  <si>
    <t xml:space="preserve">NOT_CHECKED','SINGLE','COSEG','CARRIERS','NO_COSEG','NO_COSEG_OTHER' </t>
  </si>
  <si>
    <t>I.CS</t>
  </si>
  <si>
    <t>check_segregation_username</t>
  </si>
  <si>
    <t>User who has set the check_segregation field.</t>
  </si>
  <si>
    <t>I.CSU</t>
  </si>
  <si>
    <t>found_in_panels_torrent_caller</t>
  </si>
  <si>
    <t>This flag is set if this variant has been found in the gene panels (Torrent Variant Caller) analysis</t>
  </si>
  <si>
    <t>I.FPTC</t>
  </si>
  <si>
    <t>cosmic_id</t>
  </si>
  <si>
    <t>ID of the SNV at the COSMIC (Catalogue Of Somatic Mutations In Cancer) database</t>
  </si>
  <si>
    <t>COSM1067048</t>
  </si>
  <si>
    <t>cosmic_count</t>
  </si>
  <si>
    <t>number of samples having this SNV in the COSMIC database</t>
  </si>
  <si>
    <t>is_scSNV_RefSeq</t>
  </si>
  <si>
    <t>Whether the SNV is a scSNV according to RefSeq (i.e. in splicing consensus regions, -3 to +8 at the 5’ splice site and -12 to +2 at the 3’ splice site).</t>
  </si>
  <si>
    <t>is_scSNV_Ensembl</t>
  </si>
  <si>
    <t>Whether the SNV is a scSNV according to Ensembl (i.e. in splicing consensus regions, -3 to +8 at the 5’ splice site and -12 to +2 at the 3’ splice site).</t>
  </si>
  <si>
    <t>splicing_ada_score</t>
  </si>
  <si>
    <t>Ensemble prediction score based on ada-boost. Ranges 0 to 1. The larger the score the higher probability the scSNV will affect splicing. The suggested cutoff for a binary prediction (affecting splicing vs. not affecting splicing) is 0.6.</t>
  </si>
  <si>
    <t>ARIC5606_EA_AC</t>
  </si>
  <si>
    <t>Alternative allele counts in 3203 exomes of European Americans from the Atherosclerosis Risk in Communities Study (ARIC) cohort study.</t>
  </si>
  <si>
    <t>ARIC5606_EA_AF</t>
  </si>
  <si>
    <t>Alternative allele frequency of 3203 exomes of European Americans from the Atherosclerosis Risk in Communities Study (ARIC) cohort study.</t>
  </si>
  <si>
    <t>clinvar_rs</t>
  </si>
  <si>
    <t>rs number from the clinvar data set</t>
  </si>
  <si>
    <t>rs104894310</t>
  </si>
  <si>
    <t>clinvar_clnsig</t>
  </si>
  <si>
    <t>clinical significance as to the clinvar data set : 2 - Benign, 3 - Likely benign, 4 - Likely pathogenic, 5 - Pathogenic, 6 - drug response, 7 - histocompatibility. A negative score means the the score is for the ref allele</t>
  </si>
  <si>
    <t>2|2|2|2</t>
  </si>
  <si>
    <t>clinvar_trait</t>
  </si>
  <si>
    <t>the trait/disease the clinvar_clnsig referring to</t>
  </si>
  <si>
    <t>Dihydropyrimidine_dehydrogenase_deficiency</t>
  </si>
  <si>
    <t>phastCons46way_primate</t>
  </si>
  <si>
    <t>phastCons conservation score based on the multiple alignments of 10 primate genomes (including human). The larger the score, the more conserved the site.</t>
  </si>
  <si>
    <t>phastCons46way_placental</t>
  </si>
  <si>
    <t>phastCons conservation score based on the multiple alignments of 33 placental mammal genomes (including human). The larger the score, the more conserved the site.</t>
  </si>
  <si>
    <t>phastCons100way_vertebrate</t>
  </si>
  <si>
    <t>phastCons conservation score based on the multiple alignments of 100 vertebrate genomes (including human). The larger the score, the more conserved the site.</t>
  </si>
  <si>
    <t>ARIC5606_AA_AC</t>
  </si>
  <si>
    <t>Alternative allele counts in 2403 exomes of African Americans from the Atherosclerosis Risk in Communities Study (ARIC) cohort study.</t>
  </si>
  <si>
    <t>ARIC5606_AA_AF</t>
  </si>
  <si>
    <t>Alternative allele frequency of 2403 exomes of African Americans from the Atherosclerosis Risk in Communities Study (ARIC) cohort study.</t>
  </si>
  <si>
    <t>phyloP100way_vertebrate</t>
  </si>
  <si>
    <t>phyloP (phylogenetic p-values) conservation score based on the multiple alignments of 100 vertebrate genomes (including human). The larger the score, the more conserved the site.</t>
  </si>
  <si>
    <t>phyloP46way_placental</t>
  </si>
  <si>
    <t>phyloP (phylogenetic p-values) conservation score based on the multiple alignments of 33 placental mammal genomes (including human). The larger the score, the more conserved the site.</t>
  </si>
  <si>
    <t>cadd_phred</t>
  </si>
  <si>
    <t>CADD phred-like score (-10*log10(rank/total)) based on whole genomeCADD raw scores. A scaled C-score of greater of equal 10 indicates that these are predicted to be the 10% most deleterious substitutions that you can do to the human genome, a score of greater or equal 20 indicates the 1% most deleterious and so on. If you would like to apply a cutoff on deleteriousness, you should put it somewhere between 10 and 20 (15). Please refer to Kircher et al. (2014) Nature Genetics 46(3):310-5 for details. The larger the score the more likely the SNP has damaging effect. Please note the following copyright statement for CADD: CADD scores (http://cadd.gs.washington.edu/) are Copyright 2013 University of Washington and Hudson-Alpha Institute for Biotechnology (all rights reserved) but are freely available for all academic, non-commercial applications. For commercial licensing information contact Jennifer McCullar (mccullaj@uw.edu).</t>
  </si>
  <si>
    <t>cadd_raw</t>
  </si>
  <si>
    <t>CADD raw score for funtional prediction of a SNP. Raw CADD scores come straight from the model, and are interpretable as the extent to which the annotation profile for a given variant suggests that that variant is likely to be observed (negative values) vs simulated (positive values). These values have no absolute unit of meaning and are incomparable across distinct annotation combinations, training sets, or model parameters. However, raw values do have relative meaning, with higher values indicating that a variant is more likely to be simulated (or not observed) and therefore more likely to have deleterious effects. Please refer to Kircher et al.(2014) Nature Genetics 46(3):310-5 for details. The larger the score the more likelythe SNP has damaging effect. Please note the following copyright statement for CADD: CADD scores (http://cadd.gs.washington.edu/) are Copyright 2013 University of Washington and Hudson-Alpha Institute for Biotechnology (all rights reserved) but are freely available for all academic, non-commercial applications. For commercial licensing information contact Jennifer McCullar (mccullaj@uw.edu).</t>
  </si>
  <si>
    <t>vest_score</t>
  </si>
  <si>
    <t>VEST 3.0 score. Score ranges from 0 to 1. The larger the score the more likely the mutation may cause functional change. In case there are multiple scores for the same variant, the largest score (most damaging) is presented. VEST predictions can be used to prioritize mutations by sorting VEST scores from largest to smallest. This will rank the mutations by similarity to the disease mutation class of the VEST training set versus the neutral class mutations. Please refer to Carter et al., (2013) BMC Genomics. 14(3) 1-16 for details. Please note this score is free for non-commercial use. For more details please refer to http://wiki.chasmsoftware.org/index.php/SoftwareLicense. Commercial users should contact the Johns Hopkins Technology Transfer office.</t>
  </si>
  <si>
    <t>dbsnp_id_141</t>
  </si>
  <si>
    <t>The dbSNP 141 rs identifier of the SNP, based on the position</t>
  </si>
  <si>
    <t>dbSNP 141</t>
  </si>
  <si>
    <t>rs1046088;rs386442305</t>
  </si>
  <si>
    <t>splicing_ada_pred</t>
  </si>
  <si>
    <t>Prediction based on ada-boost (0.6 cutoff).</t>
  </si>
  <si>
    <t>'AFFECTING_SPLICING','SPLICING_UNAFFECTED'</t>
  </si>
  <si>
    <t>splicing_rf_score</t>
  </si>
  <si>
    <t>Ensemble prediction score based on random forests. Ranges 0 to 1. The larger the score the higher probability the scSNV will affect splicing. The suggested cutoff for a binary prediction (affecting splicing vs. not affecting splicing) is 0.6.</t>
  </si>
  <si>
    <t>splicing_rf_pred</t>
  </si>
  <si>
    <t>Prediction based on random forests (0.6 cutoff)</t>
  </si>
  <si>
    <t>protein_pos</t>
  </si>
  <si>
    <t>Position in the protein (one based, including START, but not STOP)</t>
  </si>
  <si>
    <t>protein_length</t>
  </si>
  <si>
    <t>Number of amino acids (one based, including START, but not STOP)</t>
  </si>
  <si>
    <t>Table name</t>
  </si>
  <si>
    <t xml:space="preserve">Field </t>
  </si>
  <si>
    <t>Description</t>
  </si>
  <si>
    <t>run</t>
  </si>
  <si>
    <t>run id</t>
  </si>
  <si>
    <t>run platform</t>
  </si>
  <si>
    <t>Illumina Nextseq, HiSeq 2000</t>
  </si>
  <si>
    <t>run outsourcing</t>
  </si>
  <si>
    <t>date_creation</t>
  </si>
  <si>
    <t>date</t>
  </si>
  <si>
    <t>creation date</t>
  </si>
  <si>
    <t>date_modification</t>
  </si>
  <si>
    <t xml:space="preserve">modification date </t>
  </si>
  <si>
    <t>sample</t>
  </si>
  <si>
    <t xml:space="preserve">id </t>
  </si>
  <si>
    <t>sample id (internal IRIDIA number)</t>
  </si>
  <si>
    <t>customer_sample_id</t>
  </si>
  <si>
    <t>customer_sample_id (USER number)</t>
  </si>
  <si>
    <t>DESG228902</t>
  </si>
  <si>
    <t>type</t>
  </si>
  <si>
    <t>sample type</t>
  </si>
  <si>
    <t>blood, tissue, cell</t>
  </si>
  <si>
    <t>sample_files</t>
  </si>
  <si>
    <t>internal_sample_id</t>
  </si>
  <si>
    <t>file path</t>
  </si>
  <si>
    <t>file path (relative with root=/usr/center/data/)</t>
  </si>
  <si>
    <t>RAW/380938_20141110.vcf.gz, AVRO/380938_20141110.avro</t>
  </si>
  <si>
    <t>file type</t>
  </si>
  <si>
    <t>vcf, fastq, bam</t>
  </si>
  <si>
    <t>patient ID (IRIDIA number)</t>
  </si>
  <si>
    <t>customer_patient_id</t>
  </si>
  <si>
    <t>customer_patient_id (USER number)</t>
  </si>
  <si>
    <t>DEDD8902</t>
  </si>
  <si>
    <t>pathology ID</t>
  </si>
  <si>
    <t>name</t>
  </si>
  <si>
    <t>pathology name</t>
  </si>
  <si>
    <t>sample_has_pathology</t>
  </si>
  <si>
    <t xml:space="preserve">sample-pathology join id </t>
  </si>
  <si>
    <t>sample_id</t>
  </si>
  <si>
    <t>pathology_id</t>
  </si>
  <si>
    <t>patient_has_sample</t>
  </si>
  <si>
    <t>patient-sample join id</t>
  </si>
  <si>
    <t>patient_id</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</si>
</sst>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17">
    <font>
      <sz val="11"/>
      <color indexed="63"/>
      <name val="Calibri"/>
      <charset val="134"/>
    </font>
    <font>
      <sz val="11.25"/>
      <color indexed="63"/>
      <name val="Lato"/>
      <charset val="134"/>
    </font>
    <font>
      <sz val="10"/>
      <color indexed="63"/>
      <name val="Liberation Sans"/>
      <charset val="134"/>
    </font>
    <font>
      <sz val="11"/>
      <color indexed="9"/>
      <name val="Calibri"/>
      <charset val="134"/>
    </font>
    <font>
      <sz val="11"/>
      <color indexed="52"/>
      <name val="Calibri"/>
      <charset val="134"/>
    </font>
    <font>
      <b/>
      <sz val="11"/>
      <color indexed="62"/>
      <name val="Calibri"/>
      <charset val="134"/>
    </font>
    <font>
      <i/>
      <sz val="11"/>
      <color indexed="23"/>
      <name val="Calibri"/>
      <charset val="134"/>
    </font>
    <font>
      <b/>
      <sz val="11"/>
      <color indexed="9"/>
      <name val="Calibri"/>
      <charset val="134"/>
    </font>
    <font>
      <b/>
      <sz val="13"/>
      <color indexed="62"/>
      <name val="Calibri"/>
      <charset val="134"/>
    </font>
    <font>
      <b/>
      <sz val="11"/>
      <color indexed="63"/>
      <name val="Calibri"/>
      <charset val="134"/>
    </font>
    <font>
      <sz val="11"/>
      <color indexed="10"/>
      <name val="Calibri"/>
      <charset val="134"/>
    </font>
    <font>
      <sz val="11"/>
      <color indexed="60"/>
      <name val="Calibri"/>
      <charset val="134"/>
    </font>
    <font>
      <b/>
      <sz val="18"/>
      <color indexed="62"/>
      <name val="Cambria"/>
      <charset val="134"/>
    </font>
    <font>
      <b/>
      <sz val="15"/>
      <color indexed="62"/>
      <name val="Calibri"/>
      <charset val="134"/>
    </font>
    <font>
      <b/>
      <sz val="11"/>
      <color indexed="52"/>
      <name val="Calibri"/>
      <charset val="134"/>
    </font>
    <font>
      <sz val="11"/>
      <color indexed="62"/>
      <name val="Calibri"/>
      <charset val="134"/>
    </font>
    <font>
      <sz val="11"/>
      <color indexed="17"/>
      <name val="Calibri"/>
      <charset val="134"/>
    </font>
  </fonts>
  <fills count="19">
    <fill>
      <patternFill patternType="none"/>
    </fill>
    <fill>
      <patternFill patternType="gray125"/>
    </fill>
    <fill>
      <patternFill patternType="solid">
        <fgColor indexed="29"/>
        <bgColor indexed="64"/>
      </patternFill>
    </fill>
    <fill>
      <patternFill patternType="solid">
        <fgColor indexed="13"/>
        <bgColor indexed="64"/>
      </patternFill>
    </fill>
    <fill>
      <patternFill patternType="solid">
        <fgColor indexed="47"/>
        <bgColor indexed="64"/>
      </patternFill>
    </fill>
    <fill>
      <patternFill patternType="solid">
        <fgColor indexed="49"/>
        <bgColor indexed="64"/>
      </patternFill>
    </fill>
    <fill>
      <patternFill patternType="solid">
        <fgColor indexed="46"/>
        <bgColor indexed="64"/>
      </patternFill>
    </fill>
    <fill>
      <patternFill patternType="solid">
        <fgColor indexed="27"/>
        <bgColor indexed="64"/>
      </patternFill>
    </fill>
    <fill>
      <patternFill patternType="solid">
        <fgColor indexed="55"/>
        <bgColor indexed="64"/>
      </patternFill>
    </fill>
    <fill>
      <patternFill patternType="solid">
        <fgColor indexed="9"/>
        <bgColor indexed="64"/>
      </patternFill>
    </fill>
    <fill>
      <patternFill patternType="solid">
        <fgColor indexed="57"/>
        <bgColor indexed="64"/>
      </patternFill>
    </fill>
    <fill>
      <patternFill patternType="solid">
        <fgColor indexed="42"/>
        <bgColor indexed="64"/>
      </patternFill>
    </fill>
    <fill>
      <patternFill patternType="solid">
        <fgColor indexed="44"/>
        <bgColor indexed="64"/>
      </patternFill>
    </fill>
    <fill>
      <patternFill patternType="solid">
        <fgColor indexed="31"/>
        <bgColor indexed="64"/>
      </patternFill>
    </fill>
    <fill>
      <patternFill patternType="solid">
        <fgColor indexed="26"/>
        <bgColor indexed="64"/>
      </patternFill>
    </fill>
    <fill>
      <patternFill patternType="solid">
        <fgColor indexed="53"/>
        <bgColor indexed="64"/>
      </patternFill>
    </fill>
    <fill>
      <patternFill patternType="solid">
        <fgColor indexed="43"/>
        <bgColor indexed="64"/>
      </patternFill>
    </fill>
    <fill>
      <patternFill patternType="solid">
        <fgColor indexed="25"/>
        <bgColor indexed="64"/>
      </patternFill>
    </fill>
    <fill>
      <patternFill patternType="solid">
        <fgColor indexed="10"/>
        <bgColor indexed="64"/>
      </patternFill>
    </fill>
  </fills>
  <borders count="10">
    <border>
      <left/>
      <right/>
      <top/>
      <bottom/>
      <diagonal/>
    </border>
    <border>
      <left/>
      <right/>
      <top/>
      <bottom style="double">
        <color indexed="52"/>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thick">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style="thin">
        <color indexed="23"/>
      </left>
      <right style="thin">
        <color indexed="23"/>
      </right>
      <top style="thin">
        <color indexed="23"/>
      </top>
      <bottom style="thin">
        <color indexed="23"/>
      </bottom>
      <diagonal/>
    </border>
  </borders>
  <cellStyleXfs count="47">
    <xf numFmtId="0" fontId="0" fillId="0" borderId="0">
      <alignment vertical="center"/>
    </xf>
    <xf numFmtId="0" fontId="0" fillId="7" borderId="0" applyNumberFormat="0" applyBorder="0" applyAlignment="0" applyProtection="0">
      <alignment vertical="center"/>
    </xf>
    <xf numFmtId="0" fontId="0" fillId="4" borderId="0" applyNumberFormat="0" applyBorder="0" applyAlignment="0" applyProtection="0">
      <alignment vertical="center"/>
    </xf>
    <xf numFmtId="177" fontId="0" fillId="0" borderId="0" applyFont="0" applyFill="0" applyBorder="0" applyAlignment="0" applyProtection="0">
      <alignment vertical="center"/>
    </xf>
    <xf numFmtId="0" fontId="11" fillId="16" borderId="0" applyNumberFormat="0" applyBorder="0" applyAlignment="0" applyProtection="0">
      <alignment vertical="center"/>
    </xf>
    <xf numFmtId="0" fontId="9" fillId="0" borderId="6" applyNumberFormat="0" applyFill="0" applyAlignment="0" applyProtection="0">
      <alignment vertical="center"/>
    </xf>
    <xf numFmtId="0" fontId="16" fillId="11" borderId="0" applyNumberFormat="0" applyBorder="0" applyAlignment="0" applyProtection="0">
      <alignment vertical="center"/>
    </xf>
    <xf numFmtId="0" fontId="11" fillId="2" borderId="0" applyNumberFormat="0" applyBorder="0" applyAlignment="0" applyProtection="0">
      <alignment vertical="center"/>
    </xf>
    <xf numFmtId="0" fontId="10" fillId="0" borderId="0" applyNumberFormat="0" applyFill="0" applyBorder="0" applyAlignment="0" applyProtection="0">
      <alignment vertical="center"/>
    </xf>
    <xf numFmtId="0" fontId="4" fillId="0" borderId="1" applyNumberFormat="0" applyFill="0" applyAlignment="0" applyProtection="0">
      <alignment vertical="center"/>
    </xf>
    <xf numFmtId="0" fontId="15" fillId="4" borderId="9" applyNumberFormat="0" applyAlignment="0" applyProtection="0">
      <alignment vertical="center"/>
    </xf>
    <xf numFmtId="176" fontId="0" fillId="0" borderId="0" applyFont="0" applyFill="0" applyBorder="0" applyAlignment="0" applyProtection="0">
      <alignment vertical="center"/>
    </xf>
    <xf numFmtId="0" fontId="0" fillId="14" borderId="7" applyNumberFormat="0" applyFont="0" applyAlignment="0" applyProtection="0">
      <alignment vertical="center"/>
    </xf>
    <xf numFmtId="44" fontId="0" fillId="0" borderId="0" applyFont="0" applyFill="0" applyBorder="0" applyAlignment="0" applyProtection="0">
      <alignment vertical="center"/>
    </xf>
    <xf numFmtId="0" fontId="9" fillId="9" borderId="5" applyNumberFormat="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3" fillId="12" borderId="0" applyNumberFormat="0" applyBorder="0" applyAlignment="0" applyProtection="0">
      <alignment vertical="center"/>
    </xf>
    <xf numFmtId="42" fontId="0" fillId="0" borderId="0" applyFont="0" applyFill="0" applyBorder="0" applyAlignment="0" applyProtection="0">
      <alignment vertical="center"/>
    </xf>
    <xf numFmtId="0" fontId="3" fillId="2" borderId="0" applyNumberFormat="0" applyBorder="0" applyAlignment="0" applyProtection="0">
      <alignment vertical="center"/>
    </xf>
    <xf numFmtId="0" fontId="3" fillId="11" borderId="0" applyNumberFormat="0" applyBorder="0" applyAlignment="0" applyProtection="0">
      <alignment vertical="center"/>
    </xf>
    <xf numFmtId="0" fontId="3" fillId="6" borderId="0" applyNumberFormat="0" applyBorder="0" applyAlignment="0" applyProtection="0">
      <alignment vertical="center"/>
    </xf>
    <xf numFmtId="0" fontId="13" fillId="0" borderId="8" applyNumberFormat="0" applyFill="0" applyAlignment="0" applyProtection="0">
      <alignment vertical="center"/>
    </xf>
    <xf numFmtId="0" fontId="3" fillId="12" borderId="0" applyNumberFormat="0" applyBorder="0" applyAlignment="0" applyProtection="0">
      <alignment vertical="center"/>
    </xf>
    <xf numFmtId="0" fontId="8" fillId="0" borderId="4" applyNumberFormat="0" applyFill="0" applyAlignment="0" applyProtection="0">
      <alignment vertical="center"/>
    </xf>
    <xf numFmtId="0" fontId="7" fillId="8" borderId="3" applyNumberFormat="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12" fillId="0" borderId="0" applyNumberFormat="0" applyFill="0" applyBorder="0" applyAlignment="0" applyProtection="0">
      <alignment vertical="center"/>
    </xf>
    <xf numFmtId="0" fontId="5" fillId="0" borderId="2" applyNumberFormat="0" applyFill="0" applyAlignment="0" applyProtection="0">
      <alignment vertical="center"/>
    </xf>
    <xf numFmtId="0" fontId="3" fillId="18" borderId="0" applyNumberFormat="0" applyBorder="0" applyAlignment="0" applyProtection="0">
      <alignment vertical="center"/>
    </xf>
    <xf numFmtId="0" fontId="5" fillId="0" borderId="0" applyNumberFormat="0" applyFill="0" applyBorder="0" applyAlignment="0" applyProtection="0">
      <alignment vertical="center"/>
    </xf>
    <xf numFmtId="0" fontId="3" fillId="10" borderId="0" applyNumberFormat="0" applyBorder="0" applyAlignment="0" applyProtection="0">
      <alignment vertical="center"/>
    </xf>
    <xf numFmtId="0" fontId="0" fillId="12" borderId="0" applyNumberFormat="0" applyBorder="0" applyAlignment="0" applyProtection="0">
      <alignment vertical="center"/>
    </xf>
    <xf numFmtId="0" fontId="3" fillId="17" borderId="0" applyNumberFormat="0" applyBorder="0" applyAlignment="0" applyProtection="0">
      <alignment vertical="center"/>
    </xf>
    <xf numFmtId="0" fontId="0" fillId="2" borderId="0" applyNumberFormat="0" applyBorder="0" applyAlignment="0" applyProtection="0">
      <alignment vertical="center"/>
    </xf>
    <xf numFmtId="0" fontId="3" fillId="5" borderId="0" applyNumberFormat="0" applyBorder="0" applyAlignment="0" applyProtection="0">
      <alignment vertical="center"/>
    </xf>
    <xf numFmtId="0" fontId="0" fillId="11" borderId="0" applyNumberFormat="0" applyBorder="0" applyAlignment="0" applyProtection="0">
      <alignment vertical="center"/>
    </xf>
    <xf numFmtId="0" fontId="3" fillId="15"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2" borderId="0" applyNumberFormat="0" applyBorder="0" applyAlignment="0" applyProtection="0">
      <alignment vertical="center"/>
    </xf>
    <xf numFmtId="0" fontId="0" fillId="12" borderId="0" applyNumberFormat="0" applyBorder="0" applyAlignment="0" applyProtection="0">
      <alignment vertical="center"/>
    </xf>
    <xf numFmtId="0" fontId="0" fillId="4"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14" fillId="9" borderId="9" applyNumberFormat="0" applyAlignment="0" applyProtection="0">
      <alignment vertical="center"/>
    </xf>
  </cellStyleXfs>
  <cellXfs count="15">
    <xf numFmtId="0" fontId="0" fillId="0" borderId="0" xfId="0" applyAlignment="1"/>
    <xf numFmtId="0" fontId="1" fillId="0" borderId="0" xfId="0" applyFont="1">
      <alignment vertical="center"/>
    </xf>
    <xf numFmtId="0" fontId="0" fillId="0" borderId="0" xfId="0" applyFont="1" applyAlignment="1"/>
    <xf numFmtId="0" fontId="0" fillId="0" borderId="0" xfId="0">
      <alignment vertical="center"/>
    </xf>
    <xf numFmtId="0" fontId="0" fillId="2" borderId="0" xfId="0" applyFill="1" applyAlignment="1"/>
    <xf numFmtId="0" fontId="0" fillId="2" borderId="0" xfId="0" applyFill="1">
      <alignment vertical="center"/>
    </xf>
    <xf numFmtId="0" fontId="0" fillId="2" borderId="0" xfId="0" applyFont="1" applyFill="1" applyAlignment="1"/>
    <xf numFmtId="0" fontId="0" fillId="0" borderId="0" xfId="0" applyFont="1">
      <alignment vertical="center"/>
    </xf>
    <xf numFmtId="0" fontId="0" fillId="0" borderId="0" xfId="0" applyFont="1" applyAlignment="1">
      <alignment vertical="center" wrapText="1"/>
    </xf>
    <xf numFmtId="0" fontId="2" fillId="0" borderId="0" xfId="0" applyFont="1" applyAlignment="1">
      <alignment horizontal="left" vertical="center" wrapText="1"/>
    </xf>
    <xf numFmtId="0" fontId="0" fillId="3" borderId="0" xfId="0" applyNumberFormat="1" applyFill="1" applyAlignment="1"/>
    <xf numFmtId="0" fontId="0" fillId="3" borderId="0" xfId="0" applyNumberFormat="1" applyFont="1" applyFill="1">
      <alignment vertical="center"/>
    </xf>
    <xf numFmtId="0" fontId="2" fillId="3" borderId="0" xfId="0" applyNumberFormat="1" applyFont="1" applyFill="1" applyAlignment="1">
      <alignment horizontal="left" vertical="center" wrapText="1"/>
    </xf>
    <xf numFmtId="0" fontId="0" fillId="3" borderId="0" xfId="0" applyNumberFormat="1" applyFont="1" applyFill="1" applyAlignment="1"/>
    <xf numFmtId="0" fontId="2" fillId="0" borderId="0" xfId="0" applyFont="1" applyAlignment="1">
      <alignment horizontal="right" vertical="center" wrapText="1"/>
    </xf>
    <xf numFmtId="0" fontId="0" fillId="0" borderId="0" xfId="0" applyFont="1" applyAlignment="1" quotePrefix="1"/>
    <xf numFmtId="0" fontId="0" fillId="3" borderId="0" xfId="0" applyNumberFormat="1" applyFill="1" applyAlignment="1" quotePrefix="1"/>
  </cellXfs>
  <cellStyles count="47">
    <cellStyle name="Normal" xfId="0" builtinId="0"/>
    <cellStyle name="20 % - Accent5" xfId="1"/>
    <cellStyle name="20 % - Accent6" xfId="2"/>
    <cellStyle name="Comma[0]" xfId="3" builtinId="6"/>
    <cellStyle name="Neutre" xfId="4"/>
    <cellStyle name="Total" xfId="5"/>
    <cellStyle name="Satisfaisant" xfId="6"/>
    <cellStyle name="Insatisfaisant" xfId="7"/>
    <cellStyle name="Avertissement" xfId="8"/>
    <cellStyle name="Cellule liée" xfId="9"/>
    <cellStyle name="Entrée" xfId="10"/>
    <cellStyle name="Comma" xfId="11" builtinId="3"/>
    <cellStyle name="Commentaire" xfId="12"/>
    <cellStyle name="Currency" xfId="13" builtinId="4"/>
    <cellStyle name="Sortie" xfId="14"/>
    <cellStyle name="Percent" xfId="15" builtinId="5"/>
    <cellStyle name="Texte explicatif" xfId="16"/>
    <cellStyle name="60 % - Accent1" xfId="17"/>
    <cellStyle name="Currency[0]" xfId="18" builtinId="7"/>
    <cellStyle name="60 % - Accent2" xfId="19"/>
    <cellStyle name="60 % - Accent3" xfId="20"/>
    <cellStyle name="60 % - Accent4" xfId="21"/>
    <cellStyle name="Titre 1" xfId="22"/>
    <cellStyle name="60 % - Accent5" xfId="23"/>
    <cellStyle name="Titre 2" xfId="24"/>
    <cellStyle name="Vérification" xfId="25"/>
    <cellStyle name="60 % - Accent6" xfId="26"/>
    <cellStyle name="Accent1" xfId="27"/>
    <cellStyle name="Titre" xfId="28"/>
    <cellStyle name="Titre 3" xfId="29"/>
    <cellStyle name="Accent2" xfId="30"/>
    <cellStyle name="Titre 4" xfId="31"/>
    <cellStyle name="Accent3" xfId="32"/>
    <cellStyle name="40 % - Accent1" xfId="33"/>
    <cellStyle name="Accent4" xfId="34"/>
    <cellStyle name="40 % - Accent2" xfId="35"/>
    <cellStyle name="Accent5" xfId="36"/>
    <cellStyle name="40 % - Accent3" xfId="37"/>
    <cellStyle name="Accent6" xfId="38"/>
    <cellStyle name="20 % - Accent1" xfId="39"/>
    <cellStyle name="40 % - Accent4" xfId="40"/>
    <cellStyle name="20 % - Accent2" xfId="41"/>
    <cellStyle name="40 % - Accent5" xfId="42"/>
    <cellStyle name="40 % - Accent6" xfId="43"/>
    <cellStyle name="20 % - Accent3" xfId="44"/>
    <cellStyle name="20 % - Accent4" xfId="45"/>
    <cellStyle name="Calcul" xfId="46"/>
  </cellStyle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niprot.org/uniprot/A0A022YWF9"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49"/>
  <sheetViews>
    <sheetView workbookViewId="0">
      <pane xSplit="1" ySplit="1" topLeftCell="F2" activePane="bottomRight" state="frozen"/>
      <selection/>
      <selection pane="topRight"/>
      <selection pane="bottomLeft"/>
      <selection pane="bottomRight" activeCell="I1" sqref="I1"/>
    </sheetView>
  </sheetViews>
  <sheetFormatPr defaultColWidth="9" defaultRowHeight="12.75"/>
  <cols>
    <col min="1" max="1" width="21" customWidth="1"/>
    <col min="2" max="2" width="54.425" customWidth="1"/>
    <col min="3" max="6" width="21" customWidth="1"/>
    <col min="7" max="7" width="11.1416666666667" customWidth="1"/>
    <col min="8" max="8" width="33.425" customWidth="1"/>
    <col min="9" max="10" width="52.425" customWidth="1"/>
    <col min="11" max="11" width="14.7083333333333" customWidth="1"/>
    <col min="12" max="12" width="24.8583333333333" customWidth="1"/>
    <col min="13" max="13" width="30.5666666666667" customWidth="1"/>
  </cols>
  <sheetData>
    <row r="1" spans="1:13">
      <c r="A1" t="s">
        <v>0</v>
      </c>
      <c r="B1" t="s">
        <v>1</v>
      </c>
      <c r="C1" t="s">
        <v>2</v>
      </c>
      <c r="D1" t="s">
        <v>3</v>
      </c>
      <c r="E1" t="s">
        <v>4</v>
      </c>
      <c r="F1" t="s">
        <v>5</v>
      </c>
      <c r="G1" t="s">
        <v>6</v>
      </c>
      <c r="H1" t="s">
        <v>7</v>
      </c>
      <c r="I1" t="s">
        <v>8</v>
      </c>
      <c r="J1" t="s">
        <v>9</v>
      </c>
      <c r="K1" s="3" t="s">
        <v>10</v>
      </c>
      <c r="L1" s="3" t="s">
        <v>11</v>
      </c>
      <c r="M1" t="s">
        <v>12</v>
      </c>
    </row>
    <row r="2" spans="1:11">
      <c r="A2" t="s">
        <v>13</v>
      </c>
      <c r="B2" t="s">
        <v>14</v>
      </c>
      <c r="C2" t="s">
        <v>15</v>
      </c>
      <c r="D2" t="s">
        <v>16</v>
      </c>
      <c r="E2" t="s">
        <v>17</v>
      </c>
      <c r="F2" t="s">
        <v>18</v>
      </c>
      <c r="G2" t="s">
        <v>19</v>
      </c>
      <c r="H2">
        <v>123</v>
      </c>
      <c r="I2" t="s">
        <v>20</v>
      </c>
      <c r="J2" t="s">
        <v>20</v>
      </c>
      <c r="K2" t="s">
        <v>21</v>
      </c>
    </row>
    <row r="3" spans="1:12">
      <c r="A3" t="s">
        <v>22</v>
      </c>
      <c r="B3" t="s">
        <v>23</v>
      </c>
      <c r="C3" t="s">
        <v>24</v>
      </c>
      <c r="D3" t="s">
        <v>25</v>
      </c>
      <c r="E3" t="s">
        <v>26</v>
      </c>
      <c r="F3" t="s">
        <v>27</v>
      </c>
      <c r="G3" t="s">
        <v>28</v>
      </c>
      <c r="H3" s="15" t="s">
        <v>29</v>
      </c>
      <c r="I3" t="s">
        <v>30</v>
      </c>
      <c r="J3" t="s">
        <v>30</v>
      </c>
      <c r="L3" t="s">
        <v>31</v>
      </c>
    </row>
    <row r="4" spans="1:12">
      <c r="A4" t="s">
        <v>32</v>
      </c>
      <c r="B4" t="s">
        <v>33</v>
      </c>
      <c r="C4" t="s">
        <v>24</v>
      </c>
      <c r="D4" t="s">
        <v>25</v>
      </c>
      <c r="E4" t="s">
        <v>34</v>
      </c>
      <c r="F4" t="s">
        <v>27</v>
      </c>
      <c r="G4" t="s">
        <v>28</v>
      </c>
      <c r="H4" t="s">
        <v>35</v>
      </c>
      <c r="I4" t="s">
        <v>36</v>
      </c>
      <c r="J4" t="s">
        <v>36</v>
      </c>
      <c r="L4" t="s">
        <v>37</v>
      </c>
    </row>
    <row r="5" spans="1:12">
      <c r="A5" t="s">
        <v>38</v>
      </c>
      <c r="B5" t="s">
        <v>39</v>
      </c>
      <c r="C5" t="s">
        <v>24</v>
      </c>
      <c r="D5" t="s">
        <v>25</v>
      </c>
      <c r="E5" t="s">
        <v>34</v>
      </c>
      <c r="F5" t="s">
        <v>27</v>
      </c>
      <c r="G5" t="s">
        <v>19</v>
      </c>
      <c r="H5">
        <v>1233321</v>
      </c>
      <c r="I5" t="s">
        <v>40</v>
      </c>
      <c r="J5" t="s">
        <v>40</v>
      </c>
      <c r="K5" t="s">
        <v>41</v>
      </c>
      <c r="L5" t="s">
        <v>42</v>
      </c>
    </row>
    <row r="6" spans="1:12">
      <c r="A6" t="s">
        <v>43</v>
      </c>
      <c r="B6" t="s">
        <v>44</v>
      </c>
      <c r="C6" t="s">
        <v>24</v>
      </c>
      <c r="D6" t="s">
        <v>25</v>
      </c>
      <c r="E6" t="s">
        <v>45</v>
      </c>
      <c r="F6" t="s">
        <v>46</v>
      </c>
      <c r="G6" t="s">
        <v>28</v>
      </c>
      <c r="H6" t="s">
        <v>47</v>
      </c>
      <c r="I6" t="s">
        <v>48</v>
      </c>
      <c r="J6" t="s">
        <v>49</v>
      </c>
      <c r="L6" t="s">
        <v>50</v>
      </c>
    </row>
    <row r="7" spans="1:12">
      <c r="A7" t="s">
        <v>51</v>
      </c>
      <c r="B7" t="s">
        <v>52</v>
      </c>
      <c r="C7" t="s">
        <v>24</v>
      </c>
      <c r="D7" t="s">
        <v>25</v>
      </c>
      <c r="E7" t="s">
        <v>26</v>
      </c>
      <c r="F7" t="s">
        <v>46</v>
      </c>
      <c r="G7" t="s">
        <v>28</v>
      </c>
      <c r="H7" s="3" t="s">
        <v>53</v>
      </c>
      <c r="I7" s="3" t="s">
        <v>54</v>
      </c>
      <c r="J7" s="3" t="s">
        <v>54</v>
      </c>
      <c r="L7" t="s">
        <v>55</v>
      </c>
    </row>
    <row r="8" spans="1:12">
      <c r="A8" t="s">
        <v>56</v>
      </c>
      <c r="B8" t="s">
        <v>57</v>
      </c>
      <c r="C8" t="s">
        <v>24</v>
      </c>
      <c r="D8" t="s">
        <v>25</v>
      </c>
      <c r="E8" t="s">
        <v>34</v>
      </c>
      <c r="F8" t="s">
        <v>27</v>
      </c>
      <c r="G8" t="s">
        <v>28</v>
      </c>
      <c r="H8" t="s">
        <v>58</v>
      </c>
      <c r="I8" s="3" t="s">
        <v>59</v>
      </c>
      <c r="J8" s="3" t="s">
        <v>59</v>
      </c>
      <c r="L8" t="s">
        <v>60</v>
      </c>
    </row>
    <row r="9" spans="1:13">
      <c r="A9" t="s">
        <v>61</v>
      </c>
      <c r="B9" t="s">
        <v>62</v>
      </c>
      <c r="C9" t="s">
        <v>24</v>
      </c>
      <c r="D9" t="s">
        <v>25</v>
      </c>
      <c r="E9" t="s">
        <v>34</v>
      </c>
      <c r="F9" t="s">
        <v>27</v>
      </c>
      <c r="G9" t="s">
        <v>19</v>
      </c>
      <c r="H9" t="s">
        <v>63</v>
      </c>
      <c r="I9" t="s">
        <v>64</v>
      </c>
      <c r="J9" t="s">
        <v>64</v>
      </c>
      <c r="K9" t="s">
        <v>64</v>
      </c>
      <c r="L9" t="s">
        <v>64</v>
      </c>
      <c r="M9" t="s">
        <v>64</v>
      </c>
    </row>
    <row r="10" spans="1:12">
      <c r="A10" t="s">
        <v>65</v>
      </c>
      <c r="B10" t="s">
        <v>66</v>
      </c>
      <c r="C10" t="s">
        <v>24</v>
      </c>
      <c r="D10" t="s">
        <v>25</v>
      </c>
      <c r="E10" t="s">
        <v>17</v>
      </c>
      <c r="F10" t="s">
        <v>27</v>
      </c>
      <c r="G10" t="s">
        <v>28</v>
      </c>
      <c r="H10" t="s">
        <v>67</v>
      </c>
      <c r="I10" s="3" t="s">
        <v>68</v>
      </c>
      <c r="J10" s="3" t="s">
        <v>68</v>
      </c>
      <c r="L10" t="s">
        <v>69</v>
      </c>
    </row>
    <row r="11" spans="1:13">
      <c r="A11" t="s">
        <v>70</v>
      </c>
      <c r="B11" t="s">
        <v>71</v>
      </c>
      <c r="C11" t="s">
        <v>72</v>
      </c>
      <c r="D11" t="s">
        <v>16</v>
      </c>
      <c r="E11" t="s">
        <v>34</v>
      </c>
      <c r="F11" t="s">
        <v>27</v>
      </c>
      <c r="G11" t="s">
        <v>28</v>
      </c>
      <c r="H11" s="2" t="s">
        <v>73</v>
      </c>
      <c r="I11" s="3" t="s">
        <v>74</v>
      </c>
      <c r="J11" s="3" t="s">
        <v>74</v>
      </c>
      <c r="K11" t="s">
        <v>75</v>
      </c>
      <c r="M11" t="s">
        <v>76</v>
      </c>
    </row>
    <row r="12" spans="1:13">
      <c r="A12" t="s">
        <v>77</v>
      </c>
      <c r="B12" t="s">
        <v>78</v>
      </c>
      <c r="C12" t="s">
        <v>72</v>
      </c>
      <c r="D12" t="s">
        <v>16</v>
      </c>
      <c r="E12" t="s">
        <v>26</v>
      </c>
      <c r="F12" t="s">
        <v>18</v>
      </c>
      <c r="G12" t="s">
        <v>19</v>
      </c>
      <c r="H12">
        <v>171711</v>
      </c>
      <c r="I12" s="3" t="s">
        <v>79</v>
      </c>
      <c r="J12" s="3" t="s">
        <v>79</v>
      </c>
      <c r="K12" t="s">
        <v>80</v>
      </c>
      <c r="M12" t="s">
        <v>81</v>
      </c>
    </row>
    <row r="13" spans="1:13">
      <c r="A13" t="s">
        <v>82</v>
      </c>
      <c r="B13" t="s">
        <v>83</v>
      </c>
      <c r="C13" t="s">
        <v>72</v>
      </c>
      <c r="D13" t="s">
        <v>16</v>
      </c>
      <c r="E13" t="s">
        <v>26</v>
      </c>
      <c r="F13" t="s">
        <v>27</v>
      </c>
      <c r="G13" t="s">
        <v>28</v>
      </c>
      <c r="H13" s="3" t="s">
        <v>84</v>
      </c>
      <c r="I13" s="3" t="s">
        <v>85</v>
      </c>
      <c r="J13" s="3" t="s">
        <v>85</v>
      </c>
      <c r="K13" t="s">
        <v>86</v>
      </c>
      <c r="M13" t="s">
        <v>87</v>
      </c>
    </row>
    <row r="14" spans="1:13">
      <c r="A14" t="s">
        <v>88</v>
      </c>
      <c r="B14" t="s">
        <v>89</v>
      </c>
      <c r="C14" t="s">
        <v>72</v>
      </c>
      <c r="D14" t="s">
        <v>16</v>
      </c>
      <c r="E14" t="s">
        <v>26</v>
      </c>
      <c r="F14" t="s">
        <v>27</v>
      </c>
      <c r="G14" s="4" t="s">
        <v>90</v>
      </c>
      <c r="H14" s="5" t="s">
        <v>91</v>
      </c>
      <c r="I14" s="3" t="s">
        <v>92</v>
      </c>
      <c r="J14" s="3" t="s">
        <v>92</v>
      </c>
      <c r="K14" t="s">
        <v>93</v>
      </c>
      <c r="M14" t="s">
        <v>94</v>
      </c>
    </row>
    <row r="15" spans="1:11">
      <c r="A15" t="s">
        <v>95</v>
      </c>
      <c r="B15" t="s">
        <v>96</v>
      </c>
      <c r="C15" t="s">
        <v>97</v>
      </c>
      <c r="D15" t="s">
        <v>16</v>
      </c>
      <c r="E15" t="s">
        <v>34</v>
      </c>
      <c r="F15" t="s">
        <v>27</v>
      </c>
      <c r="G15" t="s">
        <v>28</v>
      </c>
      <c r="H15" s="3" t="s">
        <v>98</v>
      </c>
      <c r="I15" s="3" t="s">
        <v>99</v>
      </c>
      <c r="J15" s="3" t="s">
        <v>99</v>
      </c>
      <c r="K15" t="s">
        <v>100</v>
      </c>
    </row>
    <row r="16" spans="1:11">
      <c r="A16" t="s">
        <v>101</v>
      </c>
      <c r="B16" t="s">
        <v>102</v>
      </c>
      <c r="C16" t="s">
        <v>97</v>
      </c>
      <c r="D16" t="s">
        <v>16</v>
      </c>
      <c r="E16" t="s">
        <v>17</v>
      </c>
      <c r="F16" t="s">
        <v>27</v>
      </c>
      <c r="G16" s="2" t="s">
        <v>19</v>
      </c>
      <c r="I16" t="s">
        <v>103</v>
      </c>
      <c r="J16" t="s">
        <v>103</v>
      </c>
      <c r="K16" t="s">
        <v>104</v>
      </c>
    </row>
    <row r="17" spans="1:11">
      <c r="A17" t="s">
        <v>105</v>
      </c>
      <c r="B17" t="s">
        <v>106</v>
      </c>
      <c r="C17" t="s">
        <v>97</v>
      </c>
      <c r="D17" t="s">
        <v>16</v>
      </c>
      <c r="E17" t="s">
        <v>26</v>
      </c>
      <c r="F17" t="s">
        <v>46</v>
      </c>
      <c r="G17" t="s">
        <v>28</v>
      </c>
      <c r="H17" s="3" t="s">
        <v>107</v>
      </c>
      <c r="I17" s="3" t="s">
        <v>108</v>
      </c>
      <c r="J17" s="3" t="s">
        <v>108</v>
      </c>
      <c r="K17" t="s">
        <v>109</v>
      </c>
    </row>
    <row r="18" spans="1:11">
      <c r="A18" t="s">
        <v>110</v>
      </c>
      <c r="B18" t="s">
        <v>111</v>
      </c>
      <c r="C18" t="s">
        <v>97</v>
      </c>
      <c r="D18" t="s">
        <v>112</v>
      </c>
      <c r="E18" t="s">
        <v>113</v>
      </c>
      <c r="F18" t="s">
        <v>46</v>
      </c>
      <c r="G18" t="s">
        <v>28</v>
      </c>
      <c r="H18" s="3" t="s">
        <v>114</v>
      </c>
      <c r="I18" s="3" t="s">
        <v>115</v>
      </c>
      <c r="J18" s="3" t="s">
        <v>115</v>
      </c>
      <c r="K18" t="s">
        <v>116</v>
      </c>
    </row>
    <row r="19" spans="1:11">
      <c r="A19" t="s">
        <v>117</v>
      </c>
      <c r="B19" t="s">
        <v>118</v>
      </c>
      <c r="C19" t="s">
        <v>15</v>
      </c>
      <c r="D19" t="s">
        <v>112</v>
      </c>
      <c r="E19" t="s">
        <v>34</v>
      </c>
      <c r="F19" t="s">
        <v>27</v>
      </c>
      <c r="G19" s="3" t="s">
        <v>19</v>
      </c>
      <c r="H19">
        <v>1.2</v>
      </c>
      <c r="I19" s="3" t="s">
        <v>119</v>
      </c>
      <c r="J19" s="3" t="s">
        <v>119</v>
      </c>
      <c r="K19" t="s">
        <v>120</v>
      </c>
    </row>
    <row r="20" spans="1:11">
      <c r="A20" t="s">
        <v>121</v>
      </c>
      <c r="B20" t="s">
        <v>122</v>
      </c>
      <c r="C20" t="s">
        <v>97</v>
      </c>
      <c r="D20" t="s">
        <v>112</v>
      </c>
      <c r="E20" t="s">
        <v>45</v>
      </c>
      <c r="F20" t="s">
        <v>46</v>
      </c>
      <c r="G20" s="5" t="s">
        <v>28</v>
      </c>
      <c r="H20" s="6" t="s">
        <v>123</v>
      </c>
      <c r="I20" s="3" t="s">
        <v>124</v>
      </c>
      <c r="J20" s="3" t="s">
        <v>124</v>
      </c>
      <c r="K20" t="s">
        <v>125</v>
      </c>
    </row>
    <row r="21" spans="1:11">
      <c r="A21" t="s">
        <v>126</v>
      </c>
      <c r="B21" t="s">
        <v>127</v>
      </c>
      <c r="C21" t="s">
        <v>128</v>
      </c>
      <c r="D21" t="s">
        <v>112</v>
      </c>
      <c r="E21" t="s">
        <v>113</v>
      </c>
      <c r="F21" t="s">
        <v>46</v>
      </c>
      <c r="G21" s="3" t="s">
        <v>28</v>
      </c>
      <c r="H21" s="7" t="s">
        <v>129</v>
      </c>
      <c r="I21" s="3" t="s">
        <v>130</v>
      </c>
      <c r="J21" s="3" t="s">
        <v>130</v>
      </c>
      <c r="K21" t="s">
        <v>131</v>
      </c>
    </row>
    <row r="22" spans="1:11">
      <c r="A22" t="s">
        <v>132</v>
      </c>
      <c r="B22" t="s">
        <v>133</v>
      </c>
      <c r="C22" t="s">
        <v>128</v>
      </c>
      <c r="D22" t="s">
        <v>112</v>
      </c>
      <c r="E22" t="s">
        <v>26</v>
      </c>
      <c r="F22" t="s">
        <v>46</v>
      </c>
      <c r="G22" s="3" t="s">
        <v>28</v>
      </c>
      <c r="H22" s="3" t="s">
        <v>134</v>
      </c>
      <c r="I22" s="3" t="s">
        <v>135</v>
      </c>
      <c r="J22" s="3" t="s">
        <v>135</v>
      </c>
      <c r="K22" t="s">
        <v>136</v>
      </c>
    </row>
    <row r="23" spans="1:11">
      <c r="A23" t="s">
        <v>137</v>
      </c>
      <c r="B23" t="s">
        <v>138</v>
      </c>
      <c r="C23" t="s">
        <v>139</v>
      </c>
      <c r="D23" t="s">
        <v>112</v>
      </c>
      <c r="E23" t="s">
        <v>26</v>
      </c>
      <c r="F23" t="s">
        <v>46</v>
      </c>
      <c r="G23" s="3" t="s">
        <v>28</v>
      </c>
      <c r="H23" s="3" t="s">
        <v>140</v>
      </c>
      <c r="I23" s="3" t="s">
        <v>141</v>
      </c>
      <c r="J23" s="3" t="s">
        <v>141</v>
      </c>
      <c r="K23" t="s">
        <v>142</v>
      </c>
    </row>
    <row r="24" spans="1:11">
      <c r="A24" t="s">
        <v>143</v>
      </c>
      <c r="B24" t="s">
        <v>144</v>
      </c>
      <c r="C24" t="s">
        <v>128</v>
      </c>
      <c r="D24" t="s">
        <v>112</v>
      </c>
      <c r="E24" t="s">
        <v>113</v>
      </c>
      <c r="F24" t="s">
        <v>46</v>
      </c>
      <c r="G24" s="3" t="s">
        <v>28</v>
      </c>
      <c r="H24" s="3">
        <v>751247072</v>
      </c>
      <c r="I24" s="3" t="s">
        <v>145</v>
      </c>
      <c r="J24" s="3" t="s">
        <v>145</v>
      </c>
      <c r="K24" t="s">
        <v>146</v>
      </c>
    </row>
    <row r="25" spans="1:11">
      <c r="A25" s="2" t="s">
        <v>147</v>
      </c>
      <c r="B25" t="s">
        <v>148</v>
      </c>
      <c r="C25" t="s">
        <v>128</v>
      </c>
      <c r="D25" t="s">
        <v>112</v>
      </c>
      <c r="E25" t="s">
        <v>113</v>
      </c>
      <c r="F25" t="s">
        <v>46</v>
      </c>
      <c r="G25" s="3" t="s">
        <v>28</v>
      </c>
      <c r="H25" s="8" t="s">
        <v>149</v>
      </c>
      <c r="I25" s="3" t="s">
        <v>150</v>
      </c>
      <c r="J25" s="3" t="s">
        <v>150</v>
      </c>
      <c r="K25" t="s">
        <v>151</v>
      </c>
    </row>
    <row r="26" spans="1:13">
      <c r="A26" t="s">
        <v>152</v>
      </c>
      <c r="B26" t="s">
        <v>153</v>
      </c>
      <c r="C26" t="s">
        <v>154</v>
      </c>
      <c r="D26" t="s">
        <v>112</v>
      </c>
      <c r="E26" t="s">
        <v>26</v>
      </c>
      <c r="F26" t="s">
        <v>46</v>
      </c>
      <c r="G26" s="3" t="s">
        <v>28</v>
      </c>
      <c r="H26" s="3" t="s">
        <v>155</v>
      </c>
      <c r="I26" s="3" t="s">
        <v>156</v>
      </c>
      <c r="J26" s="3" t="s">
        <v>156</v>
      </c>
      <c r="K26" t="s">
        <v>157</v>
      </c>
      <c r="M26" s="2" t="s">
        <v>158</v>
      </c>
    </row>
    <row r="27" spans="1:11">
      <c r="A27" t="s">
        <v>159</v>
      </c>
      <c r="B27" t="s">
        <v>160</v>
      </c>
      <c r="C27" t="s">
        <v>139</v>
      </c>
      <c r="D27" t="s">
        <v>112</v>
      </c>
      <c r="E27" t="s">
        <v>26</v>
      </c>
      <c r="F27" t="s">
        <v>46</v>
      </c>
      <c r="G27" s="3" t="s">
        <v>28</v>
      </c>
      <c r="H27" s="3" t="s">
        <v>161</v>
      </c>
      <c r="I27" s="3" t="s">
        <v>162</v>
      </c>
      <c r="J27" s="3" t="s">
        <v>162</v>
      </c>
      <c r="K27" t="s">
        <v>163</v>
      </c>
    </row>
    <row r="28" spans="1:11">
      <c r="A28" t="s">
        <v>164</v>
      </c>
      <c r="B28" t="s">
        <v>165</v>
      </c>
      <c r="C28" t="s">
        <v>97</v>
      </c>
      <c r="D28" t="s">
        <v>16</v>
      </c>
      <c r="E28" t="s">
        <v>17</v>
      </c>
      <c r="F28" t="s">
        <v>27</v>
      </c>
      <c r="G28" t="s">
        <v>19</v>
      </c>
      <c r="I28" s="3" t="s">
        <v>166</v>
      </c>
      <c r="J28" s="3" t="s">
        <v>166</v>
      </c>
      <c r="K28" t="s">
        <v>167</v>
      </c>
    </row>
    <row r="29" spans="1:13">
      <c r="A29" t="s">
        <v>168</v>
      </c>
      <c r="B29" t="s">
        <v>169</v>
      </c>
      <c r="C29" t="s">
        <v>72</v>
      </c>
      <c r="D29" t="s">
        <v>170</v>
      </c>
      <c r="E29" t="s">
        <v>45</v>
      </c>
      <c r="F29" t="s">
        <v>46</v>
      </c>
      <c r="G29" t="s">
        <v>28</v>
      </c>
      <c r="H29" s="3" t="s">
        <v>171</v>
      </c>
      <c r="I29" s="3" t="s">
        <v>172</v>
      </c>
      <c r="J29" t="s">
        <v>172</v>
      </c>
      <c r="K29" s="7" t="s">
        <v>173</v>
      </c>
      <c r="M29" s="7" t="s">
        <v>174</v>
      </c>
    </row>
    <row r="30" spans="1:13">
      <c r="A30" t="s">
        <v>170</v>
      </c>
      <c r="B30" t="s">
        <v>175</v>
      </c>
      <c r="C30" t="s">
        <v>72</v>
      </c>
      <c r="D30" t="s">
        <v>170</v>
      </c>
      <c r="E30" t="s">
        <v>26</v>
      </c>
      <c r="F30" t="s">
        <v>27</v>
      </c>
      <c r="G30" s="2" t="s">
        <v>176</v>
      </c>
      <c r="H30" s="3"/>
      <c r="I30" s="3" t="s">
        <v>177</v>
      </c>
      <c r="J30" s="3" t="s">
        <v>177</v>
      </c>
      <c r="K30" s="11" t="s">
        <v>178</v>
      </c>
      <c r="M30" s="11" t="s">
        <v>179</v>
      </c>
    </row>
    <row r="31" spans="1:13">
      <c r="A31" t="s">
        <v>180</v>
      </c>
      <c r="B31" t="s">
        <v>181</v>
      </c>
      <c r="C31" t="s">
        <v>72</v>
      </c>
      <c r="D31" t="s">
        <v>170</v>
      </c>
      <c r="E31" t="s">
        <v>26</v>
      </c>
      <c r="F31" t="s">
        <v>27</v>
      </c>
      <c r="G31" s="3" t="s">
        <v>176</v>
      </c>
      <c r="H31" s="3" t="s">
        <v>182</v>
      </c>
      <c r="I31" s="3" t="s">
        <v>183</v>
      </c>
      <c r="J31" s="3" t="s">
        <v>183</v>
      </c>
      <c r="K31" s="3" t="s">
        <v>184</v>
      </c>
      <c r="M31" s="2" t="s">
        <v>185</v>
      </c>
    </row>
    <row r="32" spans="1:13">
      <c r="A32" t="s">
        <v>186</v>
      </c>
      <c r="B32" t="s">
        <v>187</v>
      </c>
      <c r="C32" t="s">
        <v>188</v>
      </c>
      <c r="D32" t="s">
        <v>170</v>
      </c>
      <c r="E32" t="s">
        <v>34</v>
      </c>
      <c r="F32" t="s">
        <v>27</v>
      </c>
      <c r="G32" s="3" t="s">
        <v>19</v>
      </c>
      <c r="H32" s="3"/>
      <c r="I32" s="3" t="s">
        <v>189</v>
      </c>
      <c r="J32" s="3" t="s">
        <v>189</v>
      </c>
      <c r="K32" s="3" t="s">
        <v>190</v>
      </c>
      <c r="M32" s="7" t="s">
        <v>191</v>
      </c>
    </row>
    <row r="33" spans="1:13">
      <c r="A33" t="s">
        <v>192</v>
      </c>
      <c r="B33" t="s">
        <v>193</v>
      </c>
      <c r="C33" t="s">
        <v>188</v>
      </c>
      <c r="D33" t="s">
        <v>170</v>
      </c>
      <c r="E33" t="s">
        <v>26</v>
      </c>
      <c r="F33" t="s">
        <v>27</v>
      </c>
      <c r="G33" s="3" t="s">
        <v>176</v>
      </c>
      <c r="H33" s="3"/>
      <c r="I33" s="3" t="s">
        <v>194</v>
      </c>
      <c r="J33" s="3" t="s">
        <v>194</v>
      </c>
      <c r="K33" s="3" t="s">
        <v>195</v>
      </c>
      <c r="M33" s="7" t="s">
        <v>196</v>
      </c>
    </row>
    <row r="34" spans="1:13">
      <c r="A34" t="s">
        <v>197</v>
      </c>
      <c r="B34" t="s">
        <v>198</v>
      </c>
      <c r="C34" t="s">
        <v>72</v>
      </c>
      <c r="D34" t="s">
        <v>199</v>
      </c>
      <c r="E34" t="s">
        <v>34</v>
      </c>
      <c r="F34" t="s">
        <v>27</v>
      </c>
      <c r="G34" s="3" t="s">
        <v>19</v>
      </c>
      <c r="H34" s="3"/>
      <c r="I34" s="3" t="s">
        <v>200</v>
      </c>
      <c r="J34" s="3" t="s">
        <v>200</v>
      </c>
      <c r="K34" s="3" t="s">
        <v>201</v>
      </c>
      <c r="M34" s="7" t="s">
        <v>202</v>
      </c>
    </row>
    <row r="35" spans="1:13">
      <c r="A35" t="s">
        <v>203</v>
      </c>
      <c r="B35" t="s">
        <v>204</v>
      </c>
      <c r="C35" t="s">
        <v>72</v>
      </c>
      <c r="D35" t="s">
        <v>199</v>
      </c>
      <c r="E35" t="s">
        <v>34</v>
      </c>
      <c r="F35" t="s">
        <v>27</v>
      </c>
      <c r="G35" s="3" t="s">
        <v>176</v>
      </c>
      <c r="H35" s="3"/>
      <c r="I35" s="3" t="s">
        <v>205</v>
      </c>
      <c r="J35" s="3" t="s">
        <v>205</v>
      </c>
      <c r="K35" s="3" t="s">
        <v>206</v>
      </c>
      <c r="M35" s="7" t="s">
        <v>207</v>
      </c>
    </row>
    <row r="36" spans="1:13">
      <c r="A36" t="s">
        <v>208</v>
      </c>
      <c r="B36" t="s">
        <v>209</v>
      </c>
      <c r="C36" t="s">
        <v>72</v>
      </c>
      <c r="D36" t="s">
        <v>199</v>
      </c>
      <c r="E36" t="s">
        <v>34</v>
      </c>
      <c r="F36" t="s">
        <v>27</v>
      </c>
      <c r="G36" s="7" t="s">
        <v>210</v>
      </c>
      <c r="H36" s="3"/>
      <c r="I36" s="3" t="s">
        <v>211</v>
      </c>
      <c r="J36" s="3" t="s">
        <v>211</v>
      </c>
      <c r="K36" s="3" t="s">
        <v>212</v>
      </c>
      <c r="M36" s="7" t="s">
        <v>213</v>
      </c>
    </row>
    <row r="37" spans="1:13">
      <c r="A37" t="s">
        <v>214</v>
      </c>
      <c r="B37" t="s">
        <v>215</v>
      </c>
      <c r="C37" t="s">
        <v>72</v>
      </c>
      <c r="D37" t="s">
        <v>199</v>
      </c>
      <c r="E37" t="s">
        <v>34</v>
      </c>
      <c r="F37" t="s">
        <v>27</v>
      </c>
      <c r="G37" s="3" t="s">
        <v>19</v>
      </c>
      <c r="H37" s="3">
        <v>65020</v>
      </c>
      <c r="I37" s="3" t="s">
        <v>216</v>
      </c>
      <c r="J37" s="3" t="s">
        <v>216</v>
      </c>
      <c r="K37" s="3" t="s">
        <v>217</v>
      </c>
      <c r="M37" s="3" t="s">
        <v>218</v>
      </c>
    </row>
    <row r="38" spans="1:13">
      <c r="A38" t="s">
        <v>219</v>
      </c>
      <c r="B38" t="s">
        <v>220</v>
      </c>
      <c r="C38" t="s">
        <v>72</v>
      </c>
      <c r="D38" t="s">
        <v>199</v>
      </c>
      <c r="E38" t="s">
        <v>34</v>
      </c>
      <c r="F38" t="s">
        <v>27</v>
      </c>
      <c r="G38" s="3" t="s">
        <v>19</v>
      </c>
      <c r="H38" s="7"/>
      <c r="I38" s="3" t="s">
        <v>221</v>
      </c>
      <c r="J38" s="3" t="s">
        <v>221</v>
      </c>
      <c r="K38" s="3" t="s">
        <v>222</v>
      </c>
      <c r="M38" s="2" t="s">
        <v>223</v>
      </c>
    </row>
    <row r="39" spans="1:13">
      <c r="A39" t="s">
        <v>224</v>
      </c>
      <c r="B39" t="s">
        <v>220</v>
      </c>
      <c r="C39" t="s">
        <v>72</v>
      </c>
      <c r="D39" t="s">
        <v>199</v>
      </c>
      <c r="E39" t="s">
        <v>34</v>
      </c>
      <c r="F39" t="s">
        <v>27</v>
      </c>
      <c r="G39" s="3" t="s">
        <v>19</v>
      </c>
      <c r="H39" s="7"/>
      <c r="I39" s="3" t="s">
        <v>221</v>
      </c>
      <c r="J39" s="3" t="s">
        <v>221</v>
      </c>
      <c r="K39" s="3" t="s">
        <v>225</v>
      </c>
      <c r="M39" s="2" t="s">
        <v>223</v>
      </c>
    </row>
    <row r="40" spans="1:13">
      <c r="A40" t="s">
        <v>226</v>
      </c>
      <c r="B40" t="s">
        <v>227</v>
      </c>
      <c r="C40" t="s">
        <v>15</v>
      </c>
      <c r="D40" t="s">
        <v>199</v>
      </c>
      <c r="E40" t="s">
        <v>34</v>
      </c>
      <c r="F40" t="s">
        <v>27</v>
      </c>
      <c r="G40" t="s">
        <v>176</v>
      </c>
      <c r="H40" s="7" t="s">
        <v>228</v>
      </c>
      <c r="I40" t="s">
        <v>229</v>
      </c>
      <c r="J40" t="s">
        <v>229</v>
      </c>
      <c r="K40" s="10" t="s">
        <v>230</v>
      </c>
      <c r="M40" s="10"/>
    </row>
    <row r="41" spans="1:13">
      <c r="A41" t="s">
        <v>231</v>
      </c>
      <c r="B41" t="s">
        <v>232</v>
      </c>
      <c r="C41" t="s">
        <v>15</v>
      </c>
      <c r="D41" t="s">
        <v>199</v>
      </c>
      <c r="E41" t="s">
        <v>34</v>
      </c>
      <c r="F41" t="s">
        <v>27</v>
      </c>
      <c r="G41" t="s">
        <v>176</v>
      </c>
      <c r="H41" s="7" t="s">
        <v>228</v>
      </c>
      <c r="I41" t="s">
        <v>233</v>
      </c>
      <c r="J41" t="s">
        <v>233</v>
      </c>
      <c r="K41" s="10" t="s">
        <v>234</v>
      </c>
      <c r="M41" s="10"/>
    </row>
    <row r="42" spans="1:13">
      <c r="A42" t="s">
        <v>235</v>
      </c>
      <c r="B42" t="s">
        <v>236</v>
      </c>
      <c r="C42" t="s">
        <v>237</v>
      </c>
      <c r="D42" t="s">
        <v>199</v>
      </c>
      <c r="E42" t="s">
        <v>34</v>
      </c>
      <c r="F42" t="s">
        <v>27</v>
      </c>
      <c r="G42" t="s">
        <v>64</v>
      </c>
      <c r="H42" t="s">
        <v>64</v>
      </c>
      <c r="I42" t="s">
        <v>64</v>
      </c>
      <c r="J42" t="s">
        <v>64</v>
      </c>
      <c r="K42" t="s">
        <v>64</v>
      </c>
      <c r="L42" t="s">
        <v>64</v>
      </c>
      <c r="M42" t="s">
        <v>64</v>
      </c>
    </row>
    <row r="43" spans="1:13">
      <c r="A43" t="s">
        <v>238</v>
      </c>
      <c r="B43" t="s">
        <v>239</v>
      </c>
      <c r="C43" t="s">
        <v>237</v>
      </c>
      <c r="D43" t="s">
        <v>199</v>
      </c>
      <c r="E43" t="s">
        <v>34</v>
      </c>
      <c r="F43" t="s">
        <v>27</v>
      </c>
      <c r="G43" t="s">
        <v>64</v>
      </c>
      <c r="H43" t="s">
        <v>64</v>
      </c>
      <c r="I43" t="s">
        <v>64</v>
      </c>
      <c r="J43" t="s">
        <v>64</v>
      </c>
      <c r="K43" t="s">
        <v>64</v>
      </c>
      <c r="L43" t="s">
        <v>64</v>
      </c>
      <c r="M43" t="s">
        <v>64</v>
      </c>
    </row>
    <row r="44" spans="1:13">
      <c r="A44" t="s">
        <v>240</v>
      </c>
      <c r="B44" t="s">
        <v>241</v>
      </c>
      <c r="C44" t="s">
        <v>237</v>
      </c>
      <c r="D44" t="s">
        <v>199</v>
      </c>
      <c r="E44" t="s">
        <v>34</v>
      </c>
      <c r="F44" t="s">
        <v>27</v>
      </c>
      <c r="G44" t="s">
        <v>64</v>
      </c>
      <c r="H44" t="s">
        <v>64</v>
      </c>
      <c r="I44" t="s">
        <v>64</v>
      </c>
      <c r="J44" t="s">
        <v>64</v>
      </c>
      <c r="K44" t="s">
        <v>64</v>
      </c>
      <c r="L44" t="s">
        <v>64</v>
      </c>
      <c r="M44" t="s">
        <v>64</v>
      </c>
    </row>
    <row r="45" spans="1:13">
      <c r="A45" t="s">
        <v>242</v>
      </c>
      <c r="B45" t="s">
        <v>243</v>
      </c>
      <c r="C45" t="s">
        <v>237</v>
      </c>
      <c r="D45" t="s">
        <v>199</v>
      </c>
      <c r="E45" t="s">
        <v>34</v>
      </c>
      <c r="F45" t="s">
        <v>27</v>
      </c>
      <c r="G45" t="s">
        <v>64</v>
      </c>
      <c r="H45" t="s">
        <v>64</v>
      </c>
      <c r="I45" t="s">
        <v>64</v>
      </c>
      <c r="J45" t="s">
        <v>64</v>
      </c>
      <c r="K45" t="s">
        <v>64</v>
      </c>
      <c r="L45" t="s">
        <v>64</v>
      </c>
      <c r="M45" t="s">
        <v>64</v>
      </c>
    </row>
    <row r="46" spans="1:13">
      <c r="A46" t="s">
        <v>244</v>
      </c>
      <c r="B46" t="s">
        <v>245</v>
      </c>
      <c r="C46" t="s">
        <v>72</v>
      </c>
      <c r="D46" t="s">
        <v>246</v>
      </c>
      <c r="E46" t="s">
        <v>26</v>
      </c>
      <c r="F46" t="s">
        <v>27</v>
      </c>
      <c r="G46" t="s">
        <v>28</v>
      </c>
      <c r="H46" s="9" t="s">
        <v>247</v>
      </c>
      <c r="I46" t="s">
        <v>248</v>
      </c>
      <c r="J46" t="s">
        <v>248</v>
      </c>
      <c r="K46" t="s">
        <v>249</v>
      </c>
      <c r="M46" s="2" t="s">
        <v>250</v>
      </c>
    </row>
    <row r="47" spans="1:13">
      <c r="A47" t="s">
        <v>251</v>
      </c>
      <c r="B47" t="s">
        <v>252</v>
      </c>
      <c r="C47" t="s">
        <v>72</v>
      </c>
      <c r="D47" t="s">
        <v>246</v>
      </c>
      <c r="E47" t="s">
        <v>17</v>
      </c>
      <c r="F47" t="s">
        <v>27</v>
      </c>
      <c r="G47" s="9" t="s">
        <v>176</v>
      </c>
      <c r="H47" s="9"/>
      <c r="I47" s="3" t="s">
        <v>253</v>
      </c>
      <c r="J47" s="3" t="s">
        <v>253</v>
      </c>
      <c r="K47" s="9" t="s">
        <v>254</v>
      </c>
      <c r="M47" s="2" t="s">
        <v>255</v>
      </c>
    </row>
    <row r="48" spans="1:13">
      <c r="A48" t="s">
        <v>256</v>
      </c>
      <c r="B48" t="s">
        <v>257</v>
      </c>
      <c r="C48" t="s">
        <v>72</v>
      </c>
      <c r="D48" t="s">
        <v>246</v>
      </c>
      <c r="E48" t="s">
        <v>17</v>
      </c>
      <c r="F48" t="s">
        <v>27</v>
      </c>
      <c r="G48" s="9" t="s">
        <v>176</v>
      </c>
      <c r="H48" s="9"/>
      <c r="I48" s="12" t="s">
        <v>258</v>
      </c>
      <c r="J48" s="3" t="s">
        <v>258</v>
      </c>
      <c r="K48" t="s">
        <v>259</v>
      </c>
      <c r="M48" s="2" t="s">
        <v>260</v>
      </c>
    </row>
    <row r="49" spans="1:13">
      <c r="A49" t="s">
        <v>261</v>
      </c>
      <c r="B49" t="s">
        <v>257</v>
      </c>
      <c r="C49" t="s">
        <v>72</v>
      </c>
      <c r="D49" t="s">
        <v>246</v>
      </c>
      <c r="E49" t="s">
        <v>17</v>
      </c>
      <c r="F49" t="s">
        <v>27</v>
      </c>
      <c r="G49" s="9" t="s">
        <v>176</v>
      </c>
      <c r="H49" s="9"/>
      <c r="I49" s="12" t="s">
        <v>262</v>
      </c>
      <c r="J49" s="3" t="s">
        <v>262</v>
      </c>
      <c r="K49" t="s">
        <v>259</v>
      </c>
      <c r="M49" s="2" t="s">
        <v>260</v>
      </c>
    </row>
    <row r="50" spans="1:13">
      <c r="A50" t="s">
        <v>263</v>
      </c>
      <c r="B50" t="s">
        <v>257</v>
      </c>
      <c r="C50" t="s">
        <v>72</v>
      </c>
      <c r="D50" t="s">
        <v>246</v>
      </c>
      <c r="E50" t="s">
        <v>17</v>
      </c>
      <c r="F50" t="s">
        <v>27</v>
      </c>
      <c r="G50" s="9" t="s">
        <v>176</v>
      </c>
      <c r="H50" s="9"/>
      <c r="I50" s="12" t="s">
        <v>264</v>
      </c>
      <c r="J50" s="3" t="s">
        <v>264</v>
      </c>
      <c r="K50" t="s">
        <v>259</v>
      </c>
      <c r="M50" s="2" t="s">
        <v>260</v>
      </c>
    </row>
    <row r="51" spans="1:13">
      <c r="A51" t="s">
        <v>265</v>
      </c>
      <c r="B51" t="s">
        <v>266</v>
      </c>
      <c r="C51" t="s">
        <v>97</v>
      </c>
      <c r="D51" t="s">
        <v>267</v>
      </c>
      <c r="E51" t="s">
        <v>268</v>
      </c>
      <c r="F51" t="s">
        <v>46</v>
      </c>
      <c r="G51" t="s">
        <v>28</v>
      </c>
      <c r="H51" s="10" t="s">
        <v>269</v>
      </c>
      <c r="I51" t="s">
        <v>270</v>
      </c>
      <c r="J51" t="str">
        <f>I51</f>
        <v>variants.info.snpeff_effect</v>
      </c>
      <c r="K51" t="s">
        <v>271</v>
      </c>
      <c r="M51" s="13" t="s">
        <v>272</v>
      </c>
    </row>
    <row r="52" spans="1:13">
      <c r="A52" t="s">
        <v>273</v>
      </c>
      <c r="B52" t="s">
        <v>274</v>
      </c>
      <c r="C52" t="s">
        <v>97</v>
      </c>
      <c r="D52" t="s">
        <v>267</v>
      </c>
      <c r="E52" t="s">
        <v>26</v>
      </c>
      <c r="F52" t="s">
        <v>46</v>
      </c>
      <c r="G52" t="s">
        <v>28</v>
      </c>
      <c r="H52" s="10" t="s">
        <v>275</v>
      </c>
      <c r="I52" t="s">
        <v>276</v>
      </c>
      <c r="J52" t="str">
        <f t="shared" ref="J52" si="0">I52</f>
        <v>variants.info.snpeff_impact</v>
      </c>
      <c r="K52" t="s">
        <v>271</v>
      </c>
      <c r="M52" s="13" t="s">
        <v>272</v>
      </c>
    </row>
    <row r="53" spans="1:13">
      <c r="A53" t="s">
        <v>277</v>
      </c>
      <c r="B53" t="s">
        <v>278</v>
      </c>
      <c r="C53" t="s">
        <v>139</v>
      </c>
      <c r="D53" t="s">
        <v>267</v>
      </c>
      <c r="E53" t="s">
        <v>17</v>
      </c>
      <c r="F53" t="s">
        <v>46</v>
      </c>
      <c r="G53" t="s">
        <v>176</v>
      </c>
      <c r="H53" s="10" t="s">
        <v>279</v>
      </c>
      <c r="I53" t="str">
        <f>CONCATENATE("variants.info.",A53)</f>
        <v>variants.info.sift_score</v>
      </c>
      <c r="J53" t="str">
        <f t="shared" ref="J53:J83" si="1">I53</f>
        <v>variants.info.sift_score</v>
      </c>
      <c r="K53" t="s">
        <v>280</v>
      </c>
      <c r="M53" s="13" t="s">
        <v>281</v>
      </c>
    </row>
    <row r="54" spans="1:13">
      <c r="A54" t="s">
        <v>282</v>
      </c>
      <c r="B54" t="s">
        <v>278</v>
      </c>
      <c r="C54" t="s">
        <v>139</v>
      </c>
      <c r="D54" t="s">
        <v>267</v>
      </c>
      <c r="E54" t="s">
        <v>26</v>
      </c>
      <c r="F54" t="s">
        <v>46</v>
      </c>
      <c r="G54" s="10" t="s">
        <v>28</v>
      </c>
      <c r="H54" s="10" t="s">
        <v>283</v>
      </c>
      <c r="I54" t="str">
        <f t="shared" ref="I54:I55" si="2">CONCATENATE("variants.info.",A54)</f>
        <v>variants.info.sift_pred</v>
      </c>
      <c r="J54" t="str">
        <f>I54</f>
        <v>variants.info.sift_pred</v>
      </c>
      <c r="K54" t="s">
        <v>280</v>
      </c>
      <c r="M54" s="13" t="s">
        <v>281</v>
      </c>
    </row>
    <row r="55" spans="1:13">
      <c r="A55" t="s">
        <v>284</v>
      </c>
      <c r="B55" t="s">
        <v>285</v>
      </c>
      <c r="C55" t="s">
        <v>139</v>
      </c>
      <c r="D55" t="s">
        <v>267</v>
      </c>
      <c r="E55" t="s">
        <v>17</v>
      </c>
      <c r="F55" t="s">
        <v>46</v>
      </c>
      <c r="G55" s="10" t="s">
        <v>286</v>
      </c>
      <c r="H55" s="10" t="s">
        <v>279</v>
      </c>
      <c r="I55" t="str">
        <f>CONCATENATE("variants.info.",A55)</f>
        <v>variants.info.pph2_hdiv_score</v>
      </c>
      <c r="J55" t="str">
        <f>I55</f>
        <v>variants.info.pph2_hdiv_score</v>
      </c>
      <c r="K55" t="s">
        <v>280</v>
      </c>
      <c r="M55" s="13" t="s">
        <v>281</v>
      </c>
    </row>
    <row r="56" spans="1:13">
      <c r="A56" t="s">
        <v>287</v>
      </c>
      <c r="B56" t="s">
        <v>288</v>
      </c>
      <c r="C56" t="s">
        <v>139</v>
      </c>
      <c r="D56" t="s">
        <v>267</v>
      </c>
      <c r="E56" t="s">
        <v>45</v>
      </c>
      <c r="F56" t="s">
        <v>46</v>
      </c>
      <c r="G56" s="10" t="s">
        <v>28</v>
      </c>
      <c r="H56" s="10" t="s">
        <v>289</v>
      </c>
      <c r="I56" t="str">
        <f>CONCATENATE("variantI.info.",A56)</f>
        <v>variantI.info.pph2_hdiv_pred</v>
      </c>
      <c r="J56" t="str">
        <f>I56</f>
        <v>variantI.info.pph2_hdiv_pred</v>
      </c>
      <c r="K56" t="s">
        <v>280</v>
      </c>
      <c r="M56" s="13" t="s">
        <v>281</v>
      </c>
    </row>
    <row r="57" spans="1:13">
      <c r="A57" t="s">
        <v>290</v>
      </c>
      <c r="B57" t="s">
        <v>291</v>
      </c>
      <c r="C57" t="s">
        <v>139</v>
      </c>
      <c r="D57" t="s">
        <v>267</v>
      </c>
      <c r="E57" t="s">
        <v>17</v>
      </c>
      <c r="F57" t="s">
        <v>46</v>
      </c>
      <c r="G57" s="10" t="s">
        <v>286</v>
      </c>
      <c r="H57" s="10" t="s">
        <v>279</v>
      </c>
      <c r="I57" t="str">
        <f t="shared" ref="I57:I85" si="3">CONCATENATE("variants.info.",A57)</f>
        <v>variants.info.pph2_hvar_score</v>
      </c>
      <c r="J57" t="str">
        <f>I57</f>
        <v>variants.info.pph2_hvar_score</v>
      </c>
      <c r="K57" t="s">
        <v>280</v>
      </c>
      <c r="M57" s="13" t="s">
        <v>281</v>
      </c>
    </row>
    <row r="58" spans="1:13">
      <c r="A58" t="s">
        <v>292</v>
      </c>
      <c r="B58" t="s">
        <v>293</v>
      </c>
      <c r="C58" t="s">
        <v>139</v>
      </c>
      <c r="D58" t="s">
        <v>267</v>
      </c>
      <c r="E58" t="s">
        <v>45</v>
      </c>
      <c r="F58" t="s">
        <v>46</v>
      </c>
      <c r="G58" s="10" t="s">
        <v>28</v>
      </c>
      <c r="H58" s="10" t="s">
        <v>289</v>
      </c>
      <c r="I58" t="str">
        <f>CONCATENATE("variants.info.",A58)</f>
        <v>variants.info.pph2_hvar_pred</v>
      </c>
      <c r="J58" t="str">
        <f>I58</f>
        <v>variants.info.pph2_hvar_pred</v>
      </c>
      <c r="K58" t="s">
        <v>280</v>
      </c>
      <c r="M58" s="13" t="s">
        <v>281</v>
      </c>
    </row>
    <row r="59" spans="1:13">
      <c r="A59" t="s">
        <v>294</v>
      </c>
      <c r="B59" t="s">
        <v>295</v>
      </c>
      <c r="C59" t="s">
        <v>139</v>
      </c>
      <c r="D59" t="s">
        <v>267</v>
      </c>
      <c r="E59" t="s">
        <v>17</v>
      </c>
      <c r="F59" t="s">
        <v>46</v>
      </c>
      <c r="G59" s="10" t="s">
        <v>286</v>
      </c>
      <c r="H59" s="10" t="s">
        <v>279</v>
      </c>
      <c r="I59" t="str">
        <f>CONCATENATE("variants.info.",A59)</f>
        <v>variants.info.lrt_score</v>
      </c>
      <c r="J59" t="str">
        <f>I59</f>
        <v>variants.info.lrt_score</v>
      </c>
      <c r="K59" t="s">
        <v>280</v>
      </c>
      <c r="M59" s="13" t="s">
        <v>281</v>
      </c>
    </row>
    <row r="60" spans="1:13">
      <c r="A60" t="s">
        <v>296</v>
      </c>
      <c r="B60" t="s">
        <v>297</v>
      </c>
      <c r="C60" t="s">
        <v>139</v>
      </c>
      <c r="D60" t="s">
        <v>267</v>
      </c>
      <c r="E60" t="s">
        <v>26</v>
      </c>
      <c r="F60" t="s">
        <v>46</v>
      </c>
      <c r="G60" s="10" t="s">
        <v>28</v>
      </c>
      <c r="H60" s="10" t="s">
        <v>298</v>
      </c>
      <c r="I60" t="str">
        <f>CONCATENATE("variants.info.",A60)</f>
        <v>variants.info.lrt_pred</v>
      </c>
      <c r="J60" t="str">
        <f>I60</f>
        <v>variants.info.lrt_pred</v>
      </c>
      <c r="K60" t="s">
        <v>280</v>
      </c>
      <c r="M60" s="13" t="s">
        <v>281</v>
      </c>
    </row>
    <row r="61" spans="1:13">
      <c r="A61" t="s">
        <v>299</v>
      </c>
      <c r="B61" t="s">
        <v>300</v>
      </c>
      <c r="C61" t="s">
        <v>139</v>
      </c>
      <c r="D61" t="s">
        <v>267</v>
      </c>
      <c r="E61" t="s">
        <v>17</v>
      </c>
      <c r="F61" t="s">
        <v>46</v>
      </c>
      <c r="G61" s="10" t="s">
        <v>286</v>
      </c>
      <c r="H61" s="10" t="s">
        <v>279</v>
      </c>
      <c r="I61" t="str">
        <f>CONCATENATE("variants.info.",A61)</f>
        <v>variants.info.mutation_taster_score</v>
      </c>
      <c r="J61" t="str">
        <f>I61</f>
        <v>variants.info.mutation_taster_score</v>
      </c>
      <c r="K61" t="s">
        <v>280</v>
      </c>
      <c r="M61" s="13" t="s">
        <v>281</v>
      </c>
    </row>
    <row r="62" spans="1:13">
      <c r="A62" t="s">
        <v>301</v>
      </c>
      <c r="B62" t="s">
        <v>302</v>
      </c>
      <c r="C62" t="s">
        <v>139</v>
      </c>
      <c r="D62" t="s">
        <v>267</v>
      </c>
      <c r="E62" t="s">
        <v>268</v>
      </c>
      <c r="F62" t="s">
        <v>46</v>
      </c>
      <c r="G62" s="10" t="s">
        <v>28</v>
      </c>
      <c r="H62" s="10" t="s">
        <v>303</v>
      </c>
      <c r="I62" t="str">
        <f>CONCATENATE("variants.info.",A62)</f>
        <v>variants.info.mutation_taster_pred</v>
      </c>
      <c r="J62" t="str">
        <f>I62</f>
        <v>variants.info.mutation_taster_pred</v>
      </c>
      <c r="K62" t="s">
        <v>280</v>
      </c>
      <c r="M62" s="13" t="s">
        <v>281</v>
      </c>
    </row>
    <row r="63" spans="1:13">
      <c r="A63" t="s">
        <v>304</v>
      </c>
      <c r="B63" t="s">
        <v>305</v>
      </c>
      <c r="C63" t="s">
        <v>139</v>
      </c>
      <c r="D63" t="s">
        <v>267</v>
      </c>
      <c r="E63" t="s">
        <v>17</v>
      </c>
      <c r="F63" t="s">
        <v>46</v>
      </c>
      <c r="G63" s="10" t="s">
        <v>286</v>
      </c>
      <c r="H63" s="10" t="s">
        <v>279</v>
      </c>
      <c r="I63" t="str">
        <f>CONCATENATE("variants.info.",A63)</f>
        <v>variants.info.mutation_assessor_score</v>
      </c>
      <c r="J63" t="str">
        <f>I63</f>
        <v>variants.info.mutation_assessor_score</v>
      </c>
      <c r="K63" t="s">
        <v>280</v>
      </c>
      <c r="M63" s="13" t="s">
        <v>281</v>
      </c>
    </row>
    <row r="64" spans="1:13">
      <c r="A64" t="s">
        <v>306</v>
      </c>
      <c r="B64" t="s">
        <v>307</v>
      </c>
      <c r="C64" t="s">
        <v>139</v>
      </c>
      <c r="D64" t="s">
        <v>267</v>
      </c>
      <c r="E64" t="s">
        <v>26</v>
      </c>
      <c r="F64" t="s">
        <v>46</v>
      </c>
      <c r="G64" s="10" t="s">
        <v>28</v>
      </c>
      <c r="H64" s="10" t="s">
        <v>308</v>
      </c>
      <c r="I64" t="str">
        <f>CONCATENATE("variants.info.",A64)</f>
        <v>variants.info.mutation_assessor_pred</v>
      </c>
      <c r="J64" t="str">
        <f>I64</f>
        <v>variants.info.mutation_assessor_pred</v>
      </c>
      <c r="K64" t="s">
        <v>280</v>
      </c>
      <c r="M64" s="13" t="s">
        <v>281</v>
      </c>
    </row>
    <row r="65" spans="1:13">
      <c r="A65" t="s">
        <v>309</v>
      </c>
      <c r="B65" t="s">
        <v>310</v>
      </c>
      <c r="C65" t="s">
        <v>15</v>
      </c>
      <c r="D65" t="s">
        <v>267</v>
      </c>
      <c r="E65" t="s">
        <v>34</v>
      </c>
      <c r="F65" t="s">
        <v>27</v>
      </c>
      <c r="G65" s="10" t="s">
        <v>19</v>
      </c>
      <c r="H65" s="10" t="s">
        <v>279</v>
      </c>
      <c r="I65" t="str">
        <f>CONCATENATE("variants.info.",A65)</f>
        <v>variants.info.consensus_prediction</v>
      </c>
      <c r="J65" t="str">
        <f>I65</f>
        <v>variants.info.consensus_prediction</v>
      </c>
      <c r="K65" t="s">
        <v>280</v>
      </c>
      <c r="M65" s="13" t="s">
        <v>281</v>
      </c>
    </row>
    <row r="66" spans="1:13">
      <c r="A66" t="s">
        <v>311</v>
      </c>
      <c r="B66" t="s">
        <v>312</v>
      </c>
      <c r="C66" t="s">
        <v>15</v>
      </c>
      <c r="D66" t="s">
        <v>267</v>
      </c>
      <c r="E66" t="s">
        <v>34</v>
      </c>
      <c r="F66" t="s">
        <v>27</v>
      </c>
      <c r="G66" s="13" t="s">
        <v>210</v>
      </c>
      <c r="H66" s="10" t="s">
        <v>279</v>
      </c>
      <c r="I66" t="str">
        <f>CONCATENATE("variants.info.",A66)</f>
        <v>variants.info.other_effects</v>
      </c>
      <c r="J66" t="str">
        <f>I66</f>
        <v>variants.info.other_effects</v>
      </c>
      <c r="K66" t="s">
        <v>271</v>
      </c>
      <c r="M66" s="13" t="s">
        <v>272</v>
      </c>
    </row>
    <row r="67" spans="1:13">
      <c r="A67" t="s">
        <v>313</v>
      </c>
      <c r="B67" t="s">
        <v>314</v>
      </c>
      <c r="C67" t="s">
        <v>139</v>
      </c>
      <c r="D67" t="s">
        <v>315</v>
      </c>
      <c r="E67" t="s">
        <v>17</v>
      </c>
      <c r="F67" t="s">
        <v>46</v>
      </c>
      <c r="G67" s="10" t="s">
        <v>286</v>
      </c>
      <c r="H67" s="10" t="s">
        <v>279</v>
      </c>
      <c r="I67" t="str">
        <f>CONCATENATE("variants.info.",A67)</f>
        <v>variants.info.gerp_nr</v>
      </c>
      <c r="J67" t="str">
        <f>I67</f>
        <v>variants.info.gerp_nr</v>
      </c>
      <c r="K67" t="s">
        <v>280</v>
      </c>
      <c r="M67" s="13" t="s">
        <v>281</v>
      </c>
    </row>
    <row r="68" spans="1:13">
      <c r="A68" t="s">
        <v>316</v>
      </c>
      <c r="B68" t="s">
        <v>317</v>
      </c>
      <c r="C68" t="s">
        <v>139</v>
      </c>
      <c r="D68" t="s">
        <v>315</v>
      </c>
      <c r="E68" t="s">
        <v>17</v>
      </c>
      <c r="F68" t="s">
        <v>46</v>
      </c>
      <c r="G68" s="10" t="s">
        <v>286</v>
      </c>
      <c r="H68" s="10" t="s">
        <v>279</v>
      </c>
      <c r="I68" t="str">
        <f>CONCATENATE("variants.info.",A68)</f>
        <v>variants.info.gerp_rs</v>
      </c>
      <c r="J68" t="str">
        <f>I68</f>
        <v>variants.info.gerp_rs</v>
      </c>
      <c r="K68" t="s">
        <v>280</v>
      </c>
      <c r="M68" s="13" t="s">
        <v>281</v>
      </c>
    </row>
    <row r="69" spans="1:13">
      <c r="A69" t="s">
        <v>318</v>
      </c>
      <c r="B69" t="s">
        <v>319</v>
      </c>
      <c r="C69" t="s">
        <v>139</v>
      </c>
      <c r="D69" t="s">
        <v>315</v>
      </c>
      <c r="E69" t="s">
        <v>268</v>
      </c>
      <c r="F69" t="s">
        <v>46</v>
      </c>
      <c r="G69" s="10" t="s">
        <v>28</v>
      </c>
      <c r="H69" s="10" t="s">
        <v>279</v>
      </c>
      <c r="I69" t="str">
        <f>CONCATENATE("variants.info.",A69)</f>
        <v>variants.info.siphy_29way_pi</v>
      </c>
      <c r="J69" t="str">
        <f>I69</f>
        <v>variants.info.siphy_29way_pi</v>
      </c>
      <c r="K69" t="s">
        <v>280</v>
      </c>
      <c r="M69" s="13" t="s">
        <v>281</v>
      </c>
    </row>
    <row r="70" spans="1:13">
      <c r="A70" t="s">
        <v>320</v>
      </c>
      <c r="B70" t="s">
        <v>321</v>
      </c>
      <c r="C70" t="s">
        <v>139</v>
      </c>
      <c r="D70" t="s">
        <v>315</v>
      </c>
      <c r="E70" t="s">
        <v>17</v>
      </c>
      <c r="F70" t="s">
        <v>46</v>
      </c>
      <c r="G70" s="10" t="s">
        <v>286</v>
      </c>
      <c r="H70" s="10" t="s">
        <v>279</v>
      </c>
      <c r="I70" t="str">
        <f>CONCATENATE("variants.info.",A70)</f>
        <v>variants.info.siphy_29way_log_odds</v>
      </c>
      <c r="J70" t="str">
        <f>I70</f>
        <v>variants.info.siphy_29way_log_odds</v>
      </c>
      <c r="K70" t="s">
        <v>280</v>
      </c>
      <c r="M70" s="13" t="s">
        <v>281</v>
      </c>
    </row>
    <row r="71" spans="1:13">
      <c r="A71" t="s">
        <v>322</v>
      </c>
      <c r="B71" t="s">
        <v>323</v>
      </c>
      <c r="C71" t="s">
        <v>139</v>
      </c>
      <c r="D71" t="s">
        <v>324</v>
      </c>
      <c r="E71" t="s">
        <v>17</v>
      </c>
      <c r="F71" t="s">
        <v>27</v>
      </c>
      <c r="G71" s="10" t="s">
        <v>19</v>
      </c>
      <c r="H71" s="10" t="s">
        <v>325</v>
      </c>
      <c r="I71" t="str">
        <f>CONCATENATE("variants.info.",A71)</f>
        <v>variants.info.1000G_AC</v>
      </c>
      <c r="J71" t="str">
        <f>I71</f>
        <v>variants.info.1000G_AC</v>
      </c>
      <c r="K71" t="s">
        <v>280</v>
      </c>
      <c r="M71" s="13" t="s">
        <v>281</v>
      </c>
    </row>
    <row r="72" spans="1:13">
      <c r="A72" t="s">
        <v>326</v>
      </c>
      <c r="B72" t="s">
        <v>327</v>
      </c>
      <c r="C72" t="s">
        <v>139</v>
      </c>
      <c r="D72" t="s">
        <v>324</v>
      </c>
      <c r="E72" t="s">
        <v>17</v>
      </c>
      <c r="F72" t="s">
        <v>27</v>
      </c>
      <c r="G72" s="10" t="s">
        <v>286</v>
      </c>
      <c r="H72" s="10" t="s">
        <v>279</v>
      </c>
      <c r="I72" t="str">
        <f>CONCATENATE("variants.info.",A72)</f>
        <v>variants.info.1000G_AF</v>
      </c>
      <c r="J72" t="str">
        <f>I72</f>
        <v>variants.info.1000G_AF</v>
      </c>
      <c r="K72" t="s">
        <v>280</v>
      </c>
      <c r="M72" s="13" t="s">
        <v>281</v>
      </c>
    </row>
    <row r="73" spans="1:13">
      <c r="A73" t="s">
        <v>328</v>
      </c>
      <c r="B73" t="s">
        <v>329</v>
      </c>
      <c r="C73" t="s">
        <v>139</v>
      </c>
      <c r="D73" t="s">
        <v>324</v>
      </c>
      <c r="E73" t="s">
        <v>17</v>
      </c>
      <c r="F73" t="s">
        <v>27</v>
      </c>
      <c r="G73" s="10" t="s">
        <v>286</v>
      </c>
      <c r="H73" s="10" t="s">
        <v>279</v>
      </c>
      <c r="I73" t="str">
        <f>CONCATENATE("variants.info.",A73)</f>
        <v>variants.info.ESP6500_AA_AF</v>
      </c>
      <c r="J73" t="str">
        <f>I73</f>
        <v>variants.info.ESP6500_AA_AF</v>
      </c>
      <c r="K73" t="s">
        <v>280</v>
      </c>
      <c r="M73" s="13" t="s">
        <v>281</v>
      </c>
    </row>
    <row r="74" spans="1:13">
      <c r="A74" t="s">
        <v>330</v>
      </c>
      <c r="B74" t="s">
        <v>331</v>
      </c>
      <c r="C74" t="s">
        <v>139</v>
      </c>
      <c r="D74" t="s">
        <v>324</v>
      </c>
      <c r="E74" t="s">
        <v>17</v>
      </c>
      <c r="F74" t="s">
        <v>27</v>
      </c>
      <c r="G74" s="10" t="s">
        <v>286</v>
      </c>
      <c r="H74" s="10" t="s">
        <v>279</v>
      </c>
      <c r="I74" t="str">
        <f>CONCATENATE("variants.info.",A74)</f>
        <v>variants.info.ESP6500_EA_AF</v>
      </c>
      <c r="J74" t="str">
        <f>I74</f>
        <v>variants.info.ESP6500_EA_AF</v>
      </c>
      <c r="K74" t="s">
        <v>280</v>
      </c>
      <c r="M74" s="13" t="s">
        <v>281</v>
      </c>
    </row>
    <row r="75" spans="1:13">
      <c r="A75" t="s">
        <v>332</v>
      </c>
      <c r="B75" t="s">
        <v>333</v>
      </c>
      <c r="C75" t="s">
        <v>334</v>
      </c>
      <c r="D75" t="s">
        <v>335</v>
      </c>
      <c r="E75" t="s">
        <v>26</v>
      </c>
      <c r="F75" t="s">
        <v>27</v>
      </c>
      <c r="G75" s="10" t="s">
        <v>28</v>
      </c>
      <c r="H75" s="10" t="s">
        <v>336</v>
      </c>
      <c r="I75" t="str">
        <f>CONCATENATE("variants.info.",A75)</f>
        <v>variants.info.lof_tolerant_or_recessive_gene</v>
      </c>
      <c r="J75" t="str">
        <f>I75</f>
        <v>variants.info.lof_tolerant_or_recessive_gene</v>
      </c>
      <c r="K75" t="s">
        <v>337</v>
      </c>
      <c r="M75" s="13" t="s">
        <v>338</v>
      </c>
    </row>
    <row r="76" spans="1:13">
      <c r="A76" t="s">
        <v>339</v>
      </c>
      <c r="B76" t="s">
        <v>340</v>
      </c>
      <c r="C76" t="s">
        <v>72</v>
      </c>
      <c r="D76" t="s">
        <v>170</v>
      </c>
      <c r="E76" t="s">
        <v>17</v>
      </c>
      <c r="F76" t="s">
        <v>27</v>
      </c>
      <c r="G76" s="10" t="s">
        <v>286</v>
      </c>
      <c r="H76" s="10" t="s">
        <v>279</v>
      </c>
      <c r="I76" t="str">
        <f>CONCATENATE("variants.info.",A76)</f>
        <v>variants.info.rank_sum_test_base_qual</v>
      </c>
      <c r="J76" t="str">
        <f>I76</f>
        <v>variants.info.rank_sum_test_base_qual</v>
      </c>
      <c r="K76" t="s">
        <v>341</v>
      </c>
      <c r="M76" s="13" t="s">
        <v>342</v>
      </c>
    </row>
    <row r="77" spans="1:13">
      <c r="A77" t="s">
        <v>343</v>
      </c>
      <c r="B77" t="s">
        <v>344</v>
      </c>
      <c r="C77" t="s">
        <v>72</v>
      </c>
      <c r="D77" t="s">
        <v>170</v>
      </c>
      <c r="E77" t="s">
        <v>17</v>
      </c>
      <c r="F77" t="s">
        <v>27</v>
      </c>
      <c r="G77" s="10" t="s">
        <v>286</v>
      </c>
      <c r="H77" s="10" t="s">
        <v>279</v>
      </c>
      <c r="I77" t="str">
        <f>CONCATENATE("variants.info.",A77)</f>
        <v>variants.info.rank_sum_test_read_mapping_qual</v>
      </c>
      <c r="J77" t="str">
        <f>I77</f>
        <v>variants.info.rank_sum_test_read_mapping_qual</v>
      </c>
      <c r="K77" t="s">
        <v>345</v>
      </c>
      <c r="M77" s="13" t="s">
        <v>346</v>
      </c>
    </row>
    <row r="78" spans="1:13">
      <c r="A78" t="s">
        <v>347</v>
      </c>
      <c r="B78" t="s">
        <v>348</v>
      </c>
      <c r="C78" t="s">
        <v>72</v>
      </c>
      <c r="D78" t="s">
        <v>170</v>
      </c>
      <c r="E78" t="s">
        <v>17</v>
      </c>
      <c r="F78" t="s">
        <v>27</v>
      </c>
      <c r="G78" s="10" t="s">
        <v>286</v>
      </c>
      <c r="H78" s="10" t="s">
        <v>279</v>
      </c>
      <c r="I78" t="str">
        <f>CONCATENATE("variants.info.",A78)</f>
        <v>variants.info.rank_sum_test_read_pos_bias</v>
      </c>
      <c r="J78" t="str">
        <f>I78</f>
        <v>variants.info.rank_sum_test_read_pos_bias</v>
      </c>
      <c r="K78" t="s">
        <v>349</v>
      </c>
      <c r="M78" s="13" t="s">
        <v>350</v>
      </c>
    </row>
    <row r="79" spans="1:13">
      <c r="A79" t="s">
        <v>351</v>
      </c>
      <c r="B79" t="s">
        <v>352</v>
      </c>
      <c r="C79" t="s">
        <v>72</v>
      </c>
      <c r="D79" t="s">
        <v>170</v>
      </c>
      <c r="E79" t="s">
        <v>17</v>
      </c>
      <c r="F79" t="s">
        <v>27</v>
      </c>
      <c r="G79" s="10" t="s">
        <v>286</v>
      </c>
      <c r="H79" s="10" t="s">
        <v>279</v>
      </c>
      <c r="I79" t="str">
        <f>CONCATENATE("variants.info.",A79)</f>
        <v>variants.info.haplotype_score</v>
      </c>
      <c r="J79" t="str">
        <f>I79</f>
        <v>variants.info.haplotype_score</v>
      </c>
      <c r="K79" t="s">
        <v>353</v>
      </c>
      <c r="M79" s="13" t="s">
        <v>354</v>
      </c>
    </row>
    <row r="80" spans="1:13">
      <c r="A80" t="s">
        <v>355</v>
      </c>
      <c r="B80" t="s">
        <v>356</v>
      </c>
      <c r="C80" t="s">
        <v>15</v>
      </c>
      <c r="D80" t="s">
        <v>357</v>
      </c>
      <c r="E80" t="s">
        <v>34</v>
      </c>
      <c r="F80" t="s">
        <v>27</v>
      </c>
      <c r="G80" s="13" t="s">
        <v>210</v>
      </c>
      <c r="H80" s="10" t="s">
        <v>279</v>
      </c>
      <c r="I80" t="str">
        <f>CONCATENATE("variants.info.",A80)</f>
        <v>variants.info.found_in_exomes_haplotype_caller</v>
      </c>
      <c r="J80" t="str">
        <f>I80</f>
        <v>variants.info.found_in_exomes_haplotype_caller</v>
      </c>
      <c r="K80" t="s">
        <v>358</v>
      </c>
      <c r="M80" s="10"/>
    </row>
    <row r="81" spans="1:13">
      <c r="A81" t="s">
        <v>359</v>
      </c>
      <c r="B81" t="s">
        <v>360</v>
      </c>
      <c r="C81" t="s">
        <v>15</v>
      </c>
      <c r="D81" t="s">
        <v>357</v>
      </c>
      <c r="E81" t="s">
        <v>34</v>
      </c>
      <c r="F81" t="s">
        <v>27</v>
      </c>
      <c r="G81" s="13" t="s">
        <v>210</v>
      </c>
      <c r="H81" s="10" t="s">
        <v>279</v>
      </c>
      <c r="I81" t="str">
        <f>CONCATENATE("variants.info.",A81)</f>
        <v>variants.info.found_in_exomes_lifescope</v>
      </c>
      <c r="J81" t="str">
        <f>I81</f>
        <v>variants.info.found_in_exomes_lifescope</v>
      </c>
      <c r="K81" t="s">
        <v>361</v>
      </c>
      <c r="M81" s="10"/>
    </row>
    <row r="82" spans="1:13">
      <c r="A82" t="s">
        <v>362</v>
      </c>
      <c r="B82" t="s">
        <v>363</v>
      </c>
      <c r="C82" t="s">
        <v>15</v>
      </c>
      <c r="D82" t="s">
        <v>357</v>
      </c>
      <c r="E82" t="s">
        <v>34</v>
      </c>
      <c r="F82" t="s">
        <v>27</v>
      </c>
      <c r="G82" s="13" t="s">
        <v>210</v>
      </c>
      <c r="H82" s="10" t="s">
        <v>279</v>
      </c>
      <c r="I82" t="str">
        <f>CONCATENATE("variants.info.",A82)</f>
        <v>variants.info.found_in_genomes_haplotype_caller</v>
      </c>
      <c r="J82" t="str">
        <f>I82</f>
        <v>variants.info.found_in_genomes_haplotype_caller</v>
      </c>
      <c r="K82" t="s">
        <v>364</v>
      </c>
      <c r="M82" s="10"/>
    </row>
    <row r="83" spans="1:13">
      <c r="A83" t="s">
        <v>365</v>
      </c>
      <c r="B83" t="s">
        <v>366</v>
      </c>
      <c r="C83" t="s">
        <v>15</v>
      </c>
      <c r="D83" t="s">
        <v>357</v>
      </c>
      <c r="E83" t="s">
        <v>34</v>
      </c>
      <c r="F83" t="s">
        <v>27</v>
      </c>
      <c r="G83" s="13" t="s">
        <v>210</v>
      </c>
      <c r="H83" s="10" t="s">
        <v>279</v>
      </c>
      <c r="I83" t="str">
        <f>CONCATENATE("variants.info.",A83)</f>
        <v>variants.info.found_in_panels_haplotype_caller</v>
      </c>
      <c r="J83" t="str">
        <f>I83</f>
        <v>variants.info.found_in_panels_haplotype_caller</v>
      </c>
      <c r="K83" t="s">
        <v>367</v>
      </c>
      <c r="M83" s="10"/>
    </row>
    <row r="84" spans="1:13">
      <c r="A84" t="s">
        <v>368</v>
      </c>
      <c r="B84" t="s">
        <v>369</v>
      </c>
      <c r="C84" t="s">
        <v>370</v>
      </c>
      <c r="D84" t="s">
        <v>371</v>
      </c>
      <c r="E84" t="s">
        <v>34</v>
      </c>
      <c r="F84" t="s">
        <v>27</v>
      </c>
      <c r="G84" s="10" t="s">
        <v>19</v>
      </c>
      <c r="H84" s="10" t="s">
        <v>279</v>
      </c>
      <c r="I84" t="str">
        <f>CONCATENATE("variants.info.",A84)</f>
        <v>variants.info.check_insilico</v>
      </c>
      <c r="J84" t="str">
        <f t="shared" ref="J84" si="4">I84</f>
        <v>variants.info.check_insilico</v>
      </c>
      <c r="K84" t="s">
        <v>372</v>
      </c>
      <c r="M84" s="10"/>
    </row>
    <row r="85" spans="1:13">
      <c r="A85" t="s">
        <v>373</v>
      </c>
      <c r="B85" t="s">
        <v>374</v>
      </c>
      <c r="C85" t="s">
        <v>370</v>
      </c>
      <c r="D85" t="s">
        <v>371</v>
      </c>
      <c r="E85" t="s">
        <v>26</v>
      </c>
      <c r="F85" t="s">
        <v>46</v>
      </c>
      <c r="G85" s="10" t="s">
        <v>28</v>
      </c>
      <c r="H85" s="10" t="s">
        <v>375</v>
      </c>
      <c r="I85" t="str">
        <f>CONCATENATE("variants.info.",A85)</f>
        <v>variants.info.check_insilico_username</v>
      </c>
      <c r="J85" t="str">
        <f t="shared" ref="J85:J115" si="5">I85</f>
        <v>variants.info.check_insilico_username</v>
      </c>
      <c r="K85" t="s">
        <v>376</v>
      </c>
      <c r="M85" s="10"/>
    </row>
    <row r="86" spans="1:13">
      <c r="A86" t="s">
        <v>377</v>
      </c>
      <c r="B86" t="s">
        <v>378</v>
      </c>
      <c r="C86" t="s">
        <v>370</v>
      </c>
      <c r="D86" t="s">
        <v>371</v>
      </c>
      <c r="E86" t="s">
        <v>34</v>
      </c>
      <c r="F86" t="s">
        <v>27</v>
      </c>
      <c r="G86" s="10" t="s">
        <v>19</v>
      </c>
      <c r="H86" s="10" t="s">
        <v>279</v>
      </c>
      <c r="I86" t="str">
        <f t="shared" ref="I86" si="6">CONCATENATE("variants.info.",A86)</f>
        <v>variants.info.check_validated_change</v>
      </c>
      <c r="J86" t="str">
        <f>I86</f>
        <v>variants.info.check_validated_change</v>
      </c>
      <c r="K86" t="s">
        <v>379</v>
      </c>
      <c r="M86" s="10"/>
    </row>
    <row r="87" spans="1:13">
      <c r="A87" t="s">
        <v>380</v>
      </c>
      <c r="B87" t="s">
        <v>381</v>
      </c>
      <c r="C87" t="s">
        <v>370</v>
      </c>
      <c r="D87" t="s">
        <v>371</v>
      </c>
      <c r="E87" t="s">
        <v>26</v>
      </c>
      <c r="F87" t="s">
        <v>46</v>
      </c>
      <c r="G87" s="10" t="s">
        <v>28</v>
      </c>
      <c r="H87" s="10" t="s">
        <v>375</v>
      </c>
      <c r="I87" t="str">
        <f t="shared" ref="I87:I117" si="7">CONCATENATE("variants.info.",A87)</f>
        <v>variants.info.check_validated_change_username</v>
      </c>
      <c r="J87" t="str">
        <f>I87</f>
        <v>variants.info.check_validated_change_username</v>
      </c>
      <c r="K87" t="s">
        <v>382</v>
      </c>
      <c r="M87" s="10"/>
    </row>
    <row r="88" spans="1:13">
      <c r="A88" t="s">
        <v>383</v>
      </c>
      <c r="B88" t="s">
        <v>384</v>
      </c>
      <c r="C88" t="s">
        <v>370</v>
      </c>
      <c r="D88" t="s">
        <v>371</v>
      </c>
      <c r="E88" t="s">
        <v>34</v>
      </c>
      <c r="F88" t="s">
        <v>27</v>
      </c>
      <c r="G88" s="10" t="s">
        <v>19</v>
      </c>
      <c r="H88" s="10" t="s">
        <v>279</v>
      </c>
      <c r="I88" t="str">
        <f>CONCATENATE("variants.info.",A88)</f>
        <v>variants.info.check_somatic_change</v>
      </c>
      <c r="J88" t="str">
        <f>I88</f>
        <v>variants.info.check_somatic_change</v>
      </c>
      <c r="K88" t="s">
        <v>385</v>
      </c>
      <c r="M88" s="10"/>
    </row>
    <row r="89" spans="1:13">
      <c r="A89" t="s">
        <v>386</v>
      </c>
      <c r="B89" t="s">
        <v>387</v>
      </c>
      <c r="C89" t="s">
        <v>370</v>
      </c>
      <c r="D89" t="s">
        <v>371</v>
      </c>
      <c r="E89" t="s">
        <v>26</v>
      </c>
      <c r="F89" t="s">
        <v>46</v>
      </c>
      <c r="G89" s="10" t="s">
        <v>28</v>
      </c>
      <c r="H89" s="10" t="s">
        <v>375</v>
      </c>
      <c r="I89" t="str">
        <f>CONCATENATE("variants.info.",A89)</f>
        <v>variants.info.check_somatic_change_username</v>
      </c>
      <c r="J89" t="str">
        <f>I89</f>
        <v>variants.info.check_somatic_change_username</v>
      </c>
      <c r="K89" t="s">
        <v>388</v>
      </c>
      <c r="M89" s="10"/>
    </row>
    <row r="90" spans="1:13">
      <c r="A90" t="s">
        <v>389</v>
      </c>
      <c r="B90" t="s">
        <v>390</v>
      </c>
      <c r="C90" t="s">
        <v>370</v>
      </c>
      <c r="D90" t="s">
        <v>371</v>
      </c>
      <c r="E90" t="s">
        <v>268</v>
      </c>
      <c r="F90" t="s">
        <v>46</v>
      </c>
      <c r="G90" s="10" t="s">
        <v>28</v>
      </c>
      <c r="H90" s="13" t="s">
        <v>391</v>
      </c>
      <c r="I90" t="str">
        <f>CONCATENATE("variants.info.",A90)</f>
        <v>variants.info.public_comments</v>
      </c>
      <c r="J90" t="str">
        <f>I90</f>
        <v>variants.info.public_comments</v>
      </c>
      <c r="K90" t="s">
        <v>392</v>
      </c>
      <c r="M90" s="10"/>
    </row>
    <row r="91" spans="1:13">
      <c r="A91" t="s">
        <v>393</v>
      </c>
      <c r="B91" t="s">
        <v>394</v>
      </c>
      <c r="C91" t="s">
        <v>15</v>
      </c>
      <c r="D91" t="s">
        <v>395</v>
      </c>
      <c r="E91" t="s">
        <v>45</v>
      </c>
      <c r="F91" t="s">
        <v>46</v>
      </c>
      <c r="G91" s="10" t="s">
        <v>396</v>
      </c>
      <c r="H91" s="10">
        <v>179279811</v>
      </c>
      <c r="I91" t="str">
        <f>CONCATENATE("variants.info.",A91)</f>
        <v>variants.info.insert_date</v>
      </c>
      <c r="J91" t="str">
        <f>I91</f>
        <v>variants.info.insert_date</v>
      </c>
      <c r="K91" t="s">
        <v>397</v>
      </c>
      <c r="M91" s="10"/>
    </row>
    <row r="92" spans="1:13">
      <c r="A92" t="s">
        <v>398</v>
      </c>
      <c r="B92" t="s">
        <v>399</v>
      </c>
      <c r="C92" t="s">
        <v>72</v>
      </c>
      <c r="D92" t="s">
        <v>170</v>
      </c>
      <c r="E92" t="s">
        <v>17</v>
      </c>
      <c r="F92" t="s">
        <v>27</v>
      </c>
      <c r="G92" s="9" t="s">
        <v>176</v>
      </c>
      <c r="H92" s="14"/>
      <c r="I92" t="str">
        <f>CONCATENATE("variants.info.",A92)</f>
        <v>variants.info.fisher_strand_bias</v>
      </c>
      <c r="J92" t="str">
        <f>I92</f>
        <v>variants.info.fisher_strand_bias</v>
      </c>
      <c r="K92" t="s">
        <v>400</v>
      </c>
      <c r="M92" s="2" t="s">
        <v>401</v>
      </c>
    </row>
    <row r="93" spans="1:13">
      <c r="A93" t="s">
        <v>402</v>
      </c>
      <c r="B93" t="s">
        <v>403</v>
      </c>
      <c r="C93" t="s">
        <v>72</v>
      </c>
      <c r="D93" t="s">
        <v>170</v>
      </c>
      <c r="E93" t="s">
        <v>17</v>
      </c>
      <c r="F93" t="s">
        <v>27</v>
      </c>
      <c r="G93" s="9" t="s">
        <v>176</v>
      </c>
      <c r="H93" s="14"/>
      <c r="I93" t="str">
        <f>CONCATENATE("variants.info.",A93)</f>
        <v>variants.info.mapping_quality</v>
      </c>
      <c r="J93" t="str">
        <f>I93</f>
        <v>variants.info.mapping_quality</v>
      </c>
      <c r="K93" t="s">
        <v>404</v>
      </c>
      <c r="M93" s="2" t="s">
        <v>405</v>
      </c>
    </row>
    <row r="94" spans="1:13">
      <c r="A94" t="s">
        <v>406</v>
      </c>
      <c r="B94" t="s">
        <v>407</v>
      </c>
      <c r="C94" t="s">
        <v>72</v>
      </c>
      <c r="D94" t="s">
        <v>199</v>
      </c>
      <c r="E94" t="s">
        <v>34</v>
      </c>
      <c r="F94" t="s">
        <v>27</v>
      </c>
      <c r="G94" t="s">
        <v>19</v>
      </c>
      <c r="H94" s="10" t="s">
        <v>279</v>
      </c>
      <c r="I94" t="str">
        <f>CONCATENATE("variants.info.",A94)</f>
        <v>variants.info.mle_allele_count</v>
      </c>
      <c r="J94" t="str">
        <f>I94</f>
        <v>variants.info.mle_allele_count</v>
      </c>
      <c r="K94" t="s">
        <v>408</v>
      </c>
      <c r="M94" s="2" t="s">
        <v>409</v>
      </c>
    </row>
    <row r="95" spans="1:13">
      <c r="A95" t="s">
        <v>410</v>
      </c>
      <c r="B95" t="s">
        <v>411</v>
      </c>
      <c r="C95" t="s">
        <v>72</v>
      </c>
      <c r="D95" t="s">
        <v>199</v>
      </c>
      <c r="E95" t="s">
        <v>17</v>
      </c>
      <c r="F95" t="s">
        <v>27</v>
      </c>
      <c r="G95" t="s">
        <v>176</v>
      </c>
      <c r="H95" s="10" t="s">
        <v>279</v>
      </c>
      <c r="I95" t="str">
        <f>CONCATENATE("variants.info.",A95)</f>
        <v>variants.info.mle_allele_frequency</v>
      </c>
      <c r="J95" t="str">
        <f>I95</f>
        <v>variants.info.mle_allele_frequency</v>
      </c>
      <c r="K95" t="s">
        <v>412</v>
      </c>
      <c r="M95" s="2" t="s">
        <v>413</v>
      </c>
    </row>
    <row r="96" spans="1:13">
      <c r="A96" s="2" t="s">
        <v>414</v>
      </c>
      <c r="B96" t="s">
        <v>415</v>
      </c>
      <c r="C96" t="s">
        <v>72</v>
      </c>
      <c r="D96" t="s">
        <v>335</v>
      </c>
      <c r="E96" t="s">
        <v>34</v>
      </c>
      <c r="F96" t="s">
        <v>27</v>
      </c>
      <c r="G96" s="10" t="s">
        <v>210</v>
      </c>
      <c r="H96" s="10" t="s">
        <v>416</v>
      </c>
      <c r="I96" t="str">
        <f>CONCATENATE("variants.info.",A96)</f>
        <v>variants.info.short_tandem_repeat</v>
      </c>
      <c r="J96" t="str">
        <f>I96</f>
        <v>variants.info.short_tandem_repeat</v>
      </c>
      <c r="K96" s="10" t="s">
        <v>417</v>
      </c>
      <c r="M96" s="13" t="s">
        <v>418</v>
      </c>
    </row>
    <row r="97" spans="1:13">
      <c r="A97" s="2" t="s">
        <v>419</v>
      </c>
      <c r="B97" t="s">
        <v>420</v>
      </c>
      <c r="C97" t="s">
        <v>72</v>
      </c>
      <c r="D97" t="s">
        <v>335</v>
      </c>
      <c r="E97" t="s">
        <v>17</v>
      </c>
      <c r="F97" t="s">
        <v>27</v>
      </c>
      <c r="G97" s="10" t="s">
        <v>28</v>
      </c>
      <c r="H97" s="13" t="s">
        <v>421</v>
      </c>
      <c r="I97" t="str">
        <f>CONCATENATE("variants.info.",A97)</f>
        <v>variants.info.repeat_unit</v>
      </c>
      <c r="J97" t="str">
        <f>I97</f>
        <v>variants.info.repeat_unit</v>
      </c>
      <c r="K97" s="10" t="s">
        <v>422</v>
      </c>
      <c r="M97" s="13" t="s">
        <v>423</v>
      </c>
    </row>
    <row r="98" spans="1:13">
      <c r="A98" t="s">
        <v>424</v>
      </c>
      <c r="B98" t="s">
        <v>425</v>
      </c>
      <c r="C98" t="s">
        <v>72</v>
      </c>
      <c r="D98" t="s">
        <v>335</v>
      </c>
      <c r="E98" t="s">
        <v>34</v>
      </c>
      <c r="F98" t="s">
        <v>27</v>
      </c>
      <c r="G98" s="10" t="s">
        <v>19</v>
      </c>
      <c r="H98" s="10" t="s">
        <v>426</v>
      </c>
      <c r="I98" t="str">
        <f>CONCATENATE("variants.info.",A98)</f>
        <v>variants.info.repeat_number_ref</v>
      </c>
      <c r="J98" t="str">
        <f>I98</f>
        <v>variants.info.repeat_number_ref</v>
      </c>
      <c r="K98" s="10" t="s">
        <v>427</v>
      </c>
      <c r="M98" s="13" t="s">
        <v>428</v>
      </c>
    </row>
    <row r="99" spans="1:13">
      <c r="A99" t="s">
        <v>429</v>
      </c>
      <c r="B99" t="s">
        <v>430</v>
      </c>
      <c r="C99" t="s">
        <v>72</v>
      </c>
      <c r="D99" t="s">
        <v>335</v>
      </c>
      <c r="E99" t="s">
        <v>34</v>
      </c>
      <c r="F99" t="s">
        <v>27</v>
      </c>
      <c r="G99" s="10" t="s">
        <v>19</v>
      </c>
      <c r="H99" s="10" t="s">
        <v>426</v>
      </c>
      <c r="I99" t="str">
        <f>CONCATENATE("variants.info.",A99)</f>
        <v>variants.info.repeat_number_alt</v>
      </c>
      <c r="J99" t="str">
        <f>I99</f>
        <v>variants.info.repeat_number_alt</v>
      </c>
      <c r="K99" s="10" t="s">
        <v>427</v>
      </c>
      <c r="M99" s="13" t="s">
        <v>428</v>
      </c>
    </row>
    <row r="100" spans="1:13">
      <c r="A100" t="s">
        <v>431</v>
      </c>
      <c r="B100" t="s">
        <v>432</v>
      </c>
      <c r="C100" t="s">
        <v>139</v>
      </c>
      <c r="D100" t="s">
        <v>267</v>
      </c>
      <c r="E100" t="s">
        <v>17</v>
      </c>
      <c r="F100" t="s">
        <v>46</v>
      </c>
      <c r="G100" s="10" t="s">
        <v>286</v>
      </c>
      <c r="H100" s="10" t="s">
        <v>279</v>
      </c>
      <c r="I100" t="str">
        <f>CONCATENATE("variants.info.",A100)</f>
        <v>variants.info.fathmm_score</v>
      </c>
      <c r="J100" t="str">
        <f>I100</f>
        <v>variants.info.fathmm_score</v>
      </c>
      <c r="K100" t="s">
        <v>280</v>
      </c>
      <c r="M100" s="13" t="s">
        <v>281</v>
      </c>
    </row>
    <row r="101" spans="1:13">
      <c r="A101" t="s">
        <v>433</v>
      </c>
      <c r="B101" t="s">
        <v>434</v>
      </c>
      <c r="C101" t="s">
        <v>139</v>
      </c>
      <c r="D101" t="s">
        <v>267</v>
      </c>
      <c r="E101" t="s">
        <v>26</v>
      </c>
      <c r="F101" t="s">
        <v>46</v>
      </c>
      <c r="G101" s="10" t="s">
        <v>28</v>
      </c>
      <c r="H101" s="10" t="s">
        <v>283</v>
      </c>
      <c r="I101" t="str">
        <f>CONCATENATE("variants.info.",A101)</f>
        <v>variants.info.fathmm_pred</v>
      </c>
      <c r="J101" t="str">
        <f>I101</f>
        <v>variants.info.fathmm_pred</v>
      </c>
      <c r="K101" t="s">
        <v>280</v>
      </c>
      <c r="M101" s="13" t="s">
        <v>281</v>
      </c>
    </row>
    <row r="102" spans="1:13">
      <c r="A102" t="s">
        <v>435</v>
      </c>
      <c r="B102" t="s">
        <v>436</v>
      </c>
      <c r="C102" t="s">
        <v>139</v>
      </c>
      <c r="D102" t="s">
        <v>267</v>
      </c>
      <c r="E102" t="s">
        <v>17</v>
      </c>
      <c r="F102" t="s">
        <v>46</v>
      </c>
      <c r="G102" s="10" t="s">
        <v>286</v>
      </c>
      <c r="H102" s="10" t="s">
        <v>279</v>
      </c>
      <c r="I102" t="str">
        <f>CONCATENATE("variants.info.",A102)</f>
        <v>variants.info.aggregation_score_radial_svm</v>
      </c>
      <c r="J102" t="str">
        <f>I102</f>
        <v>variants.info.aggregation_score_radial_svm</v>
      </c>
      <c r="K102" t="s">
        <v>280</v>
      </c>
      <c r="M102" s="13" t="s">
        <v>281</v>
      </c>
    </row>
    <row r="103" spans="1:13">
      <c r="A103" t="s">
        <v>437</v>
      </c>
      <c r="B103" t="s">
        <v>438</v>
      </c>
      <c r="C103" t="s">
        <v>139</v>
      </c>
      <c r="D103" t="s">
        <v>267</v>
      </c>
      <c r="E103" t="s">
        <v>26</v>
      </c>
      <c r="F103" t="s">
        <v>46</v>
      </c>
      <c r="G103" s="10" t="s">
        <v>28</v>
      </c>
      <c r="H103" s="10" t="s">
        <v>283</v>
      </c>
      <c r="I103" t="str">
        <f>CONCATENATE("variants.info.",A103)</f>
        <v>variants.info.aggregation_pred_radial_svm</v>
      </c>
      <c r="J103" t="str">
        <f>I103</f>
        <v>variants.info.aggregation_pred_radial_svm</v>
      </c>
      <c r="K103" t="s">
        <v>280</v>
      </c>
      <c r="M103" s="13" t="s">
        <v>281</v>
      </c>
    </row>
    <row r="104" spans="1:13">
      <c r="A104" t="s">
        <v>439</v>
      </c>
      <c r="B104" t="s">
        <v>440</v>
      </c>
      <c r="C104" t="s">
        <v>139</v>
      </c>
      <c r="D104" t="s">
        <v>267</v>
      </c>
      <c r="E104" t="s">
        <v>17</v>
      </c>
      <c r="F104" t="s">
        <v>46</v>
      </c>
      <c r="G104" s="10" t="s">
        <v>286</v>
      </c>
      <c r="H104" s="10" t="s">
        <v>279</v>
      </c>
      <c r="I104" t="str">
        <f>CONCATENATE("variants.info.",A104)</f>
        <v>variants.info.aggregation_score_lr</v>
      </c>
      <c r="J104" t="str">
        <f>I104</f>
        <v>variants.info.aggregation_score_lr</v>
      </c>
      <c r="K104" t="s">
        <v>280</v>
      </c>
      <c r="M104" s="13" t="s">
        <v>281</v>
      </c>
    </row>
    <row r="105" spans="1:13">
      <c r="A105" t="s">
        <v>441</v>
      </c>
      <c r="B105" t="s">
        <v>442</v>
      </c>
      <c r="C105" t="s">
        <v>139</v>
      </c>
      <c r="D105" t="s">
        <v>267</v>
      </c>
      <c r="E105" t="s">
        <v>26</v>
      </c>
      <c r="F105" t="s">
        <v>46</v>
      </c>
      <c r="G105" s="10" t="s">
        <v>28</v>
      </c>
      <c r="H105" s="10" t="s">
        <v>283</v>
      </c>
      <c r="I105" t="str">
        <f>CONCATENATE("variants.info.",A105)</f>
        <v>variants.info.aggregation_pred_lr</v>
      </c>
      <c r="J105" t="str">
        <f>I105</f>
        <v>variants.info.aggregation_pred_lr</v>
      </c>
      <c r="K105" t="s">
        <v>280</v>
      </c>
      <c r="M105" s="13" t="s">
        <v>281</v>
      </c>
    </row>
    <row r="106" spans="1:13">
      <c r="A106" t="s">
        <v>443</v>
      </c>
      <c r="B106" t="s">
        <v>444</v>
      </c>
      <c r="C106" t="s">
        <v>139</v>
      </c>
      <c r="D106" t="s">
        <v>267</v>
      </c>
      <c r="E106" t="s">
        <v>34</v>
      </c>
      <c r="F106" t="s">
        <v>27</v>
      </c>
      <c r="G106" s="10" t="s">
        <v>19</v>
      </c>
      <c r="H106" s="10" t="s">
        <v>445</v>
      </c>
      <c r="I106" t="str">
        <f>CONCATENATE("variants.info.",A106)</f>
        <v>variants.info.reliability_index</v>
      </c>
      <c r="J106" t="str">
        <f>I106</f>
        <v>variants.info.reliability_index</v>
      </c>
      <c r="K106" t="s">
        <v>280</v>
      </c>
      <c r="M106" s="13" t="s">
        <v>281</v>
      </c>
    </row>
    <row r="107" spans="1:13">
      <c r="A107" t="s">
        <v>446</v>
      </c>
      <c r="B107" t="s">
        <v>447</v>
      </c>
      <c r="C107" t="s">
        <v>448</v>
      </c>
      <c r="D107" t="s">
        <v>324</v>
      </c>
      <c r="E107" t="s">
        <v>17</v>
      </c>
      <c r="F107" t="s">
        <v>27</v>
      </c>
      <c r="G107" s="10" t="s">
        <v>19</v>
      </c>
      <c r="H107" s="10" t="s">
        <v>325</v>
      </c>
      <c r="I107" t="str">
        <f>CONCATENATE("variants.info.",A107)</f>
        <v>variants.info.gonl_ac</v>
      </c>
      <c r="J107" t="str">
        <f>I107</f>
        <v>variants.info.gonl_ac</v>
      </c>
      <c r="K107" t="s">
        <v>449</v>
      </c>
      <c r="M107" s="13" t="s">
        <v>450</v>
      </c>
    </row>
    <row r="108" spans="1:13">
      <c r="A108" t="s">
        <v>451</v>
      </c>
      <c r="B108" t="s">
        <v>452</v>
      </c>
      <c r="C108" t="s">
        <v>448</v>
      </c>
      <c r="D108" t="s">
        <v>324</v>
      </c>
      <c r="E108" t="s">
        <v>17</v>
      </c>
      <c r="F108" t="s">
        <v>27</v>
      </c>
      <c r="G108" s="10" t="s">
        <v>286</v>
      </c>
      <c r="H108" s="10" t="s">
        <v>279</v>
      </c>
      <c r="I108" t="str">
        <f>CONCATENATE("variants.info.",A108)</f>
        <v>variants.info.gonl_af</v>
      </c>
      <c r="J108" t="str">
        <f>I108</f>
        <v>variants.info.gonl_af</v>
      </c>
      <c r="K108" t="s">
        <v>449</v>
      </c>
      <c r="M108" s="13" t="s">
        <v>450</v>
      </c>
    </row>
    <row r="109" spans="1:13">
      <c r="A109" t="s">
        <v>453</v>
      </c>
      <c r="B109" t="s">
        <v>454</v>
      </c>
      <c r="C109" t="s">
        <v>15</v>
      </c>
      <c r="D109" t="s">
        <v>357</v>
      </c>
      <c r="E109" t="s">
        <v>34</v>
      </c>
      <c r="F109" t="s">
        <v>27</v>
      </c>
      <c r="G109" s="10" t="s">
        <v>210</v>
      </c>
      <c r="H109" s="10" t="s">
        <v>416</v>
      </c>
      <c r="I109" t="str">
        <f>CONCATENATE("variants.info.",A109)</f>
        <v>variants.info.found_in_crap</v>
      </c>
      <c r="J109" t="str">
        <f>I109</f>
        <v>variants.info.found_in_crap</v>
      </c>
      <c r="K109" t="s">
        <v>455</v>
      </c>
      <c r="M109" s="10"/>
    </row>
    <row r="110" spans="1:13">
      <c r="A110" s="2" t="s">
        <v>456</v>
      </c>
      <c r="B110" t="s">
        <v>457</v>
      </c>
      <c r="C110" t="s">
        <v>97</v>
      </c>
      <c r="D110" t="s">
        <v>16</v>
      </c>
      <c r="E110" t="s">
        <v>113</v>
      </c>
      <c r="F110" t="s">
        <v>46</v>
      </c>
      <c r="G110" s="10" t="s">
        <v>28</v>
      </c>
      <c r="H110" s="13" t="s">
        <v>458</v>
      </c>
      <c r="I110" t="str">
        <f>CONCATENATE("variants.info.",A110)</f>
        <v>variants.info.hgvs_dna</v>
      </c>
      <c r="J110" t="str">
        <f>I110</f>
        <v>variants.info.hgvs_dna</v>
      </c>
      <c r="K110" t="s">
        <v>271</v>
      </c>
      <c r="M110" s="13" t="s">
        <v>272</v>
      </c>
    </row>
    <row r="111" spans="1:13">
      <c r="A111" s="2" t="s">
        <v>459</v>
      </c>
      <c r="B111" t="s">
        <v>460</v>
      </c>
      <c r="C111" t="s">
        <v>97</v>
      </c>
      <c r="D111" t="s">
        <v>16</v>
      </c>
      <c r="E111" t="s">
        <v>113</v>
      </c>
      <c r="F111" t="s">
        <v>46</v>
      </c>
      <c r="G111" s="10" t="s">
        <v>28</v>
      </c>
      <c r="H111" s="13" t="s">
        <v>461</v>
      </c>
      <c r="I111" t="str">
        <f>CONCATENATE("variants.info.",A111)</f>
        <v>variants.info.hgvs_protein</v>
      </c>
      <c r="J111" t="str">
        <f>I111</f>
        <v>variants.info.hgvs_protein</v>
      </c>
      <c r="K111" t="s">
        <v>271</v>
      </c>
      <c r="M111" s="13" t="s">
        <v>272</v>
      </c>
    </row>
    <row r="112" spans="1:13">
      <c r="A112" t="s">
        <v>462</v>
      </c>
      <c r="B112" t="s">
        <v>463</v>
      </c>
      <c r="C112" t="s">
        <v>97</v>
      </c>
      <c r="D112" t="s">
        <v>16</v>
      </c>
      <c r="E112" t="s">
        <v>17</v>
      </c>
      <c r="F112" t="s">
        <v>27</v>
      </c>
      <c r="G112" s="10" t="s">
        <v>19</v>
      </c>
      <c r="H112" s="10" t="s">
        <v>464</v>
      </c>
      <c r="I112" t="str">
        <f>CONCATENATE("variants.info.",A112)</f>
        <v>variants.info.cds_length</v>
      </c>
      <c r="J112" t="str">
        <f>I112</f>
        <v>variants.info.cds_length</v>
      </c>
      <c r="K112" t="s">
        <v>271</v>
      </c>
      <c r="M112" s="13" t="s">
        <v>272</v>
      </c>
    </row>
    <row r="113" spans="1:13">
      <c r="A113" t="s">
        <v>465</v>
      </c>
      <c r="B113" t="s">
        <v>466</v>
      </c>
      <c r="C113" t="s">
        <v>97</v>
      </c>
      <c r="D113" t="s">
        <v>16</v>
      </c>
      <c r="E113" t="s">
        <v>17</v>
      </c>
      <c r="F113" t="s">
        <v>27</v>
      </c>
      <c r="G113" s="10" t="s">
        <v>19</v>
      </c>
      <c r="H113" s="10" t="s">
        <v>464</v>
      </c>
      <c r="I113" t="str">
        <f>CONCATENATE("variants.info.",A113)</f>
        <v>variants.info.cds_pos</v>
      </c>
      <c r="J113" t="str">
        <f>I113</f>
        <v>variants.info.cds_pos</v>
      </c>
      <c r="K113" t="s">
        <v>271</v>
      </c>
      <c r="M113" s="13" t="s">
        <v>272</v>
      </c>
    </row>
    <row r="114" spans="1:13">
      <c r="A114" t="s">
        <v>467</v>
      </c>
      <c r="B114" t="s">
        <v>468</v>
      </c>
      <c r="C114" t="s">
        <v>97</v>
      </c>
      <c r="D114" t="s">
        <v>16</v>
      </c>
      <c r="E114" t="s">
        <v>17</v>
      </c>
      <c r="F114" t="s">
        <v>27</v>
      </c>
      <c r="G114" s="10" t="s">
        <v>19</v>
      </c>
      <c r="H114" s="10" t="s">
        <v>464</v>
      </c>
      <c r="I114" t="str">
        <f>CONCATENATE("variants.info.",A114)</f>
        <v>variants.info.cdna_pos</v>
      </c>
      <c r="J114" t="str">
        <f>I114</f>
        <v>variants.info.cdna_pos</v>
      </c>
      <c r="K114" t="s">
        <v>271</v>
      </c>
      <c r="M114" s="13" t="s">
        <v>272</v>
      </c>
    </row>
    <row r="115" spans="1:13">
      <c r="A115" t="s">
        <v>469</v>
      </c>
      <c r="B115" t="s">
        <v>470</v>
      </c>
      <c r="C115" t="s">
        <v>97</v>
      </c>
      <c r="D115" t="s">
        <v>16</v>
      </c>
      <c r="E115" t="s">
        <v>17</v>
      </c>
      <c r="F115" t="s">
        <v>27</v>
      </c>
      <c r="G115" s="10" t="s">
        <v>19</v>
      </c>
      <c r="H115" s="10" t="s">
        <v>426</v>
      </c>
      <c r="I115" t="str">
        <f>CONCATENATE("variants.info.",A115)</f>
        <v>variants.info.exon_intron_rank</v>
      </c>
      <c r="J115" t="str">
        <f>I115</f>
        <v>variants.info.exon_intron_rank</v>
      </c>
      <c r="K115" t="s">
        <v>271</v>
      </c>
      <c r="M115" s="13" t="s">
        <v>272</v>
      </c>
    </row>
    <row r="116" spans="1:13">
      <c r="A116" t="s">
        <v>471</v>
      </c>
      <c r="B116" t="s">
        <v>472</v>
      </c>
      <c r="C116" t="s">
        <v>139</v>
      </c>
      <c r="D116" t="s">
        <v>315</v>
      </c>
      <c r="E116" t="s">
        <v>17</v>
      </c>
      <c r="F116" t="s">
        <v>46</v>
      </c>
      <c r="G116" s="10" t="s">
        <v>286</v>
      </c>
      <c r="H116" s="10" t="s">
        <v>279</v>
      </c>
      <c r="I116" t="str">
        <f>CONCATENATE("variants.info.",A116)</f>
        <v>variants.info.phyloP46way_primate</v>
      </c>
      <c r="J116" t="str">
        <f t="shared" ref="J116" si="8">I116</f>
        <v>variants.info.phyloP46way_primate</v>
      </c>
      <c r="K116" t="s">
        <v>280</v>
      </c>
      <c r="M116" s="13" t="s">
        <v>281</v>
      </c>
    </row>
    <row r="117" spans="1:13">
      <c r="A117" t="s">
        <v>473</v>
      </c>
      <c r="B117" t="s">
        <v>474</v>
      </c>
      <c r="C117" t="s">
        <v>370</v>
      </c>
      <c r="D117" t="s">
        <v>371</v>
      </c>
      <c r="E117" t="s">
        <v>34</v>
      </c>
      <c r="F117" t="s">
        <v>27</v>
      </c>
      <c r="G117" s="10" t="s">
        <v>19</v>
      </c>
      <c r="H117" s="13" t="s">
        <v>475</v>
      </c>
      <c r="I117" t="str">
        <f>CONCATENATE("variants.info.",A117)</f>
        <v>variants.info.evaluation</v>
      </c>
      <c r="J117" t="str">
        <f t="shared" ref="J117:J149" si="9">I117</f>
        <v>variants.info.evaluation</v>
      </c>
      <c r="K117" t="s">
        <v>476</v>
      </c>
      <c r="M117" s="10"/>
    </row>
    <row r="118" spans="1:13">
      <c r="A118" t="s">
        <v>477</v>
      </c>
      <c r="B118" t="s">
        <v>478</v>
      </c>
      <c r="C118" t="s">
        <v>370</v>
      </c>
      <c r="D118" t="s">
        <v>371</v>
      </c>
      <c r="E118" t="s">
        <v>26</v>
      </c>
      <c r="F118" t="s">
        <v>46</v>
      </c>
      <c r="G118" s="10" t="s">
        <v>28</v>
      </c>
      <c r="H118" s="10" t="s">
        <v>375</v>
      </c>
      <c r="I118" t="str">
        <f t="shared" ref="I118" si="10">CONCATENATE("variants.info.",A118)</f>
        <v>variants.info.evaluation_username</v>
      </c>
      <c r="J118" t="str">
        <f>I118</f>
        <v>variants.info.evaluation_username</v>
      </c>
      <c r="K118" t="s">
        <v>479</v>
      </c>
      <c r="M118" s="10"/>
    </row>
    <row r="119" spans="1:13">
      <c r="A119" t="s">
        <v>480</v>
      </c>
      <c r="B119" t="s">
        <v>481</v>
      </c>
      <c r="C119" t="s">
        <v>370</v>
      </c>
      <c r="D119" t="s">
        <v>371</v>
      </c>
      <c r="E119" t="s">
        <v>268</v>
      </c>
      <c r="F119" t="s">
        <v>46</v>
      </c>
      <c r="G119" s="10" t="s">
        <v>28</v>
      </c>
      <c r="H119" s="13" t="s">
        <v>391</v>
      </c>
      <c r="I119" t="str">
        <f t="shared" ref="I119:I149" si="11">CONCATENATE("variants.info.",A119)</f>
        <v>variants.info.evaluation_comments</v>
      </c>
      <c r="J119" t="str">
        <f>I119</f>
        <v>variants.info.evaluation_comments</v>
      </c>
      <c r="K119" t="s">
        <v>482</v>
      </c>
      <c r="M119" s="10"/>
    </row>
    <row r="120" spans="1:13">
      <c r="A120" t="s">
        <v>483</v>
      </c>
      <c r="B120" t="s">
        <v>484</v>
      </c>
      <c r="C120" t="s">
        <v>370</v>
      </c>
      <c r="D120" t="s">
        <v>371</v>
      </c>
      <c r="E120" t="s">
        <v>268</v>
      </c>
      <c r="F120" t="s">
        <v>46</v>
      </c>
      <c r="G120" s="10" t="s">
        <v>28</v>
      </c>
      <c r="H120" s="13" t="s">
        <v>485</v>
      </c>
      <c r="I120" t="str">
        <f>CONCATENATE("variants.info.",A120)</f>
        <v>variants.info.history</v>
      </c>
      <c r="J120" t="str">
        <f>I120</f>
        <v>variants.info.history</v>
      </c>
      <c r="K120" t="s">
        <v>486</v>
      </c>
      <c r="M120" s="10"/>
    </row>
    <row r="121" spans="1:13">
      <c r="A121" t="s">
        <v>487</v>
      </c>
      <c r="B121" t="s">
        <v>488</v>
      </c>
      <c r="C121" t="s">
        <v>370</v>
      </c>
      <c r="D121" t="s">
        <v>371</v>
      </c>
      <c r="E121" t="s">
        <v>45</v>
      </c>
      <c r="F121" t="s">
        <v>46</v>
      </c>
      <c r="G121" s="10" t="s">
        <v>28</v>
      </c>
      <c r="H121" s="16" t="s">
        <v>489</v>
      </c>
      <c r="I121" t="str">
        <f>CONCATENATE("variants.info.",A121)</f>
        <v>variants.info.check_segregation</v>
      </c>
      <c r="J121" t="str">
        <f>I121</f>
        <v>variants.info.check_segregation</v>
      </c>
      <c r="K121" t="s">
        <v>490</v>
      </c>
      <c r="M121" s="10"/>
    </row>
    <row r="122" spans="1:13">
      <c r="A122" t="s">
        <v>491</v>
      </c>
      <c r="B122" t="s">
        <v>492</v>
      </c>
      <c r="C122" t="s">
        <v>370</v>
      </c>
      <c r="D122" t="s">
        <v>371</v>
      </c>
      <c r="E122" t="s">
        <v>26</v>
      </c>
      <c r="F122" t="s">
        <v>46</v>
      </c>
      <c r="G122" s="10" t="s">
        <v>28</v>
      </c>
      <c r="H122" s="10" t="s">
        <v>375</v>
      </c>
      <c r="I122" t="str">
        <f>CONCATENATE("variants.info.",A122)</f>
        <v>variants.info.check_segregation_username</v>
      </c>
      <c r="J122" t="str">
        <f>I122</f>
        <v>variants.info.check_segregation_username</v>
      </c>
      <c r="K122" t="s">
        <v>493</v>
      </c>
      <c r="M122" s="10"/>
    </row>
    <row r="123" spans="1:13">
      <c r="A123" t="s">
        <v>494</v>
      </c>
      <c r="B123" t="s">
        <v>495</v>
      </c>
      <c r="C123" t="s">
        <v>15</v>
      </c>
      <c r="D123" t="s">
        <v>357</v>
      </c>
      <c r="E123" t="s">
        <v>34</v>
      </c>
      <c r="F123" t="s">
        <v>27</v>
      </c>
      <c r="G123" s="13" t="s">
        <v>210</v>
      </c>
      <c r="H123" s="10" t="s">
        <v>279</v>
      </c>
      <c r="I123" t="str">
        <f>CONCATENATE("variants.info.",A123)</f>
        <v>variants.info.found_in_panels_torrent_caller</v>
      </c>
      <c r="J123" t="str">
        <f>I123</f>
        <v>variants.info.found_in_panels_torrent_caller</v>
      </c>
      <c r="K123" t="s">
        <v>496</v>
      </c>
      <c r="M123" s="10"/>
    </row>
    <row r="124" spans="1:13">
      <c r="A124" t="s">
        <v>497</v>
      </c>
      <c r="B124" t="s">
        <v>498</v>
      </c>
      <c r="C124" t="s">
        <v>139</v>
      </c>
      <c r="D124" t="s">
        <v>112</v>
      </c>
      <c r="E124" t="s">
        <v>26</v>
      </c>
      <c r="F124" t="s">
        <v>46</v>
      </c>
      <c r="G124" s="10" t="s">
        <v>28</v>
      </c>
      <c r="H124" s="13" t="s">
        <v>499</v>
      </c>
      <c r="I124" t="str">
        <f>CONCATENATE("variants.info.",A124)</f>
        <v>variants.info.cosmic_id</v>
      </c>
      <c r="J124" t="str">
        <f>I124</f>
        <v>variants.info.cosmic_id</v>
      </c>
      <c r="K124" t="s">
        <v>280</v>
      </c>
      <c r="M124" s="13" t="s">
        <v>281</v>
      </c>
    </row>
    <row r="125" spans="1:13">
      <c r="A125" t="s">
        <v>500</v>
      </c>
      <c r="B125" t="s">
        <v>501</v>
      </c>
      <c r="C125" t="s">
        <v>139</v>
      </c>
      <c r="D125" t="s">
        <v>112</v>
      </c>
      <c r="E125" t="s">
        <v>17</v>
      </c>
      <c r="F125" t="s">
        <v>27</v>
      </c>
      <c r="G125" s="10" t="s">
        <v>19</v>
      </c>
      <c r="H125" s="10" t="s">
        <v>325</v>
      </c>
      <c r="I125" t="str">
        <f>CONCATENATE("variants.info.",A125)</f>
        <v>variants.info.cosmic_count</v>
      </c>
      <c r="J125" t="str">
        <f>I125</f>
        <v>variants.info.cosmic_count</v>
      </c>
      <c r="K125" t="s">
        <v>280</v>
      </c>
      <c r="M125" s="13" t="s">
        <v>281</v>
      </c>
    </row>
    <row r="126" spans="1:13">
      <c r="A126" t="s">
        <v>502</v>
      </c>
      <c r="B126" t="s">
        <v>503</v>
      </c>
      <c r="C126" t="s">
        <v>139</v>
      </c>
      <c r="D126" t="s">
        <v>267</v>
      </c>
      <c r="E126" t="s">
        <v>17</v>
      </c>
      <c r="F126" t="s">
        <v>27</v>
      </c>
      <c r="G126" s="10" t="s">
        <v>210</v>
      </c>
      <c r="H126" s="10" t="s">
        <v>416</v>
      </c>
      <c r="I126" t="str">
        <f>CONCATENATE("variants.info.",A126)</f>
        <v>variants.info.is_scSNV_RefSeq</v>
      </c>
      <c r="J126" t="str">
        <f>I126</f>
        <v>variants.info.is_scSNV_RefSeq</v>
      </c>
      <c r="K126" t="s">
        <v>280</v>
      </c>
      <c r="M126" s="13" t="s">
        <v>281</v>
      </c>
    </row>
    <row r="127" spans="1:13">
      <c r="A127" t="s">
        <v>504</v>
      </c>
      <c r="B127" t="s">
        <v>505</v>
      </c>
      <c r="C127" t="s">
        <v>139</v>
      </c>
      <c r="D127" t="s">
        <v>267</v>
      </c>
      <c r="E127" t="s">
        <v>17</v>
      </c>
      <c r="F127" t="s">
        <v>27</v>
      </c>
      <c r="G127" s="10" t="s">
        <v>210</v>
      </c>
      <c r="H127" s="10" t="s">
        <v>416</v>
      </c>
      <c r="I127" t="str">
        <f>CONCATENATE("variants.info.",A127)</f>
        <v>variants.info.is_scSNV_Ensembl</v>
      </c>
      <c r="J127" t="str">
        <f>I127</f>
        <v>variants.info.is_scSNV_Ensembl</v>
      </c>
      <c r="K127" t="s">
        <v>280</v>
      </c>
      <c r="M127" s="13" t="s">
        <v>281</v>
      </c>
    </row>
    <row r="128" spans="1:13">
      <c r="A128" t="s">
        <v>506</v>
      </c>
      <c r="B128" t="s">
        <v>507</v>
      </c>
      <c r="C128" t="s">
        <v>139</v>
      </c>
      <c r="D128" t="s">
        <v>267</v>
      </c>
      <c r="E128" t="s">
        <v>17</v>
      </c>
      <c r="F128" t="s">
        <v>46</v>
      </c>
      <c r="G128" s="10" t="s">
        <v>286</v>
      </c>
      <c r="H128" s="10" t="s">
        <v>279</v>
      </c>
      <c r="I128" t="str">
        <f>CONCATENATE("variants.info.",A128)</f>
        <v>variants.info.splicing_ada_score</v>
      </c>
      <c r="J128" t="str">
        <f>I128</f>
        <v>variants.info.splicing_ada_score</v>
      </c>
      <c r="K128" t="s">
        <v>280</v>
      </c>
      <c r="M128" s="13" t="s">
        <v>281</v>
      </c>
    </row>
    <row r="129" spans="1:13">
      <c r="A129" t="s">
        <v>508</v>
      </c>
      <c r="B129" t="s">
        <v>509</v>
      </c>
      <c r="C129" t="s">
        <v>139</v>
      </c>
      <c r="D129" t="s">
        <v>324</v>
      </c>
      <c r="E129" t="s">
        <v>17</v>
      </c>
      <c r="F129" t="s">
        <v>27</v>
      </c>
      <c r="G129" s="10" t="s">
        <v>19</v>
      </c>
      <c r="H129" s="10" t="s">
        <v>325</v>
      </c>
      <c r="I129" t="str">
        <f>CONCATENATE("variants.info.",A129)</f>
        <v>variants.info.ARIC5606_EA_AC</v>
      </c>
      <c r="J129" t="str">
        <f>I129</f>
        <v>variants.info.ARIC5606_EA_AC</v>
      </c>
      <c r="K129" t="s">
        <v>280</v>
      </c>
      <c r="M129" s="13" t="s">
        <v>281</v>
      </c>
    </row>
    <row r="130" spans="1:13">
      <c r="A130" t="s">
        <v>510</v>
      </c>
      <c r="B130" t="s">
        <v>511</v>
      </c>
      <c r="C130" t="s">
        <v>139</v>
      </c>
      <c r="D130" t="s">
        <v>324</v>
      </c>
      <c r="E130" t="s">
        <v>17</v>
      </c>
      <c r="F130" t="s">
        <v>27</v>
      </c>
      <c r="G130" s="10" t="s">
        <v>286</v>
      </c>
      <c r="H130" s="10" t="s">
        <v>279</v>
      </c>
      <c r="I130" t="str">
        <f>CONCATENATE("variants.info.",A130)</f>
        <v>variants.info.ARIC5606_EA_AF</v>
      </c>
      <c r="J130" t="str">
        <f>I130</f>
        <v>variants.info.ARIC5606_EA_AF</v>
      </c>
      <c r="K130" t="s">
        <v>280</v>
      </c>
      <c r="M130" s="13" t="s">
        <v>281</v>
      </c>
    </row>
    <row r="131" spans="1:13">
      <c r="A131" t="s">
        <v>512</v>
      </c>
      <c r="B131" t="s">
        <v>513</v>
      </c>
      <c r="C131" t="s">
        <v>139</v>
      </c>
      <c r="D131" t="s">
        <v>112</v>
      </c>
      <c r="E131" t="s">
        <v>26</v>
      </c>
      <c r="F131" t="s">
        <v>46</v>
      </c>
      <c r="G131" s="10" t="s">
        <v>28</v>
      </c>
      <c r="H131" s="13" t="s">
        <v>514</v>
      </c>
      <c r="I131" t="str">
        <f>CONCATENATE("variants.info.",A131)</f>
        <v>variants.info.clinvar_rs</v>
      </c>
      <c r="J131" t="str">
        <f>I131</f>
        <v>variants.info.clinvar_rs</v>
      </c>
      <c r="K131" t="s">
        <v>280</v>
      </c>
      <c r="M131" s="13" t="s">
        <v>281</v>
      </c>
    </row>
    <row r="132" spans="1:13">
      <c r="A132" s="2" t="s">
        <v>515</v>
      </c>
      <c r="B132" t="s">
        <v>516</v>
      </c>
      <c r="C132" t="s">
        <v>139</v>
      </c>
      <c r="D132" t="s">
        <v>112</v>
      </c>
      <c r="E132" t="s">
        <v>17</v>
      </c>
      <c r="F132" t="s">
        <v>46</v>
      </c>
      <c r="G132" s="10" t="s">
        <v>28</v>
      </c>
      <c r="H132" s="13" t="s">
        <v>517</v>
      </c>
      <c r="I132" t="str">
        <f>CONCATENATE("variants.info.",A132)</f>
        <v>variants.info.clinvar_clnsig</v>
      </c>
      <c r="J132" t="str">
        <f>I132</f>
        <v>variants.info.clinvar_clnsig</v>
      </c>
      <c r="K132" t="s">
        <v>280</v>
      </c>
      <c r="M132" s="13" t="s">
        <v>281</v>
      </c>
    </row>
    <row r="133" spans="1:13">
      <c r="A133" t="s">
        <v>518</v>
      </c>
      <c r="B133" t="s">
        <v>519</v>
      </c>
      <c r="C133" t="s">
        <v>139</v>
      </c>
      <c r="D133" t="s">
        <v>112</v>
      </c>
      <c r="E133" t="s">
        <v>26</v>
      </c>
      <c r="F133" t="s">
        <v>46</v>
      </c>
      <c r="G133" s="10" t="s">
        <v>28</v>
      </c>
      <c r="H133" s="13" t="s">
        <v>520</v>
      </c>
      <c r="I133" t="str">
        <f>CONCATENATE("variants.info.",A133)</f>
        <v>variants.info.clinvar_trait</v>
      </c>
      <c r="J133" t="str">
        <f>I133</f>
        <v>variants.info.clinvar_trait</v>
      </c>
      <c r="K133" t="s">
        <v>280</v>
      </c>
      <c r="M133" s="13" t="s">
        <v>281</v>
      </c>
    </row>
    <row r="134" spans="1:13">
      <c r="A134" t="s">
        <v>521</v>
      </c>
      <c r="B134" t="s">
        <v>522</v>
      </c>
      <c r="C134" t="s">
        <v>139</v>
      </c>
      <c r="D134" t="s">
        <v>315</v>
      </c>
      <c r="E134" t="s">
        <v>17</v>
      </c>
      <c r="F134" t="s">
        <v>46</v>
      </c>
      <c r="G134" s="10" t="s">
        <v>286</v>
      </c>
      <c r="H134" s="10" t="s">
        <v>279</v>
      </c>
      <c r="I134" t="str">
        <f>CONCATENATE("variants.info.",A134)</f>
        <v>variants.info.phastCons46way_primate</v>
      </c>
      <c r="J134" t="str">
        <f>I134</f>
        <v>variants.info.phastCons46way_primate</v>
      </c>
      <c r="K134" t="s">
        <v>280</v>
      </c>
      <c r="M134" s="13" t="s">
        <v>281</v>
      </c>
    </row>
    <row r="135" spans="1:13">
      <c r="A135" t="s">
        <v>523</v>
      </c>
      <c r="B135" t="s">
        <v>524</v>
      </c>
      <c r="C135" t="s">
        <v>139</v>
      </c>
      <c r="D135" t="s">
        <v>315</v>
      </c>
      <c r="E135" t="s">
        <v>17</v>
      </c>
      <c r="F135" t="s">
        <v>46</v>
      </c>
      <c r="G135" s="10" t="s">
        <v>286</v>
      </c>
      <c r="H135" s="10" t="s">
        <v>279</v>
      </c>
      <c r="I135" t="str">
        <f>CONCATENATE("variants.info.",A135)</f>
        <v>variants.info.phastCons46way_placental</v>
      </c>
      <c r="J135" t="str">
        <f>I135</f>
        <v>variants.info.phastCons46way_placental</v>
      </c>
      <c r="K135" t="s">
        <v>280</v>
      </c>
      <c r="M135" s="13" t="s">
        <v>281</v>
      </c>
    </row>
    <row r="136" spans="1:13">
      <c r="A136" t="s">
        <v>525</v>
      </c>
      <c r="B136" t="s">
        <v>526</v>
      </c>
      <c r="C136" t="s">
        <v>139</v>
      </c>
      <c r="D136" t="s">
        <v>315</v>
      </c>
      <c r="E136" t="s">
        <v>17</v>
      </c>
      <c r="F136" t="s">
        <v>46</v>
      </c>
      <c r="G136" s="10" t="s">
        <v>286</v>
      </c>
      <c r="H136" s="10" t="s">
        <v>279</v>
      </c>
      <c r="I136" t="str">
        <f>CONCATENATE("variants.info.",A136)</f>
        <v>variants.info.phastCons100way_vertebrate</v>
      </c>
      <c r="J136" t="str">
        <f>I136</f>
        <v>variants.info.phastCons100way_vertebrate</v>
      </c>
      <c r="K136" t="s">
        <v>280</v>
      </c>
      <c r="M136" s="13" t="s">
        <v>281</v>
      </c>
    </row>
    <row r="137" spans="1:13">
      <c r="A137" t="s">
        <v>527</v>
      </c>
      <c r="B137" t="s">
        <v>528</v>
      </c>
      <c r="C137" t="s">
        <v>139</v>
      </c>
      <c r="D137" t="s">
        <v>324</v>
      </c>
      <c r="E137" t="s">
        <v>17</v>
      </c>
      <c r="F137" t="s">
        <v>27</v>
      </c>
      <c r="G137" s="10" t="s">
        <v>19</v>
      </c>
      <c r="H137" s="10" t="s">
        <v>325</v>
      </c>
      <c r="I137" t="str">
        <f>CONCATENATE("variants.info.",A137)</f>
        <v>variants.info.ARIC5606_AA_AC</v>
      </c>
      <c r="J137" t="str">
        <f>I137</f>
        <v>variants.info.ARIC5606_AA_AC</v>
      </c>
      <c r="K137" t="s">
        <v>280</v>
      </c>
      <c r="M137" s="13" t="s">
        <v>281</v>
      </c>
    </row>
    <row r="138" spans="1:13">
      <c r="A138" t="s">
        <v>529</v>
      </c>
      <c r="B138" t="s">
        <v>530</v>
      </c>
      <c r="C138" t="s">
        <v>139</v>
      </c>
      <c r="D138" t="s">
        <v>324</v>
      </c>
      <c r="E138" t="s">
        <v>17</v>
      </c>
      <c r="F138" t="s">
        <v>27</v>
      </c>
      <c r="G138" s="10" t="s">
        <v>286</v>
      </c>
      <c r="H138" s="10" t="s">
        <v>279</v>
      </c>
      <c r="I138" t="str">
        <f>CONCATENATE("variants.info.",A138)</f>
        <v>variants.info.ARIC5606_AA_AF</v>
      </c>
      <c r="J138" t="str">
        <f>I138</f>
        <v>variants.info.ARIC5606_AA_AF</v>
      </c>
      <c r="K138" t="s">
        <v>280</v>
      </c>
      <c r="M138" s="13" t="s">
        <v>281</v>
      </c>
    </row>
    <row r="139" spans="1:13">
      <c r="A139" t="s">
        <v>531</v>
      </c>
      <c r="B139" t="s">
        <v>532</v>
      </c>
      <c r="C139" t="s">
        <v>139</v>
      </c>
      <c r="D139" t="s">
        <v>315</v>
      </c>
      <c r="E139" t="s">
        <v>17</v>
      </c>
      <c r="F139" t="s">
        <v>46</v>
      </c>
      <c r="G139" s="10" t="s">
        <v>286</v>
      </c>
      <c r="H139" s="10" t="s">
        <v>279</v>
      </c>
      <c r="I139" t="str">
        <f>CONCATENATE("variants.info.",A139)</f>
        <v>variants.info.phyloP100way_vertebrate</v>
      </c>
      <c r="J139" t="str">
        <f>I139</f>
        <v>variants.info.phyloP100way_vertebrate</v>
      </c>
      <c r="K139" t="s">
        <v>280</v>
      </c>
      <c r="M139" s="13" t="s">
        <v>281</v>
      </c>
    </row>
    <row r="140" spans="1:13">
      <c r="A140" t="s">
        <v>533</v>
      </c>
      <c r="B140" t="s">
        <v>534</v>
      </c>
      <c r="C140" t="s">
        <v>139</v>
      </c>
      <c r="D140" t="s">
        <v>315</v>
      </c>
      <c r="E140" t="s">
        <v>17</v>
      </c>
      <c r="F140" t="s">
        <v>46</v>
      </c>
      <c r="G140" s="10" t="s">
        <v>286</v>
      </c>
      <c r="H140" s="10" t="s">
        <v>279</v>
      </c>
      <c r="I140" t="str">
        <f>CONCATENATE("variants.info.",A140)</f>
        <v>variants.info.phyloP46way_placental</v>
      </c>
      <c r="J140" t="str">
        <f>I140</f>
        <v>variants.info.phyloP46way_placental</v>
      </c>
      <c r="K140" t="s">
        <v>280</v>
      </c>
      <c r="M140" s="13" t="s">
        <v>281</v>
      </c>
    </row>
    <row r="141" spans="1:13">
      <c r="A141" t="s">
        <v>535</v>
      </c>
      <c r="B141" t="s">
        <v>536</v>
      </c>
      <c r="C141" t="s">
        <v>139</v>
      </c>
      <c r="D141" t="s">
        <v>267</v>
      </c>
      <c r="E141" t="s">
        <v>17</v>
      </c>
      <c r="F141" t="s">
        <v>46</v>
      </c>
      <c r="G141" s="10" t="s">
        <v>286</v>
      </c>
      <c r="H141" s="10" t="s">
        <v>279</v>
      </c>
      <c r="I141" t="str">
        <f>CONCATENATE("variants.info.",A141)</f>
        <v>variants.info.cadd_phred</v>
      </c>
      <c r="J141" t="str">
        <f>I141</f>
        <v>variants.info.cadd_phred</v>
      </c>
      <c r="K141" t="s">
        <v>280</v>
      </c>
      <c r="M141" s="13" t="s">
        <v>281</v>
      </c>
    </row>
    <row r="142" spans="1:13">
      <c r="A142" t="s">
        <v>537</v>
      </c>
      <c r="B142" t="s">
        <v>538</v>
      </c>
      <c r="C142" t="s">
        <v>139</v>
      </c>
      <c r="D142" t="s">
        <v>267</v>
      </c>
      <c r="E142" t="s">
        <v>17</v>
      </c>
      <c r="F142" t="s">
        <v>46</v>
      </c>
      <c r="G142" s="10" t="s">
        <v>286</v>
      </c>
      <c r="H142" s="10" t="s">
        <v>279</v>
      </c>
      <c r="I142" t="str">
        <f>CONCATENATE("variants.info.",A142)</f>
        <v>variants.info.cadd_raw</v>
      </c>
      <c r="J142" t="str">
        <f>I142</f>
        <v>variants.info.cadd_raw</v>
      </c>
      <c r="K142" t="s">
        <v>280</v>
      </c>
      <c r="M142" s="13" t="s">
        <v>281</v>
      </c>
    </row>
    <row r="143" spans="1:13">
      <c r="A143" t="s">
        <v>539</v>
      </c>
      <c r="B143" t="s">
        <v>540</v>
      </c>
      <c r="C143" t="s">
        <v>139</v>
      </c>
      <c r="D143" t="s">
        <v>267</v>
      </c>
      <c r="E143" t="s">
        <v>17</v>
      </c>
      <c r="F143" t="s">
        <v>46</v>
      </c>
      <c r="G143" s="10" t="s">
        <v>286</v>
      </c>
      <c r="H143" s="10" t="s">
        <v>279</v>
      </c>
      <c r="I143" t="str">
        <f>CONCATENATE("variants.info.",A143)</f>
        <v>variants.info.vest_score</v>
      </c>
      <c r="J143" t="str">
        <f>I143</f>
        <v>variants.info.vest_score</v>
      </c>
      <c r="K143" t="s">
        <v>280</v>
      </c>
      <c r="M143" s="13" t="s">
        <v>281</v>
      </c>
    </row>
    <row r="144" spans="1:13">
      <c r="A144" t="s">
        <v>541</v>
      </c>
      <c r="B144" t="s">
        <v>542</v>
      </c>
      <c r="C144" t="s">
        <v>543</v>
      </c>
      <c r="D144" t="s">
        <v>112</v>
      </c>
      <c r="E144" t="s">
        <v>26</v>
      </c>
      <c r="F144" t="s">
        <v>46</v>
      </c>
      <c r="G144" s="10" t="s">
        <v>28</v>
      </c>
      <c r="H144" s="8" t="s">
        <v>544</v>
      </c>
      <c r="I144" t="str">
        <f>CONCATENATE("variants.info.",A144)</f>
        <v>variants.info.dbsnp_id_141</v>
      </c>
      <c r="J144" t="str">
        <f>I144</f>
        <v>variants.info.dbsnp_id_141</v>
      </c>
      <c r="K144" t="s">
        <v>280</v>
      </c>
      <c r="M144" s="13" t="s">
        <v>281</v>
      </c>
    </row>
    <row r="145" spans="1:13">
      <c r="A145" t="s">
        <v>545</v>
      </c>
      <c r="B145" t="s">
        <v>546</v>
      </c>
      <c r="C145" t="s">
        <v>139</v>
      </c>
      <c r="D145" t="s">
        <v>267</v>
      </c>
      <c r="E145" t="s">
        <v>26</v>
      </c>
      <c r="F145" t="s">
        <v>46</v>
      </c>
      <c r="G145" s="10" t="s">
        <v>28</v>
      </c>
      <c r="H145" s="10" t="s">
        <v>547</v>
      </c>
      <c r="I145" t="str">
        <f>CONCATENATE("variants.info.",A145)</f>
        <v>variants.info.splicing_ada_pred</v>
      </c>
      <c r="J145" t="str">
        <f>I145</f>
        <v>variants.info.splicing_ada_pred</v>
      </c>
      <c r="K145" t="s">
        <v>280</v>
      </c>
      <c r="M145" s="13" t="s">
        <v>281</v>
      </c>
    </row>
    <row r="146" spans="1:13">
      <c r="A146" t="s">
        <v>548</v>
      </c>
      <c r="B146" t="s">
        <v>549</v>
      </c>
      <c r="C146" t="s">
        <v>139</v>
      </c>
      <c r="D146" t="s">
        <v>267</v>
      </c>
      <c r="E146" t="s">
        <v>17</v>
      </c>
      <c r="F146" t="s">
        <v>46</v>
      </c>
      <c r="G146" s="10" t="s">
        <v>286</v>
      </c>
      <c r="H146" s="10" t="s">
        <v>279</v>
      </c>
      <c r="I146" t="str">
        <f>CONCATENATE("variants.info.",A146)</f>
        <v>variants.info.splicing_rf_score</v>
      </c>
      <c r="J146" t="str">
        <f>I146</f>
        <v>variants.info.splicing_rf_score</v>
      </c>
      <c r="K146" t="s">
        <v>280</v>
      </c>
      <c r="M146" s="13" t="s">
        <v>281</v>
      </c>
    </row>
    <row r="147" spans="1:13">
      <c r="A147" t="s">
        <v>550</v>
      </c>
      <c r="B147" t="s">
        <v>551</v>
      </c>
      <c r="C147" t="s">
        <v>139</v>
      </c>
      <c r="D147" t="s">
        <v>267</v>
      </c>
      <c r="E147" t="s">
        <v>26</v>
      </c>
      <c r="F147" t="s">
        <v>46</v>
      </c>
      <c r="G147" s="10" t="s">
        <v>28</v>
      </c>
      <c r="H147" s="10" t="s">
        <v>547</v>
      </c>
      <c r="I147" t="str">
        <f>CONCATENATE("variants.info.",A147)</f>
        <v>variants.info.splicing_rf_pred</v>
      </c>
      <c r="J147" t="str">
        <f>I147</f>
        <v>variants.info.splicing_rf_pred</v>
      </c>
      <c r="K147" t="s">
        <v>280</v>
      </c>
      <c r="M147" s="13" t="s">
        <v>281</v>
      </c>
    </row>
    <row r="148" spans="1:13">
      <c r="A148" t="s">
        <v>552</v>
      </c>
      <c r="B148" t="s">
        <v>553</v>
      </c>
      <c r="C148" t="s">
        <v>97</v>
      </c>
      <c r="D148" t="s">
        <v>16</v>
      </c>
      <c r="E148" t="s">
        <v>17</v>
      </c>
      <c r="F148" t="s">
        <v>27</v>
      </c>
      <c r="G148" s="10" t="s">
        <v>19</v>
      </c>
      <c r="H148" s="10" t="s">
        <v>464</v>
      </c>
      <c r="I148" t="str">
        <f>CONCATENATE("variants.info.",A148)</f>
        <v>variants.info.protein_pos</v>
      </c>
      <c r="J148" t="str">
        <f>I148</f>
        <v>variants.info.protein_pos</v>
      </c>
      <c r="K148" t="s">
        <v>271</v>
      </c>
      <c r="M148" s="13" t="s">
        <v>272</v>
      </c>
    </row>
    <row r="149" spans="1:13">
      <c r="A149" t="s">
        <v>554</v>
      </c>
      <c r="B149" t="s">
        <v>555</v>
      </c>
      <c r="C149" t="s">
        <v>97</v>
      </c>
      <c r="D149" t="s">
        <v>16</v>
      </c>
      <c r="E149" t="s">
        <v>17</v>
      </c>
      <c r="F149" t="s">
        <v>27</v>
      </c>
      <c r="G149" s="10" t="s">
        <v>19</v>
      </c>
      <c r="H149" s="10" t="s">
        <v>464</v>
      </c>
      <c r="I149" t="str">
        <f>CONCATENATE("variants.info.",A149)</f>
        <v>variants.info.protein_length</v>
      </c>
      <c r="J149" t="str">
        <f>I149</f>
        <v>variants.info.protein_length</v>
      </c>
      <c r="K149" t="s">
        <v>271</v>
      </c>
      <c r="M149" s="13" t="s">
        <v>272</v>
      </c>
    </row>
  </sheetData>
  <hyperlinks>
    <hyperlink ref="H23" r:id="rId3" display="A0A022YWF9"/>
  </hyperlinks>
  <pageMargins left="0.786805555555556" right="0.786805555555556" top="0.984027777777778" bottom="0.984027777777778" header="0.491666666666667" footer="0.491666666666667"/>
  <pageSetup paperSize="9" orientation="portrait"/>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5"/>
  <sheetViews>
    <sheetView tabSelected="1" workbookViewId="0">
      <selection activeCell="B20" sqref="B20"/>
    </sheetView>
  </sheetViews>
  <sheetFormatPr defaultColWidth="9" defaultRowHeight="12.75" outlineLevelCol="4"/>
  <cols>
    <col min="1" max="1" width="20.8583333333333" customWidth="1"/>
    <col min="2" max="3" width="17" customWidth="1"/>
    <col min="4" max="4" width="39" customWidth="1"/>
    <col min="5" max="5" width="56.8583333333333" customWidth="1"/>
  </cols>
  <sheetData>
    <row r="1" spans="1:5">
      <c r="A1" t="s">
        <v>556</v>
      </c>
      <c r="B1" t="s">
        <v>557</v>
      </c>
      <c r="C1" t="s">
        <v>6</v>
      </c>
      <c r="D1" t="s">
        <v>558</v>
      </c>
      <c r="E1" t="s">
        <v>7</v>
      </c>
    </row>
    <row r="2" spans="1:5">
      <c r="A2" t="s">
        <v>559</v>
      </c>
      <c r="B2" t="s">
        <v>13</v>
      </c>
      <c r="C2" t="s">
        <v>19</v>
      </c>
      <c r="D2" t="s">
        <v>560</v>
      </c>
      <c r="E2">
        <v>2798279</v>
      </c>
    </row>
    <row r="3" spans="2:5">
      <c r="B3" t="s">
        <v>22</v>
      </c>
      <c r="C3" t="s">
        <v>28</v>
      </c>
      <c r="D3" t="s">
        <v>561</v>
      </c>
      <c r="E3" t="s">
        <v>562</v>
      </c>
    </row>
    <row r="4" spans="2:5">
      <c r="B4" t="s">
        <v>32</v>
      </c>
      <c r="C4" t="s">
        <v>28</v>
      </c>
      <c r="D4" t="s">
        <v>563</v>
      </c>
      <c r="E4" t="s">
        <v>35</v>
      </c>
    </row>
    <row r="5" ht="13.5" spans="2:5">
      <c r="B5" s="1" t="s">
        <v>564</v>
      </c>
      <c r="C5" s="1" t="s">
        <v>565</v>
      </c>
      <c r="D5" t="s">
        <v>566</v>
      </c>
      <c r="E5">
        <v>20140102</v>
      </c>
    </row>
    <row r="6" ht="13.5" spans="2:5">
      <c r="B6" s="1" t="s">
        <v>567</v>
      </c>
      <c r="C6" s="1" t="s">
        <v>565</v>
      </c>
      <c r="D6" t="s">
        <v>568</v>
      </c>
      <c r="E6">
        <v>20140229</v>
      </c>
    </row>
    <row r="8" spans="1:5">
      <c r="A8" t="s">
        <v>569</v>
      </c>
      <c r="B8" t="s">
        <v>570</v>
      </c>
      <c r="C8" t="s">
        <v>19</v>
      </c>
      <c r="D8" t="s">
        <v>571</v>
      </c>
      <c r="E8">
        <v>280982</v>
      </c>
    </row>
    <row r="9" spans="2:5">
      <c r="B9" t="s">
        <v>572</v>
      </c>
      <c r="C9" t="s">
        <v>28</v>
      </c>
      <c r="D9" t="s">
        <v>573</v>
      </c>
      <c r="E9" t="s">
        <v>574</v>
      </c>
    </row>
    <row r="10" spans="2:5">
      <c r="B10" t="s">
        <v>575</v>
      </c>
      <c r="C10" t="s">
        <v>28</v>
      </c>
      <c r="D10" t="s">
        <v>576</v>
      </c>
      <c r="E10" t="s">
        <v>577</v>
      </c>
    </row>
    <row r="11" ht="13.5" spans="2:5">
      <c r="B11" s="1" t="s">
        <v>564</v>
      </c>
      <c r="C11" s="1" t="s">
        <v>565</v>
      </c>
      <c r="D11" t="s">
        <v>566</v>
      </c>
      <c r="E11">
        <v>20140102</v>
      </c>
    </row>
    <row r="12" ht="13.5" spans="2:5">
      <c r="B12" s="1" t="s">
        <v>567</v>
      </c>
      <c r="C12" s="1" t="s">
        <v>565</v>
      </c>
      <c r="D12" t="s">
        <v>568</v>
      </c>
      <c r="E12">
        <v>20140229</v>
      </c>
    </row>
    <row r="14" ht="13.5" spans="1:4">
      <c r="A14" t="s">
        <v>578</v>
      </c>
      <c r="B14" s="1" t="s">
        <v>570</v>
      </c>
      <c r="C14" s="1" t="s">
        <v>19</v>
      </c>
      <c r="D14" t="s">
        <v>570</v>
      </c>
    </row>
    <row r="15" ht="13.5" spans="2:5">
      <c r="B15" s="1" t="s">
        <v>579</v>
      </c>
      <c r="C15" s="1" t="s">
        <v>19</v>
      </c>
      <c r="D15" t="s">
        <v>571</v>
      </c>
      <c r="E15">
        <v>2980</v>
      </c>
    </row>
    <row r="16" ht="13.5" spans="2:5">
      <c r="B16" s="1" t="s">
        <v>580</v>
      </c>
      <c r="C16" s="1" t="s">
        <v>28</v>
      </c>
      <c r="D16" t="s">
        <v>581</v>
      </c>
      <c r="E16" t="s">
        <v>582</v>
      </c>
    </row>
    <row r="17" ht="13.5" spans="2:5">
      <c r="B17" s="1" t="s">
        <v>583</v>
      </c>
      <c r="C17" s="1" t="s">
        <v>28</v>
      </c>
      <c r="D17" t="s">
        <v>583</v>
      </c>
      <c r="E17" t="s">
        <v>584</v>
      </c>
    </row>
    <row r="18" ht="13.5" spans="2:5">
      <c r="B18" s="1" t="s">
        <v>564</v>
      </c>
      <c r="C18" s="1" t="s">
        <v>565</v>
      </c>
      <c r="D18" t="s">
        <v>566</v>
      </c>
      <c r="E18">
        <v>20140102</v>
      </c>
    </row>
    <row r="19" ht="13.5" spans="2:5">
      <c r="B19" s="1" t="s">
        <v>567</v>
      </c>
      <c r="C19" s="1" t="s">
        <v>565</v>
      </c>
      <c r="D19" t="s">
        <v>568</v>
      </c>
      <c r="E19">
        <v>20140229</v>
      </c>
    </row>
    <row r="22" spans="1:5">
      <c r="A22" t="s">
        <v>51</v>
      </c>
      <c r="B22" t="s">
        <v>13</v>
      </c>
      <c r="C22" t="s">
        <v>19</v>
      </c>
      <c r="D22" t="s">
        <v>585</v>
      </c>
      <c r="E22">
        <v>2089</v>
      </c>
    </row>
    <row r="23" spans="2:5">
      <c r="B23" t="s">
        <v>586</v>
      </c>
      <c r="C23" t="s">
        <v>28</v>
      </c>
      <c r="D23" t="s">
        <v>587</v>
      </c>
      <c r="E23" t="s">
        <v>588</v>
      </c>
    </row>
    <row r="24" ht="13.5" spans="2:5">
      <c r="B24" s="1" t="s">
        <v>564</v>
      </c>
      <c r="C24" s="1" t="s">
        <v>565</v>
      </c>
      <c r="D24" t="s">
        <v>566</v>
      </c>
      <c r="E24">
        <v>20140102</v>
      </c>
    </row>
    <row r="25" ht="13.5" spans="2:5">
      <c r="B25" s="1" t="s">
        <v>567</v>
      </c>
      <c r="C25" s="1" t="s">
        <v>565</v>
      </c>
      <c r="D25" t="s">
        <v>568</v>
      </c>
      <c r="E25">
        <v>20140229</v>
      </c>
    </row>
    <row r="28" spans="1:5">
      <c r="A28" t="s">
        <v>56</v>
      </c>
      <c r="B28" t="s">
        <v>13</v>
      </c>
      <c r="C28" t="s">
        <v>19</v>
      </c>
      <c r="D28" t="s">
        <v>589</v>
      </c>
      <c r="E28">
        <v>890380</v>
      </c>
    </row>
    <row r="29" spans="2:5">
      <c r="B29" t="s">
        <v>590</v>
      </c>
      <c r="C29" t="s">
        <v>28</v>
      </c>
      <c r="D29" t="s">
        <v>591</v>
      </c>
      <c r="E29" t="s">
        <v>58</v>
      </c>
    </row>
    <row r="30" ht="13.5" spans="2:5">
      <c r="B30" s="1" t="s">
        <v>564</v>
      </c>
      <c r="C30" s="1" t="s">
        <v>565</v>
      </c>
      <c r="D30" t="s">
        <v>566</v>
      </c>
      <c r="E30">
        <v>20140102</v>
      </c>
    </row>
    <row r="31" ht="13.5" spans="2:5">
      <c r="B31" s="1" t="s">
        <v>567</v>
      </c>
      <c r="C31" s="1" t="s">
        <v>565</v>
      </c>
      <c r="D31" t="s">
        <v>568</v>
      </c>
      <c r="E31">
        <v>20140229</v>
      </c>
    </row>
    <row r="34" spans="1:5">
      <c r="A34" t="s">
        <v>592</v>
      </c>
      <c r="B34" t="s">
        <v>570</v>
      </c>
      <c r="C34" t="s">
        <v>19</v>
      </c>
      <c r="D34" t="s">
        <v>593</v>
      </c>
      <c r="E34">
        <v>21</v>
      </c>
    </row>
    <row r="35" spans="2:5">
      <c r="B35" t="s">
        <v>594</v>
      </c>
      <c r="C35" t="s">
        <v>19</v>
      </c>
      <c r="D35" t="s">
        <v>571</v>
      </c>
      <c r="E35">
        <v>222</v>
      </c>
    </row>
    <row r="36" spans="2:5">
      <c r="B36" t="s">
        <v>595</v>
      </c>
      <c r="C36" t="s">
        <v>19</v>
      </c>
      <c r="D36" t="s">
        <v>589</v>
      </c>
      <c r="E36">
        <v>279287</v>
      </c>
    </row>
    <row r="37" ht="13.5" spans="2:5">
      <c r="B37" s="1" t="s">
        <v>564</v>
      </c>
      <c r="C37" s="1" t="s">
        <v>565</v>
      </c>
      <c r="D37" t="s">
        <v>566</v>
      </c>
      <c r="E37">
        <v>20140102</v>
      </c>
    </row>
    <row r="38" ht="13.5" spans="2:5">
      <c r="B38" s="1" t="s">
        <v>567</v>
      </c>
      <c r="C38" s="1" t="s">
        <v>565</v>
      </c>
      <c r="D38" t="s">
        <v>568</v>
      </c>
      <c r="E38">
        <v>20140229</v>
      </c>
    </row>
    <row r="41" spans="1:5">
      <c r="A41" t="s">
        <v>596</v>
      </c>
      <c r="B41" t="s">
        <v>13</v>
      </c>
      <c r="C41" t="s">
        <v>19</v>
      </c>
      <c r="D41" t="s">
        <v>597</v>
      </c>
      <c r="E41">
        <v>2798</v>
      </c>
    </row>
    <row r="42" spans="2:5">
      <c r="B42" t="s">
        <v>598</v>
      </c>
      <c r="C42" t="s">
        <v>19</v>
      </c>
      <c r="D42" t="s">
        <v>585</v>
      </c>
      <c r="E42">
        <v>22343</v>
      </c>
    </row>
    <row r="43" spans="2:5">
      <c r="B43" t="s">
        <v>594</v>
      </c>
      <c r="C43" t="s">
        <v>19</v>
      </c>
      <c r="D43" t="s">
        <v>571</v>
      </c>
      <c r="E43">
        <v>223</v>
      </c>
    </row>
    <row r="44" ht="13.5" spans="2:5">
      <c r="B44" s="1" t="s">
        <v>564</v>
      </c>
      <c r="C44" s="1" t="s">
        <v>565</v>
      </c>
      <c r="D44" t="s">
        <v>566</v>
      </c>
      <c r="E44">
        <v>20140102</v>
      </c>
    </row>
    <row r="45" ht="13.5" spans="2:5">
      <c r="B45" s="1" t="s">
        <v>567</v>
      </c>
      <c r="C45" s="1" t="s">
        <v>565</v>
      </c>
      <c r="D45" t="s">
        <v>568</v>
      </c>
      <c r="E45">
        <v>20140229</v>
      </c>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NoSQL</vt:lpstr>
      <vt:lpstr>MySQL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 Helaers</dc:creator>
  <cp:lastModifiedBy>Raphaël Helaers</cp:lastModifiedBy>
  <dcterms:created xsi:type="dcterms:W3CDTF">2015-02-18T15:47:47Z</dcterms:created>
  <dcterms:modified xsi:type="dcterms:W3CDTF">2015-02-18T15:47:47Z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1033-9.1.0.4945</vt:lpwstr>
  </property>
</Properties>
</file>