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8300" yWindow="3820" windowWidth="25600" windowHeight="16060" tabRatio="500"/>
  </bookViews>
  <sheets>
    <sheet name="Sheet1" sheetId="1" r:id="rId1"/>
    <sheet name="pol" sheetId="2" r:id="rId2"/>
    <sheet name="pric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1" l="1"/>
  <c r="L3" i="1"/>
  <c r="M3" i="1"/>
  <c r="L5" i="1"/>
  <c r="M4" i="1"/>
  <c r="L6" i="1"/>
  <c r="M5" i="1"/>
  <c r="L7" i="1"/>
  <c r="M6" i="1"/>
  <c r="L8" i="1"/>
  <c r="M7" i="1"/>
  <c r="L9" i="1"/>
  <c r="M8" i="1"/>
  <c r="L10" i="1"/>
  <c r="M9" i="1"/>
  <c r="L11" i="1"/>
  <c r="M10" i="1"/>
  <c r="L12" i="1"/>
  <c r="M11" i="1"/>
  <c r="L13" i="1"/>
  <c r="M12" i="1"/>
  <c r="L14" i="1"/>
  <c r="M13" i="1"/>
  <c r="L15" i="1"/>
  <c r="M14" i="1"/>
  <c r="L16" i="1"/>
  <c r="M15" i="1"/>
  <c r="L17" i="1"/>
  <c r="M16" i="1"/>
  <c r="L18" i="1"/>
  <c r="M17" i="1"/>
  <c r="L19" i="1"/>
  <c r="M18" i="1"/>
  <c r="L20" i="1"/>
  <c r="M19" i="1"/>
  <c r="L21" i="1"/>
  <c r="M20" i="1"/>
  <c r="L22" i="1"/>
  <c r="M21" i="1"/>
  <c r="L23" i="1"/>
  <c r="M22" i="1"/>
  <c r="L24" i="1"/>
  <c r="M23" i="1"/>
  <c r="L25" i="1"/>
  <c r="M24" i="1"/>
  <c r="L26" i="1"/>
  <c r="M25" i="1"/>
  <c r="L27" i="1"/>
  <c r="M26" i="1"/>
  <c r="L28" i="1"/>
  <c r="M27" i="1"/>
  <c r="L29" i="1"/>
  <c r="M28" i="1"/>
  <c r="L30" i="1"/>
  <c r="M29" i="1"/>
  <c r="L31" i="1"/>
  <c r="M30" i="1"/>
  <c r="L32" i="1"/>
  <c r="M31" i="1"/>
  <c r="L33" i="1"/>
  <c r="M32" i="1"/>
  <c r="L34" i="1"/>
  <c r="M33" i="1"/>
  <c r="L35" i="1"/>
  <c r="M34" i="1"/>
  <c r="L36" i="1"/>
  <c r="M35" i="1"/>
  <c r="L37" i="1"/>
  <c r="M36" i="1"/>
  <c r="L38" i="1"/>
  <c r="M37" i="1"/>
  <c r="L39" i="1"/>
  <c r="M38" i="1"/>
  <c r="L40" i="1"/>
  <c r="M39" i="1"/>
  <c r="L41" i="1"/>
  <c r="M40" i="1"/>
  <c r="L42" i="1"/>
  <c r="M41" i="1"/>
  <c r="L43" i="1"/>
  <c r="M42" i="1"/>
  <c r="L44" i="1"/>
  <c r="M43" i="1"/>
  <c r="L45" i="1"/>
  <c r="M44" i="1"/>
  <c r="L46" i="1"/>
  <c r="M45" i="1"/>
  <c r="L47" i="1"/>
  <c r="M46" i="1"/>
  <c r="L48" i="1"/>
  <c r="M47" i="1"/>
  <c r="L49" i="1"/>
  <c r="M48" i="1"/>
  <c r="L50" i="1"/>
  <c r="M49" i="1"/>
  <c r="L51" i="1"/>
  <c r="M50" i="1"/>
  <c r="L52" i="1"/>
  <c r="M51" i="1"/>
  <c r="L53" i="1"/>
  <c r="M52" i="1"/>
  <c r="L54" i="1"/>
  <c r="M53" i="1"/>
  <c r="L55" i="1"/>
  <c r="M54" i="1"/>
  <c r="L56" i="1"/>
  <c r="M55" i="1"/>
  <c r="L57" i="1"/>
  <c r="M56" i="1"/>
  <c r="L58" i="1"/>
  <c r="M57" i="1"/>
  <c r="L59" i="1"/>
  <c r="M58" i="1"/>
  <c r="L60" i="1"/>
  <c r="M59" i="1"/>
  <c r="L61" i="1"/>
  <c r="M60" i="1"/>
  <c r="L62" i="1"/>
  <c r="M61" i="1"/>
  <c r="L63" i="1"/>
  <c r="M62" i="1"/>
  <c r="L64" i="1"/>
  <c r="M63" i="1"/>
  <c r="L65" i="1"/>
  <c r="M64" i="1"/>
  <c r="L66" i="1"/>
  <c r="M65" i="1"/>
  <c r="L67" i="1"/>
  <c r="M66" i="1"/>
  <c r="L68" i="1"/>
  <c r="M67" i="1"/>
  <c r="L69" i="1"/>
  <c r="M68" i="1"/>
  <c r="L70" i="1"/>
  <c r="M69" i="1"/>
  <c r="L71" i="1"/>
  <c r="M70" i="1"/>
  <c r="L72" i="1"/>
  <c r="M71" i="1"/>
  <c r="L73" i="1"/>
  <c r="M72" i="1"/>
  <c r="L74" i="1"/>
  <c r="M73" i="1"/>
  <c r="L75" i="1"/>
  <c r="M74" i="1"/>
  <c r="L76" i="1"/>
  <c r="M75" i="1"/>
  <c r="L77" i="1"/>
  <c r="M76" i="1"/>
  <c r="L78" i="1"/>
  <c r="M77" i="1"/>
  <c r="L79" i="1"/>
  <c r="M78" i="1"/>
  <c r="L80" i="1"/>
  <c r="M79" i="1"/>
  <c r="L81" i="1"/>
  <c r="M80" i="1"/>
  <c r="L82" i="1"/>
  <c r="M81" i="1"/>
  <c r="L83" i="1"/>
  <c r="M82" i="1"/>
  <c r="L84" i="1"/>
  <c r="M83" i="1"/>
  <c r="L85" i="1"/>
  <c r="M84" i="1"/>
  <c r="L86" i="1"/>
  <c r="M85" i="1"/>
  <c r="L87" i="1"/>
  <c r="M86" i="1"/>
  <c r="L88" i="1"/>
  <c r="M87" i="1"/>
  <c r="L89" i="1"/>
  <c r="M88" i="1"/>
  <c r="L90" i="1"/>
  <c r="M89" i="1"/>
  <c r="L91" i="1"/>
  <c r="M90" i="1"/>
  <c r="L92" i="1"/>
  <c r="M91" i="1"/>
  <c r="L93" i="1"/>
  <c r="M92" i="1"/>
  <c r="L94" i="1"/>
  <c r="M93" i="1"/>
  <c r="L95" i="1"/>
  <c r="M94" i="1"/>
  <c r="L96" i="1"/>
  <c r="M95" i="1"/>
  <c r="L97" i="1"/>
  <c r="M96" i="1"/>
  <c r="L98" i="1"/>
  <c r="M97" i="1"/>
  <c r="L99" i="1"/>
  <c r="M98" i="1"/>
  <c r="L100" i="1"/>
  <c r="M99" i="1"/>
  <c r="L101" i="1"/>
  <c r="M100" i="1"/>
  <c r="L102" i="1"/>
  <c r="M101" i="1"/>
  <c r="L103" i="1"/>
  <c r="M102" i="1"/>
  <c r="L104" i="1"/>
  <c r="M103" i="1"/>
  <c r="L105" i="1"/>
  <c r="M104" i="1"/>
  <c r="L106" i="1"/>
  <c r="M105" i="1"/>
  <c r="L107" i="1"/>
  <c r="M106" i="1"/>
  <c r="L108" i="1"/>
  <c r="M107" i="1"/>
  <c r="L109" i="1"/>
  <c r="M108" i="1"/>
  <c r="L110" i="1"/>
  <c r="M109" i="1"/>
  <c r="L111" i="1"/>
  <c r="M110" i="1"/>
  <c r="L112" i="1"/>
  <c r="M111" i="1"/>
  <c r="L113" i="1"/>
  <c r="M112" i="1"/>
  <c r="L114" i="1"/>
  <c r="M113" i="1"/>
  <c r="L115" i="1"/>
  <c r="M114" i="1"/>
  <c r="L116" i="1"/>
  <c r="M115" i="1"/>
  <c r="L117" i="1"/>
  <c r="M116" i="1"/>
  <c r="L118" i="1"/>
  <c r="M117" i="1"/>
  <c r="L119" i="1"/>
  <c r="M118" i="1"/>
  <c r="L120" i="1"/>
  <c r="M119" i="1"/>
  <c r="L121" i="1"/>
  <c r="M120" i="1"/>
  <c r="L122" i="1"/>
  <c r="M121" i="1"/>
  <c r="L123" i="1"/>
  <c r="M122" i="1"/>
  <c r="L124" i="1"/>
  <c r="M123" i="1"/>
  <c r="L125" i="1"/>
  <c r="M124" i="1"/>
  <c r="L126" i="1"/>
  <c r="M125" i="1"/>
  <c r="L127" i="1"/>
  <c r="M126" i="1"/>
  <c r="L128" i="1"/>
  <c r="M127" i="1"/>
  <c r="L129" i="1"/>
  <c r="M128" i="1"/>
  <c r="L130" i="1"/>
  <c r="M129" i="1"/>
  <c r="L131" i="1"/>
  <c r="M130" i="1"/>
  <c r="M131" i="1"/>
  <c r="L2" i="1"/>
  <c r="M2" i="1"/>
  <c r="O3" i="1"/>
  <c r="O2" i="1"/>
  <c r="Q3" i="1"/>
  <c r="R3" i="1"/>
  <c r="R2" i="1"/>
  <c r="T3" i="1"/>
  <c r="U3" i="1"/>
  <c r="U2" i="1"/>
  <c r="W3" i="1"/>
  <c r="X3" i="1"/>
  <c r="X2" i="1"/>
  <c r="Z3" i="1"/>
  <c r="AA3" i="1"/>
  <c r="AA2" i="1"/>
  <c r="AC3" i="1"/>
  <c r="O4" i="1"/>
  <c r="Q4" i="1"/>
  <c r="R4" i="1"/>
  <c r="T4" i="1"/>
  <c r="U4" i="1"/>
  <c r="W4" i="1"/>
  <c r="X4" i="1"/>
  <c r="Z4" i="1"/>
  <c r="AA4" i="1"/>
  <c r="AC4" i="1"/>
  <c r="O5" i="1"/>
  <c r="Q5" i="1"/>
  <c r="R5" i="1"/>
  <c r="T5" i="1"/>
  <c r="U5" i="1"/>
  <c r="W5" i="1"/>
  <c r="X5" i="1"/>
  <c r="Z5" i="1"/>
  <c r="AA5" i="1"/>
  <c r="AC5" i="1"/>
  <c r="O6" i="1"/>
  <c r="Q6" i="1"/>
  <c r="R6" i="1"/>
  <c r="T6" i="1"/>
  <c r="U6" i="1"/>
  <c r="W6" i="1"/>
  <c r="X6" i="1"/>
  <c r="Z6" i="1"/>
  <c r="AA6" i="1"/>
  <c r="AC6" i="1"/>
  <c r="O7" i="1"/>
  <c r="Q7" i="1"/>
  <c r="R7" i="1"/>
  <c r="T7" i="1"/>
  <c r="U7" i="1"/>
  <c r="W7" i="1"/>
  <c r="X7" i="1"/>
  <c r="Z7" i="1"/>
  <c r="AA7" i="1"/>
  <c r="AC7" i="1"/>
  <c r="O8" i="1"/>
  <c r="Q8" i="1"/>
  <c r="R8" i="1"/>
  <c r="T8" i="1"/>
  <c r="U8" i="1"/>
  <c r="W8" i="1"/>
  <c r="X8" i="1"/>
  <c r="Z8" i="1"/>
  <c r="AA8" i="1"/>
  <c r="AC8" i="1"/>
  <c r="O9" i="1"/>
  <c r="Q9" i="1"/>
  <c r="R9" i="1"/>
  <c r="T9" i="1"/>
  <c r="U9" i="1"/>
  <c r="W9" i="1"/>
  <c r="X9" i="1"/>
  <c r="Z9" i="1"/>
  <c r="AA9" i="1"/>
  <c r="AC9" i="1"/>
  <c r="O10" i="1"/>
  <c r="Q10" i="1"/>
  <c r="R10" i="1"/>
  <c r="T10" i="1"/>
  <c r="U10" i="1"/>
  <c r="W10" i="1"/>
  <c r="X10" i="1"/>
  <c r="Z10" i="1"/>
  <c r="AA10" i="1"/>
  <c r="AC10" i="1"/>
  <c r="O11" i="1"/>
  <c r="Q11" i="1"/>
  <c r="R11" i="1"/>
  <c r="T11" i="1"/>
  <c r="U11" i="1"/>
  <c r="W11" i="1"/>
  <c r="X11" i="1"/>
  <c r="Z11" i="1"/>
  <c r="AA11" i="1"/>
  <c r="AC11" i="1"/>
  <c r="O12" i="1"/>
  <c r="Q12" i="1"/>
  <c r="R12" i="1"/>
  <c r="T12" i="1"/>
  <c r="U12" i="1"/>
  <c r="W12" i="1"/>
  <c r="X12" i="1"/>
  <c r="Z12" i="1"/>
  <c r="AA12" i="1"/>
  <c r="AC12" i="1"/>
  <c r="O13" i="1"/>
  <c r="Q13" i="1"/>
  <c r="R13" i="1"/>
  <c r="T13" i="1"/>
  <c r="U13" i="1"/>
  <c r="W13" i="1"/>
  <c r="X13" i="1"/>
  <c r="Z13" i="1"/>
  <c r="AA13" i="1"/>
  <c r="AC13" i="1"/>
  <c r="O14" i="1"/>
  <c r="Q14" i="1"/>
  <c r="R14" i="1"/>
  <c r="T14" i="1"/>
  <c r="U14" i="1"/>
  <c r="W14" i="1"/>
  <c r="X14" i="1"/>
  <c r="Z14" i="1"/>
  <c r="AA14" i="1"/>
  <c r="AC14" i="1"/>
  <c r="O15" i="1"/>
  <c r="Q15" i="1"/>
  <c r="R15" i="1"/>
  <c r="T15" i="1"/>
  <c r="U15" i="1"/>
  <c r="W15" i="1"/>
  <c r="X15" i="1"/>
  <c r="Z15" i="1"/>
  <c r="AA15" i="1"/>
  <c r="AC15" i="1"/>
  <c r="O16" i="1"/>
  <c r="Q16" i="1"/>
  <c r="R16" i="1"/>
  <c r="T16" i="1"/>
  <c r="U16" i="1"/>
  <c r="W16" i="1"/>
  <c r="X16" i="1"/>
  <c r="Z16" i="1"/>
  <c r="AA16" i="1"/>
  <c r="AC16" i="1"/>
  <c r="O17" i="1"/>
  <c r="Q17" i="1"/>
  <c r="R17" i="1"/>
  <c r="T17" i="1"/>
  <c r="U17" i="1"/>
  <c r="W17" i="1"/>
  <c r="X17" i="1"/>
  <c r="Z17" i="1"/>
  <c r="AA17" i="1"/>
  <c r="AC17" i="1"/>
  <c r="O18" i="1"/>
  <c r="Q18" i="1"/>
  <c r="R18" i="1"/>
  <c r="T18" i="1"/>
  <c r="U18" i="1"/>
  <c r="W18" i="1"/>
  <c r="X18" i="1"/>
  <c r="Z18" i="1"/>
  <c r="AA18" i="1"/>
  <c r="AC18" i="1"/>
  <c r="O19" i="1"/>
  <c r="Q19" i="1"/>
  <c r="R19" i="1"/>
  <c r="T19" i="1"/>
  <c r="U19" i="1"/>
  <c r="W19" i="1"/>
  <c r="X19" i="1"/>
  <c r="Z19" i="1"/>
  <c r="AA19" i="1"/>
  <c r="AC19" i="1"/>
  <c r="O20" i="1"/>
  <c r="Q20" i="1"/>
  <c r="R20" i="1"/>
  <c r="T20" i="1"/>
  <c r="U20" i="1"/>
  <c r="W20" i="1"/>
  <c r="X20" i="1"/>
  <c r="Z20" i="1"/>
  <c r="AA20" i="1"/>
  <c r="AC20" i="1"/>
  <c r="O21" i="1"/>
  <c r="Q21" i="1"/>
  <c r="R21" i="1"/>
  <c r="T21" i="1"/>
  <c r="U21" i="1"/>
  <c r="W21" i="1"/>
  <c r="X21" i="1"/>
  <c r="Z21" i="1"/>
  <c r="AA21" i="1"/>
  <c r="AC21" i="1"/>
  <c r="O22" i="1"/>
  <c r="Q22" i="1"/>
  <c r="R22" i="1"/>
  <c r="T22" i="1"/>
  <c r="U22" i="1"/>
  <c r="W22" i="1"/>
  <c r="X22" i="1"/>
  <c r="Z22" i="1"/>
  <c r="AA22" i="1"/>
  <c r="AC22" i="1"/>
  <c r="O23" i="1"/>
  <c r="Q23" i="1"/>
  <c r="R23" i="1"/>
  <c r="T23" i="1"/>
  <c r="U23" i="1"/>
  <c r="W23" i="1"/>
  <c r="X23" i="1"/>
  <c r="Z23" i="1"/>
  <c r="AA23" i="1"/>
  <c r="AC23" i="1"/>
  <c r="O24" i="1"/>
  <c r="Q24" i="1"/>
  <c r="R24" i="1"/>
  <c r="T24" i="1"/>
  <c r="U24" i="1"/>
  <c r="W24" i="1"/>
  <c r="X24" i="1"/>
  <c r="Z24" i="1"/>
  <c r="AA24" i="1"/>
  <c r="AC24" i="1"/>
  <c r="O25" i="1"/>
  <c r="Q25" i="1"/>
  <c r="R25" i="1"/>
  <c r="T25" i="1"/>
  <c r="U25" i="1"/>
  <c r="W25" i="1"/>
  <c r="X25" i="1"/>
  <c r="Z25" i="1"/>
  <c r="AA25" i="1"/>
  <c r="AC25" i="1"/>
  <c r="O26" i="1"/>
  <c r="Q26" i="1"/>
  <c r="R26" i="1"/>
  <c r="T26" i="1"/>
  <c r="U26" i="1"/>
  <c r="W26" i="1"/>
  <c r="X26" i="1"/>
  <c r="Z26" i="1"/>
  <c r="AA26" i="1"/>
  <c r="AC26" i="1"/>
  <c r="O27" i="1"/>
  <c r="Q27" i="1"/>
  <c r="R27" i="1"/>
  <c r="T27" i="1"/>
  <c r="U27" i="1"/>
  <c r="W27" i="1"/>
  <c r="X27" i="1"/>
  <c r="Z27" i="1"/>
  <c r="AA27" i="1"/>
  <c r="AC27" i="1"/>
  <c r="O28" i="1"/>
  <c r="Q28" i="1"/>
  <c r="R28" i="1"/>
  <c r="T28" i="1"/>
  <c r="U28" i="1"/>
  <c r="W28" i="1"/>
  <c r="X28" i="1"/>
  <c r="Z28" i="1"/>
  <c r="AA28" i="1"/>
  <c r="AC28" i="1"/>
  <c r="O29" i="1"/>
  <c r="Q29" i="1"/>
  <c r="R29" i="1"/>
  <c r="T29" i="1"/>
  <c r="U29" i="1"/>
  <c r="W29" i="1"/>
  <c r="X29" i="1"/>
  <c r="Z29" i="1"/>
  <c r="AA29" i="1"/>
  <c r="AC29" i="1"/>
  <c r="O30" i="1"/>
  <c r="Q30" i="1"/>
  <c r="R30" i="1"/>
  <c r="T30" i="1"/>
  <c r="U30" i="1"/>
  <c r="W30" i="1"/>
  <c r="X30" i="1"/>
  <c r="Z30" i="1"/>
  <c r="AA30" i="1"/>
  <c r="AC30" i="1"/>
  <c r="O31" i="1"/>
  <c r="Q31" i="1"/>
  <c r="R31" i="1"/>
  <c r="T31" i="1"/>
  <c r="U31" i="1"/>
  <c r="W31" i="1"/>
  <c r="X31" i="1"/>
  <c r="Z31" i="1"/>
  <c r="AA31" i="1"/>
  <c r="AC31" i="1"/>
  <c r="O32" i="1"/>
  <c r="Q32" i="1"/>
  <c r="R32" i="1"/>
  <c r="T32" i="1"/>
  <c r="U32" i="1"/>
  <c r="W32" i="1"/>
  <c r="X32" i="1"/>
  <c r="Z32" i="1"/>
  <c r="AA32" i="1"/>
  <c r="AC32" i="1"/>
  <c r="O33" i="1"/>
  <c r="Q33" i="1"/>
  <c r="R33" i="1"/>
  <c r="T33" i="1"/>
  <c r="U33" i="1"/>
  <c r="W33" i="1"/>
  <c r="X33" i="1"/>
  <c r="Z33" i="1"/>
  <c r="AA33" i="1"/>
  <c r="AC33" i="1"/>
  <c r="O34" i="1"/>
  <c r="Q34" i="1"/>
  <c r="R34" i="1"/>
  <c r="T34" i="1"/>
  <c r="U34" i="1"/>
  <c r="W34" i="1"/>
  <c r="X34" i="1"/>
  <c r="Z34" i="1"/>
  <c r="AA34" i="1"/>
  <c r="AC34" i="1"/>
  <c r="O35" i="1"/>
  <c r="Q35" i="1"/>
  <c r="R35" i="1"/>
  <c r="T35" i="1"/>
  <c r="U35" i="1"/>
  <c r="W35" i="1"/>
  <c r="X35" i="1"/>
  <c r="Z35" i="1"/>
  <c r="AA35" i="1"/>
  <c r="AC35" i="1"/>
  <c r="O36" i="1"/>
  <c r="Q36" i="1"/>
  <c r="R36" i="1"/>
  <c r="T36" i="1"/>
  <c r="U36" i="1"/>
  <c r="W36" i="1"/>
  <c r="X36" i="1"/>
  <c r="Z36" i="1"/>
  <c r="AA36" i="1"/>
  <c r="AC36" i="1"/>
  <c r="O37" i="1"/>
  <c r="Q37" i="1"/>
  <c r="R37" i="1"/>
  <c r="T37" i="1"/>
  <c r="U37" i="1"/>
  <c r="W37" i="1"/>
  <c r="X37" i="1"/>
  <c r="Z37" i="1"/>
  <c r="AA37" i="1"/>
  <c r="AC37" i="1"/>
  <c r="O38" i="1"/>
  <c r="Q38" i="1"/>
  <c r="R38" i="1"/>
  <c r="T38" i="1"/>
  <c r="U38" i="1"/>
  <c r="W38" i="1"/>
  <c r="X38" i="1"/>
  <c r="Z38" i="1"/>
  <c r="AA38" i="1"/>
  <c r="AC38" i="1"/>
  <c r="O39" i="1"/>
  <c r="Q39" i="1"/>
  <c r="R39" i="1"/>
  <c r="T39" i="1"/>
  <c r="U39" i="1"/>
  <c r="W39" i="1"/>
  <c r="X39" i="1"/>
  <c r="Z39" i="1"/>
  <c r="AA39" i="1"/>
  <c r="AC39" i="1"/>
  <c r="O40" i="1"/>
  <c r="Q40" i="1"/>
  <c r="R40" i="1"/>
  <c r="T40" i="1"/>
  <c r="U40" i="1"/>
  <c r="W40" i="1"/>
  <c r="X40" i="1"/>
  <c r="Z40" i="1"/>
  <c r="AA40" i="1"/>
  <c r="AC40" i="1"/>
  <c r="O41" i="1"/>
  <c r="Q41" i="1"/>
  <c r="R41" i="1"/>
  <c r="T41" i="1"/>
  <c r="U41" i="1"/>
  <c r="W41" i="1"/>
  <c r="X41" i="1"/>
  <c r="Z41" i="1"/>
  <c r="AA41" i="1"/>
  <c r="AC41" i="1"/>
  <c r="O42" i="1"/>
  <c r="Q42" i="1"/>
  <c r="R42" i="1"/>
  <c r="T42" i="1"/>
  <c r="U42" i="1"/>
  <c r="W42" i="1"/>
  <c r="X42" i="1"/>
  <c r="Z42" i="1"/>
  <c r="AA42" i="1"/>
  <c r="AC42" i="1"/>
  <c r="O43" i="1"/>
  <c r="Q43" i="1"/>
  <c r="R43" i="1"/>
  <c r="T43" i="1"/>
  <c r="U43" i="1"/>
  <c r="W43" i="1"/>
  <c r="X43" i="1"/>
  <c r="Z43" i="1"/>
  <c r="AA43" i="1"/>
  <c r="AC43" i="1"/>
  <c r="O44" i="1"/>
  <c r="Q44" i="1"/>
  <c r="R44" i="1"/>
  <c r="T44" i="1"/>
  <c r="U44" i="1"/>
  <c r="W44" i="1"/>
  <c r="X44" i="1"/>
  <c r="Z44" i="1"/>
  <c r="AA44" i="1"/>
  <c r="AC44" i="1"/>
  <c r="O45" i="1"/>
  <c r="Q45" i="1"/>
  <c r="R45" i="1"/>
  <c r="T45" i="1"/>
  <c r="U45" i="1"/>
  <c r="W45" i="1"/>
  <c r="X45" i="1"/>
  <c r="Z45" i="1"/>
  <c r="AA45" i="1"/>
  <c r="AC45" i="1"/>
  <c r="O46" i="1"/>
  <c r="Q46" i="1"/>
  <c r="R46" i="1"/>
  <c r="T46" i="1"/>
  <c r="U46" i="1"/>
  <c r="W46" i="1"/>
  <c r="X46" i="1"/>
  <c r="Z46" i="1"/>
  <c r="AA46" i="1"/>
  <c r="AC46" i="1"/>
  <c r="O47" i="1"/>
  <c r="Q47" i="1"/>
  <c r="R47" i="1"/>
  <c r="T47" i="1"/>
  <c r="U47" i="1"/>
  <c r="W47" i="1"/>
  <c r="X47" i="1"/>
  <c r="Z47" i="1"/>
  <c r="AA47" i="1"/>
  <c r="AC47" i="1"/>
  <c r="O48" i="1"/>
  <c r="Q48" i="1"/>
  <c r="R48" i="1"/>
  <c r="T48" i="1"/>
  <c r="U48" i="1"/>
  <c r="W48" i="1"/>
  <c r="X48" i="1"/>
  <c r="Z48" i="1"/>
  <c r="AA48" i="1"/>
  <c r="AC48" i="1"/>
  <c r="O49" i="1"/>
  <c r="Q49" i="1"/>
  <c r="R49" i="1"/>
  <c r="T49" i="1"/>
  <c r="U49" i="1"/>
  <c r="W49" i="1"/>
  <c r="X49" i="1"/>
  <c r="Z49" i="1"/>
  <c r="AA49" i="1"/>
  <c r="AC49" i="1"/>
  <c r="O50" i="1"/>
  <c r="Q50" i="1"/>
  <c r="R50" i="1"/>
  <c r="T50" i="1"/>
  <c r="U50" i="1"/>
  <c r="W50" i="1"/>
  <c r="X50" i="1"/>
  <c r="Z50" i="1"/>
  <c r="AA50" i="1"/>
  <c r="AC50" i="1"/>
  <c r="O51" i="1"/>
  <c r="Q51" i="1"/>
  <c r="R51" i="1"/>
  <c r="T51" i="1"/>
  <c r="U51" i="1"/>
  <c r="W51" i="1"/>
  <c r="X51" i="1"/>
  <c r="Z51" i="1"/>
  <c r="AA51" i="1"/>
  <c r="AC51" i="1"/>
  <c r="O52" i="1"/>
  <c r="Q52" i="1"/>
  <c r="R52" i="1"/>
  <c r="T52" i="1"/>
  <c r="U52" i="1"/>
  <c r="W52" i="1"/>
  <c r="X52" i="1"/>
  <c r="Z52" i="1"/>
  <c r="AA52" i="1"/>
  <c r="AC52" i="1"/>
  <c r="O53" i="1"/>
  <c r="Q53" i="1"/>
  <c r="R53" i="1"/>
  <c r="T53" i="1"/>
  <c r="U53" i="1"/>
  <c r="W53" i="1"/>
  <c r="X53" i="1"/>
  <c r="Z53" i="1"/>
  <c r="AA53" i="1"/>
  <c r="AC53" i="1"/>
  <c r="O54" i="1"/>
  <c r="Q54" i="1"/>
  <c r="R54" i="1"/>
  <c r="T54" i="1"/>
  <c r="U54" i="1"/>
  <c r="W54" i="1"/>
  <c r="X54" i="1"/>
  <c r="Z54" i="1"/>
  <c r="AA54" i="1"/>
  <c r="AC54" i="1"/>
  <c r="O55" i="1"/>
  <c r="Q55" i="1"/>
  <c r="R55" i="1"/>
  <c r="T55" i="1"/>
  <c r="U55" i="1"/>
  <c r="W55" i="1"/>
  <c r="X55" i="1"/>
  <c r="Z55" i="1"/>
  <c r="AA55" i="1"/>
  <c r="AC55" i="1"/>
  <c r="O56" i="1"/>
  <c r="Q56" i="1"/>
  <c r="R56" i="1"/>
  <c r="T56" i="1"/>
  <c r="U56" i="1"/>
  <c r="W56" i="1"/>
  <c r="X56" i="1"/>
  <c r="Z56" i="1"/>
  <c r="AA56" i="1"/>
  <c r="AC56" i="1"/>
  <c r="O57" i="1"/>
  <c r="Q57" i="1"/>
  <c r="R57" i="1"/>
  <c r="T57" i="1"/>
  <c r="U57" i="1"/>
  <c r="W57" i="1"/>
  <c r="X57" i="1"/>
  <c r="Z57" i="1"/>
  <c r="AA57" i="1"/>
  <c r="AC57" i="1"/>
  <c r="O58" i="1"/>
  <c r="Q58" i="1"/>
  <c r="R58" i="1"/>
  <c r="T58" i="1"/>
  <c r="U58" i="1"/>
  <c r="W58" i="1"/>
  <c r="X58" i="1"/>
  <c r="Z58" i="1"/>
  <c r="AA58" i="1"/>
  <c r="AC58" i="1"/>
  <c r="O59" i="1"/>
  <c r="Q59" i="1"/>
  <c r="R59" i="1"/>
  <c r="T59" i="1"/>
  <c r="U59" i="1"/>
  <c r="W59" i="1"/>
  <c r="X59" i="1"/>
  <c r="Z59" i="1"/>
  <c r="AA59" i="1"/>
  <c r="AC59" i="1"/>
  <c r="O60" i="1"/>
  <c r="Q60" i="1"/>
  <c r="R60" i="1"/>
  <c r="T60" i="1"/>
  <c r="U60" i="1"/>
  <c r="W60" i="1"/>
  <c r="X60" i="1"/>
  <c r="Z60" i="1"/>
  <c r="AA60" i="1"/>
  <c r="AC60" i="1"/>
  <c r="O61" i="1"/>
  <c r="Q61" i="1"/>
  <c r="R61" i="1"/>
  <c r="T61" i="1"/>
  <c r="U61" i="1"/>
  <c r="W61" i="1"/>
  <c r="X61" i="1"/>
  <c r="Z61" i="1"/>
  <c r="AA61" i="1"/>
  <c r="AC61" i="1"/>
  <c r="O62" i="1"/>
  <c r="Q62" i="1"/>
  <c r="R62" i="1"/>
  <c r="T62" i="1"/>
  <c r="U62" i="1"/>
  <c r="W62" i="1"/>
  <c r="X62" i="1"/>
  <c r="Z62" i="1"/>
  <c r="AA62" i="1"/>
  <c r="AC62" i="1"/>
  <c r="O63" i="1"/>
  <c r="Q63" i="1"/>
  <c r="R63" i="1"/>
  <c r="T63" i="1"/>
  <c r="U63" i="1"/>
  <c r="W63" i="1"/>
  <c r="X63" i="1"/>
  <c r="Z63" i="1"/>
  <c r="AA63" i="1"/>
  <c r="AC63" i="1"/>
  <c r="O64" i="1"/>
  <c r="Q64" i="1"/>
  <c r="R64" i="1"/>
  <c r="T64" i="1"/>
  <c r="U64" i="1"/>
  <c r="W64" i="1"/>
  <c r="X64" i="1"/>
  <c r="Z64" i="1"/>
  <c r="AA64" i="1"/>
  <c r="AC64" i="1"/>
  <c r="O65" i="1"/>
  <c r="Q65" i="1"/>
  <c r="R65" i="1"/>
  <c r="T65" i="1"/>
  <c r="U65" i="1"/>
  <c r="W65" i="1"/>
  <c r="X65" i="1"/>
  <c r="Z65" i="1"/>
  <c r="AA65" i="1"/>
  <c r="AC65" i="1"/>
  <c r="O66" i="1"/>
  <c r="Q66" i="1"/>
  <c r="R66" i="1"/>
  <c r="T66" i="1"/>
  <c r="U66" i="1"/>
  <c r="W66" i="1"/>
  <c r="X66" i="1"/>
  <c r="Z66" i="1"/>
  <c r="AA66" i="1"/>
  <c r="AC66" i="1"/>
  <c r="O67" i="1"/>
  <c r="Q67" i="1"/>
  <c r="R67" i="1"/>
  <c r="T67" i="1"/>
  <c r="U67" i="1"/>
  <c r="W67" i="1"/>
  <c r="X67" i="1"/>
  <c r="Z67" i="1"/>
  <c r="AA67" i="1"/>
  <c r="AC67" i="1"/>
  <c r="O68" i="1"/>
  <c r="Q68" i="1"/>
  <c r="R68" i="1"/>
  <c r="T68" i="1"/>
  <c r="U68" i="1"/>
  <c r="W68" i="1"/>
  <c r="X68" i="1"/>
  <c r="Z68" i="1"/>
  <c r="AA68" i="1"/>
  <c r="AC68" i="1"/>
  <c r="O69" i="1"/>
  <c r="Q69" i="1"/>
  <c r="R69" i="1"/>
  <c r="T69" i="1"/>
  <c r="U69" i="1"/>
  <c r="W69" i="1"/>
  <c r="X69" i="1"/>
  <c r="Z69" i="1"/>
  <c r="AA69" i="1"/>
  <c r="AC69" i="1"/>
  <c r="O70" i="1"/>
  <c r="Q70" i="1"/>
  <c r="R70" i="1"/>
  <c r="T70" i="1"/>
  <c r="U70" i="1"/>
  <c r="W70" i="1"/>
  <c r="X70" i="1"/>
  <c r="Z70" i="1"/>
  <c r="AA70" i="1"/>
  <c r="AC70" i="1"/>
  <c r="O71" i="1"/>
  <c r="Q71" i="1"/>
  <c r="R71" i="1"/>
  <c r="T71" i="1"/>
  <c r="U71" i="1"/>
  <c r="W71" i="1"/>
  <c r="X71" i="1"/>
  <c r="Z71" i="1"/>
  <c r="AA71" i="1"/>
  <c r="AC71" i="1"/>
  <c r="O72" i="1"/>
  <c r="Q72" i="1"/>
  <c r="R72" i="1"/>
  <c r="T72" i="1"/>
  <c r="U72" i="1"/>
  <c r="W72" i="1"/>
  <c r="X72" i="1"/>
  <c r="Z72" i="1"/>
  <c r="AA72" i="1"/>
  <c r="AC72" i="1"/>
  <c r="O73" i="1"/>
  <c r="Q73" i="1"/>
  <c r="R73" i="1"/>
  <c r="T73" i="1"/>
  <c r="U73" i="1"/>
  <c r="W73" i="1"/>
  <c r="X73" i="1"/>
  <c r="Z73" i="1"/>
  <c r="AA73" i="1"/>
  <c r="AC73" i="1"/>
  <c r="O74" i="1"/>
  <c r="Q74" i="1"/>
  <c r="R74" i="1"/>
  <c r="T74" i="1"/>
  <c r="U74" i="1"/>
  <c r="W74" i="1"/>
  <c r="X74" i="1"/>
  <c r="Z74" i="1"/>
  <c r="AA74" i="1"/>
  <c r="AC74" i="1"/>
  <c r="O75" i="1"/>
  <c r="Q75" i="1"/>
  <c r="R75" i="1"/>
  <c r="T75" i="1"/>
  <c r="U75" i="1"/>
  <c r="W75" i="1"/>
  <c r="X75" i="1"/>
  <c r="Z75" i="1"/>
  <c r="AA75" i="1"/>
  <c r="AC75" i="1"/>
  <c r="O76" i="1"/>
  <c r="Q76" i="1"/>
  <c r="R76" i="1"/>
  <c r="T76" i="1"/>
  <c r="U76" i="1"/>
  <c r="W76" i="1"/>
  <c r="X76" i="1"/>
  <c r="Z76" i="1"/>
  <c r="AA76" i="1"/>
  <c r="AC76" i="1"/>
  <c r="O77" i="1"/>
  <c r="Q77" i="1"/>
  <c r="R77" i="1"/>
  <c r="T77" i="1"/>
  <c r="U77" i="1"/>
  <c r="W77" i="1"/>
  <c r="X77" i="1"/>
  <c r="Z77" i="1"/>
  <c r="AA77" i="1"/>
  <c r="AC77" i="1"/>
  <c r="O78" i="1"/>
  <c r="Q78" i="1"/>
  <c r="R78" i="1"/>
  <c r="T78" i="1"/>
  <c r="U78" i="1"/>
  <c r="W78" i="1"/>
  <c r="X78" i="1"/>
  <c r="Z78" i="1"/>
  <c r="AA78" i="1"/>
  <c r="AC78" i="1"/>
  <c r="O79" i="1"/>
  <c r="Q79" i="1"/>
  <c r="R79" i="1"/>
  <c r="T79" i="1"/>
  <c r="U79" i="1"/>
  <c r="W79" i="1"/>
  <c r="X79" i="1"/>
  <c r="Z79" i="1"/>
  <c r="AA79" i="1"/>
  <c r="AC79" i="1"/>
  <c r="O80" i="1"/>
  <c r="Q80" i="1"/>
  <c r="R80" i="1"/>
  <c r="T80" i="1"/>
  <c r="U80" i="1"/>
  <c r="W80" i="1"/>
  <c r="X80" i="1"/>
  <c r="Z80" i="1"/>
  <c r="AA80" i="1"/>
  <c r="AC80" i="1"/>
  <c r="O81" i="1"/>
  <c r="Q81" i="1"/>
  <c r="R81" i="1"/>
  <c r="T81" i="1"/>
  <c r="U81" i="1"/>
  <c r="W81" i="1"/>
  <c r="X81" i="1"/>
  <c r="Z81" i="1"/>
  <c r="AA81" i="1"/>
  <c r="AC81" i="1"/>
  <c r="O82" i="1"/>
  <c r="Q82" i="1"/>
  <c r="R82" i="1"/>
  <c r="T82" i="1"/>
  <c r="U82" i="1"/>
  <c r="W82" i="1"/>
  <c r="X82" i="1"/>
  <c r="Z82" i="1"/>
  <c r="AA82" i="1"/>
  <c r="AC82" i="1"/>
  <c r="O83" i="1"/>
  <c r="Q83" i="1"/>
  <c r="R83" i="1"/>
  <c r="T83" i="1"/>
  <c r="U83" i="1"/>
  <c r="W83" i="1"/>
  <c r="X83" i="1"/>
  <c r="Z83" i="1"/>
  <c r="AA83" i="1"/>
  <c r="AC83" i="1"/>
  <c r="O84" i="1"/>
  <c r="Q84" i="1"/>
  <c r="R84" i="1"/>
  <c r="T84" i="1"/>
  <c r="U84" i="1"/>
  <c r="W84" i="1"/>
  <c r="X84" i="1"/>
  <c r="Z84" i="1"/>
  <c r="AA84" i="1"/>
  <c r="AC84" i="1"/>
  <c r="O85" i="1"/>
  <c r="Q85" i="1"/>
  <c r="R85" i="1"/>
  <c r="T85" i="1"/>
  <c r="U85" i="1"/>
  <c r="W85" i="1"/>
  <c r="X85" i="1"/>
  <c r="Z85" i="1"/>
  <c r="AA85" i="1"/>
  <c r="AC85" i="1"/>
  <c r="O86" i="1"/>
  <c r="Q86" i="1"/>
  <c r="R86" i="1"/>
  <c r="T86" i="1"/>
  <c r="U86" i="1"/>
  <c r="W86" i="1"/>
  <c r="X86" i="1"/>
  <c r="Z86" i="1"/>
  <c r="AA86" i="1"/>
  <c r="AC86" i="1"/>
  <c r="O87" i="1"/>
  <c r="Q87" i="1"/>
  <c r="R87" i="1"/>
  <c r="T87" i="1"/>
  <c r="U87" i="1"/>
  <c r="W87" i="1"/>
  <c r="X87" i="1"/>
  <c r="Z87" i="1"/>
  <c r="AA87" i="1"/>
  <c r="AC87" i="1"/>
  <c r="O88" i="1"/>
  <c r="Q88" i="1"/>
  <c r="R88" i="1"/>
  <c r="T88" i="1"/>
  <c r="U88" i="1"/>
  <c r="W88" i="1"/>
  <c r="X88" i="1"/>
  <c r="Z88" i="1"/>
  <c r="AA88" i="1"/>
  <c r="AC88" i="1"/>
  <c r="O89" i="1"/>
  <c r="Q89" i="1"/>
  <c r="R89" i="1"/>
  <c r="T89" i="1"/>
  <c r="U89" i="1"/>
  <c r="W89" i="1"/>
  <c r="X89" i="1"/>
  <c r="Z89" i="1"/>
  <c r="AA89" i="1"/>
  <c r="AC89" i="1"/>
  <c r="O90" i="1"/>
  <c r="Q90" i="1"/>
  <c r="R90" i="1"/>
  <c r="T90" i="1"/>
  <c r="U90" i="1"/>
  <c r="W90" i="1"/>
  <c r="X90" i="1"/>
  <c r="Z90" i="1"/>
  <c r="AA90" i="1"/>
  <c r="AC90" i="1"/>
  <c r="O91" i="1"/>
  <c r="Q91" i="1"/>
  <c r="R91" i="1"/>
  <c r="T91" i="1"/>
  <c r="U91" i="1"/>
  <c r="W91" i="1"/>
  <c r="X91" i="1"/>
  <c r="Z91" i="1"/>
  <c r="AA91" i="1"/>
  <c r="AC91" i="1"/>
  <c r="O92" i="1"/>
  <c r="Q92" i="1"/>
  <c r="R92" i="1"/>
  <c r="T92" i="1"/>
  <c r="U92" i="1"/>
  <c r="W92" i="1"/>
  <c r="X92" i="1"/>
  <c r="Z92" i="1"/>
  <c r="AA92" i="1"/>
  <c r="AC92" i="1"/>
  <c r="O93" i="1"/>
  <c r="Q93" i="1"/>
  <c r="R93" i="1"/>
  <c r="T93" i="1"/>
  <c r="U93" i="1"/>
  <c r="W93" i="1"/>
  <c r="X93" i="1"/>
  <c r="Z93" i="1"/>
  <c r="AA93" i="1"/>
  <c r="AC93" i="1"/>
  <c r="O94" i="1"/>
  <c r="Q94" i="1"/>
  <c r="R94" i="1"/>
  <c r="T94" i="1"/>
  <c r="U94" i="1"/>
  <c r="W94" i="1"/>
  <c r="X94" i="1"/>
  <c r="Z94" i="1"/>
  <c r="AA94" i="1"/>
  <c r="AC94" i="1"/>
  <c r="O95" i="1"/>
  <c r="Q95" i="1"/>
  <c r="R95" i="1"/>
  <c r="T95" i="1"/>
  <c r="U95" i="1"/>
  <c r="W95" i="1"/>
  <c r="X95" i="1"/>
  <c r="Z95" i="1"/>
  <c r="AA95" i="1"/>
  <c r="AC95" i="1"/>
  <c r="O96" i="1"/>
  <c r="Q96" i="1"/>
  <c r="R96" i="1"/>
  <c r="T96" i="1"/>
  <c r="U96" i="1"/>
  <c r="W96" i="1"/>
  <c r="X96" i="1"/>
  <c r="Z96" i="1"/>
  <c r="AA96" i="1"/>
  <c r="AC96" i="1"/>
  <c r="O97" i="1"/>
  <c r="Q97" i="1"/>
  <c r="R97" i="1"/>
  <c r="T97" i="1"/>
  <c r="U97" i="1"/>
  <c r="W97" i="1"/>
  <c r="X97" i="1"/>
  <c r="Z97" i="1"/>
  <c r="AA97" i="1"/>
  <c r="AC97" i="1"/>
  <c r="O98" i="1"/>
  <c r="Q98" i="1"/>
  <c r="R98" i="1"/>
  <c r="T98" i="1"/>
  <c r="U98" i="1"/>
  <c r="W98" i="1"/>
  <c r="X98" i="1"/>
  <c r="Z98" i="1"/>
  <c r="AA98" i="1"/>
  <c r="AC98" i="1"/>
  <c r="O99" i="1"/>
  <c r="Q99" i="1"/>
  <c r="R99" i="1"/>
  <c r="T99" i="1"/>
  <c r="U99" i="1"/>
  <c r="W99" i="1"/>
  <c r="X99" i="1"/>
  <c r="Z99" i="1"/>
  <c r="AA99" i="1"/>
  <c r="AC99" i="1"/>
  <c r="O100" i="1"/>
  <c r="Q100" i="1"/>
  <c r="R100" i="1"/>
  <c r="T100" i="1"/>
  <c r="U100" i="1"/>
  <c r="W100" i="1"/>
  <c r="X100" i="1"/>
  <c r="Z100" i="1"/>
  <c r="AA100" i="1"/>
  <c r="AC100" i="1"/>
  <c r="O101" i="1"/>
  <c r="Q101" i="1"/>
  <c r="R101" i="1"/>
  <c r="T101" i="1"/>
  <c r="U101" i="1"/>
  <c r="W101" i="1"/>
  <c r="X101" i="1"/>
  <c r="Z101" i="1"/>
  <c r="AA101" i="1"/>
  <c r="AC101" i="1"/>
  <c r="O102" i="1"/>
  <c r="Q102" i="1"/>
  <c r="R102" i="1"/>
  <c r="T102" i="1"/>
  <c r="U102" i="1"/>
  <c r="W102" i="1"/>
  <c r="X102" i="1"/>
  <c r="Z102" i="1"/>
  <c r="AA102" i="1"/>
  <c r="AC102" i="1"/>
  <c r="O103" i="1"/>
  <c r="Q103" i="1"/>
  <c r="R103" i="1"/>
  <c r="T103" i="1"/>
  <c r="U103" i="1"/>
  <c r="W103" i="1"/>
  <c r="X103" i="1"/>
  <c r="Z103" i="1"/>
  <c r="AA103" i="1"/>
  <c r="AC103" i="1"/>
  <c r="O104" i="1"/>
  <c r="Q104" i="1"/>
  <c r="R104" i="1"/>
  <c r="T104" i="1"/>
  <c r="U104" i="1"/>
  <c r="W104" i="1"/>
  <c r="X104" i="1"/>
  <c r="Z104" i="1"/>
  <c r="AA104" i="1"/>
  <c r="AC104" i="1"/>
  <c r="O105" i="1"/>
  <c r="Q105" i="1"/>
  <c r="R105" i="1"/>
  <c r="T105" i="1"/>
  <c r="U105" i="1"/>
  <c r="W105" i="1"/>
  <c r="X105" i="1"/>
  <c r="Z105" i="1"/>
  <c r="AA105" i="1"/>
  <c r="AC105" i="1"/>
  <c r="O106" i="1"/>
  <c r="Q106" i="1"/>
  <c r="R106" i="1"/>
  <c r="T106" i="1"/>
  <c r="U106" i="1"/>
  <c r="W106" i="1"/>
  <c r="X106" i="1"/>
  <c r="Z106" i="1"/>
  <c r="AA106" i="1"/>
  <c r="AC106" i="1"/>
  <c r="O107" i="1"/>
  <c r="Q107" i="1"/>
  <c r="R107" i="1"/>
  <c r="T107" i="1"/>
  <c r="U107" i="1"/>
  <c r="W107" i="1"/>
  <c r="X107" i="1"/>
  <c r="Z107" i="1"/>
  <c r="AA107" i="1"/>
  <c r="AC107" i="1"/>
  <c r="O108" i="1"/>
  <c r="Q108" i="1"/>
  <c r="R108" i="1"/>
  <c r="T108" i="1"/>
  <c r="U108" i="1"/>
  <c r="W108" i="1"/>
  <c r="X108" i="1"/>
  <c r="Z108" i="1"/>
  <c r="AA108" i="1"/>
  <c r="AC108" i="1"/>
  <c r="O109" i="1"/>
  <c r="Q109" i="1"/>
  <c r="R109" i="1"/>
  <c r="T109" i="1"/>
  <c r="U109" i="1"/>
  <c r="W109" i="1"/>
  <c r="X109" i="1"/>
  <c r="Z109" i="1"/>
  <c r="AA109" i="1"/>
  <c r="AC109" i="1"/>
  <c r="O110" i="1"/>
  <c r="Q110" i="1"/>
  <c r="R110" i="1"/>
  <c r="T110" i="1"/>
  <c r="U110" i="1"/>
  <c r="W110" i="1"/>
  <c r="X110" i="1"/>
  <c r="Z110" i="1"/>
  <c r="AA110" i="1"/>
  <c r="AC110" i="1"/>
  <c r="O111" i="1"/>
  <c r="Q111" i="1"/>
  <c r="R111" i="1"/>
  <c r="T111" i="1"/>
  <c r="U111" i="1"/>
  <c r="W111" i="1"/>
  <c r="X111" i="1"/>
  <c r="Z111" i="1"/>
  <c r="AA111" i="1"/>
  <c r="AC111" i="1"/>
  <c r="O112" i="1"/>
  <c r="Q112" i="1"/>
  <c r="R112" i="1"/>
  <c r="T112" i="1"/>
  <c r="U112" i="1"/>
  <c r="W112" i="1"/>
  <c r="X112" i="1"/>
  <c r="Z112" i="1"/>
  <c r="AA112" i="1"/>
  <c r="AC112" i="1"/>
  <c r="O113" i="1"/>
  <c r="Q113" i="1"/>
  <c r="R113" i="1"/>
  <c r="T113" i="1"/>
  <c r="U113" i="1"/>
  <c r="W113" i="1"/>
  <c r="X113" i="1"/>
  <c r="Z113" i="1"/>
  <c r="AA113" i="1"/>
  <c r="AC113" i="1"/>
  <c r="O114" i="1"/>
  <c r="Q114" i="1"/>
  <c r="R114" i="1"/>
  <c r="T114" i="1"/>
  <c r="U114" i="1"/>
  <c r="W114" i="1"/>
  <c r="X114" i="1"/>
  <c r="Z114" i="1"/>
  <c r="AA114" i="1"/>
  <c r="AC114" i="1"/>
  <c r="O115" i="1"/>
  <c r="Q115" i="1"/>
  <c r="R115" i="1"/>
  <c r="T115" i="1"/>
  <c r="U115" i="1"/>
  <c r="W115" i="1"/>
  <c r="X115" i="1"/>
  <c r="Z115" i="1"/>
  <c r="AA115" i="1"/>
  <c r="AC115" i="1"/>
  <c r="O116" i="1"/>
  <c r="Q116" i="1"/>
  <c r="R116" i="1"/>
  <c r="T116" i="1"/>
  <c r="U116" i="1"/>
  <c r="W116" i="1"/>
  <c r="X116" i="1"/>
  <c r="Z116" i="1"/>
  <c r="AA116" i="1"/>
  <c r="AC116" i="1"/>
  <c r="O117" i="1"/>
  <c r="Q117" i="1"/>
  <c r="R117" i="1"/>
  <c r="T117" i="1"/>
  <c r="U117" i="1"/>
  <c r="W117" i="1"/>
  <c r="X117" i="1"/>
  <c r="Z117" i="1"/>
  <c r="AA117" i="1"/>
  <c r="AC117" i="1"/>
  <c r="O118" i="1"/>
  <c r="Q118" i="1"/>
  <c r="R118" i="1"/>
  <c r="T118" i="1"/>
  <c r="U118" i="1"/>
  <c r="W118" i="1"/>
  <c r="X118" i="1"/>
  <c r="Z118" i="1"/>
  <c r="AA118" i="1"/>
  <c r="AC118" i="1"/>
  <c r="O119" i="1"/>
  <c r="Q119" i="1"/>
  <c r="R119" i="1"/>
  <c r="T119" i="1"/>
  <c r="U119" i="1"/>
  <c r="W119" i="1"/>
  <c r="X119" i="1"/>
  <c r="Z119" i="1"/>
  <c r="AA119" i="1"/>
  <c r="AC119" i="1"/>
  <c r="O120" i="1"/>
  <c r="Q120" i="1"/>
  <c r="R120" i="1"/>
  <c r="T120" i="1"/>
  <c r="U120" i="1"/>
  <c r="W120" i="1"/>
  <c r="X120" i="1"/>
  <c r="Z120" i="1"/>
  <c r="AA120" i="1"/>
  <c r="AC120" i="1"/>
  <c r="O121" i="1"/>
  <c r="Q121" i="1"/>
  <c r="R121" i="1"/>
  <c r="T121" i="1"/>
  <c r="U121" i="1"/>
  <c r="W121" i="1"/>
  <c r="X121" i="1"/>
  <c r="Z121" i="1"/>
  <c r="AA121" i="1"/>
  <c r="AC121" i="1"/>
  <c r="O122" i="1"/>
  <c r="Q122" i="1"/>
  <c r="R122" i="1"/>
  <c r="T122" i="1"/>
  <c r="U122" i="1"/>
  <c r="W122" i="1"/>
  <c r="X122" i="1"/>
  <c r="Z122" i="1"/>
  <c r="AA122" i="1"/>
  <c r="AC122" i="1"/>
  <c r="O123" i="1"/>
  <c r="Q123" i="1"/>
  <c r="R123" i="1"/>
  <c r="T123" i="1"/>
  <c r="U123" i="1"/>
  <c r="W123" i="1"/>
  <c r="X123" i="1"/>
  <c r="Z123" i="1"/>
  <c r="AA123" i="1"/>
  <c r="AC123" i="1"/>
  <c r="O124" i="1"/>
  <c r="Q124" i="1"/>
  <c r="R124" i="1"/>
  <c r="T124" i="1"/>
  <c r="U124" i="1"/>
  <c r="W124" i="1"/>
  <c r="X124" i="1"/>
  <c r="Z124" i="1"/>
  <c r="AA124" i="1"/>
  <c r="AC124" i="1"/>
  <c r="O125" i="1"/>
  <c r="Q125" i="1"/>
  <c r="R125" i="1"/>
  <c r="T125" i="1"/>
  <c r="U125" i="1"/>
  <c r="W125" i="1"/>
  <c r="X125" i="1"/>
  <c r="Z125" i="1"/>
  <c r="AA125" i="1"/>
  <c r="AC125" i="1"/>
  <c r="O126" i="1"/>
  <c r="Q126" i="1"/>
  <c r="R126" i="1"/>
  <c r="T126" i="1"/>
  <c r="U126" i="1"/>
  <c r="W126" i="1"/>
  <c r="X126" i="1"/>
  <c r="Z126" i="1"/>
  <c r="AA126" i="1"/>
  <c r="AC126" i="1"/>
  <c r="O127" i="1"/>
  <c r="Q127" i="1"/>
  <c r="R127" i="1"/>
  <c r="T127" i="1"/>
  <c r="U127" i="1"/>
  <c r="W127" i="1"/>
  <c r="X127" i="1"/>
  <c r="Z127" i="1"/>
  <c r="AA127" i="1"/>
  <c r="AC127" i="1"/>
  <c r="O128" i="1"/>
  <c r="Q128" i="1"/>
  <c r="R128" i="1"/>
  <c r="T128" i="1"/>
  <c r="U128" i="1"/>
  <c r="W128" i="1"/>
  <c r="X128" i="1"/>
  <c r="Z128" i="1"/>
  <c r="AA128" i="1"/>
  <c r="AC128" i="1"/>
  <c r="O129" i="1"/>
  <c r="Q129" i="1"/>
  <c r="R129" i="1"/>
  <c r="T129" i="1"/>
  <c r="U129" i="1"/>
  <c r="W129" i="1"/>
  <c r="X129" i="1"/>
  <c r="Z129" i="1"/>
  <c r="AA129" i="1"/>
  <c r="AC129" i="1"/>
  <c r="O130" i="1"/>
  <c r="Q130" i="1"/>
  <c r="R130" i="1"/>
  <c r="T130" i="1"/>
  <c r="U130" i="1"/>
  <c r="W130" i="1"/>
  <c r="X130" i="1"/>
  <c r="Z130" i="1"/>
  <c r="AA130" i="1"/>
  <c r="AC130" i="1"/>
  <c r="O131" i="1"/>
  <c r="Q131" i="1"/>
  <c r="R131" i="1"/>
  <c r="T131" i="1"/>
  <c r="U131" i="1"/>
  <c r="W131" i="1"/>
  <c r="X131" i="1"/>
  <c r="Z131" i="1"/>
  <c r="AA131" i="1"/>
  <c r="AC131" i="1"/>
  <c r="AC2" i="1"/>
  <c r="Z2" i="1"/>
  <c r="W2" i="1"/>
  <c r="T2" i="1"/>
  <c r="Q2" i="1"/>
  <c r="J2" i="1"/>
  <c r="J3" i="1"/>
  <c r="K3" i="1"/>
  <c r="N3" i="1"/>
  <c r="J4" i="1"/>
  <c r="K4" i="1"/>
  <c r="N4" i="1"/>
  <c r="J5" i="1"/>
  <c r="K5" i="1"/>
  <c r="N5" i="1"/>
  <c r="J6" i="1"/>
  <c r="K6" i="1"/>
  <c r="N6" i="1"/>
  <c r="J7" i="1"/>
  <c r="K7" i="1"/>
  <c r="N7" i="1"/>
  <c r="J8" i="1"/>
  <c r="K8" i="1"/>
  <c r="N8" i="1"/>
  <c r="J9" i="1"/>
  <c r="K9" i="1"/>
  <c r="N9" i="1"/>
  <c r="J10" i="1"/>
  <c r="K10" i="1"/>
  <c r="N10" i="1"/>
  <c r="J11" i="1"/>
  <c r="K11" i="1"/>
  <c r="N11" i="1"/>
  <c r="J12" i="1"/>
  <c r="K12" i="1"/>
  <c r="N12" i="1"/>
  <c r="J13" i="1"/>
  <c r="K13" i="1"/>
  <c r="N13" i="1"/>
  <c r="J14" i="1"/>
  <c r="K14" i="1"/>
  <c r="N14" i="1"/>
  <c r="J15" i="1"/>
  <c r="K15" i="1"/>
  <c r="N15" i="1"/>
  <c r="J16" i="1"/>
  <c r="K16" i="1"/>
  <c r="N16" i="1"/>
  <c r="J17" i="1"/>
  <c r="K17" i="1"/>
  <c r="N17" i="1"/>
  <c r="J18" i="1"/>
  <c r="K18" i="1"/>
  <c r="N18" i="1"/>
  <c r="J19" i="1"/>
  <c r="K19" i="1"/>
  <c r="N19" i="1"/>
  <c r="J20" i="1"/>
  <c r="K20" i="1"/>
  <c r="N20" i="1"/>
  <c r="J21" i="1"/>
  <c r="K21" i="1"/>
  <c r="N21" i="1"/>
  <c r="J22" i="1"/>
  <c r="K22" i="1"/>
  <c r="N22" i="1"/>
  <c r="J23" i="1"/>
  <c r="K23" i="1"/>
  <c r="N23" i="1"/>
  <c r="J24" i="1"/>
  <c r="K24" i="1"/>
  <c r="N24" i="1"/>
  <c r="J25" i="1"/>
  <c r="K25" i="1"/>
  <c r="N25" i="1"/>
  <c r="J26" i="1"/>
  <c r="K26" i="1"/>
  <c r="N26" i="1"/>
  <c r="J27" i="1"/>
  <c r="K27" i="1"/>
  <c r="N27" i="1"/>
  <c r="J28" i="1"/>
  <c r="K28" i="1"/>
  <c r="N28" i="1"/>
  <c r="J29" i="1"/>
  <c r="K29" i="1"/>
  <c r="N29" i="1"/>
  <c r="J30" i="1"/>
  <c r="K30" i="1"/>
  <c r="N30" i="1"/>
  <c r="J31" i="1"/>
  <c r="K31" i="1"/>
  <c r="N31" i="1"/>
  <c r="J32" i="1"/>
  <c r="K32" i="1"/>
  <c r="N32" i="1"/>
  <c r="J33" i="1"/>
  <c r="K33" i="1"/>
  <c r="N33" i="1"/>
  <c r="J34" i="1"/>
  <c r="K34" i="1"/>
  <c r="N34" i="1"/>
  <c r="J35" i="1"/>
  <c r="K35" i="1"/>
  <c r="N35" i="1"/>
  <c r="J36" i="1"/>
  <c r="K36" i="1"/>
  <c r="N36" i="1"/>
  <c r="J37" i="1"/>
  <c r="K37" i="1"/>
  <c r="N37" i="1"/>
  <c r="J38" i="1"/>
  <c r="K38" i="1"/>
  <c r="N38" i="1"/>
  <c r="J39" i="1"/>
  <c r="K39" i="1"/>
  <c r="N39" i="1"/>
  <c r="J40" i="1"/>
  <c r="K40" i="1"/>
  <c r="N40" i="1"/>
  <c r="J41" i="1"/>
  <c r="K41" i="1"/>
  <c r="N41" i="1"/>
  <c r="J42" i="1"/>
  <c r="K42" i="1"/>
  <c r="N42" i="1"/>
  <c r="J43" i="1"/>
  <c r="K43" i="1"/>
  <c r="N43" i="1"/>
  <c r="J44" i="1"/>
  <c r="K44" i="1"/>
  <c r="N44" i="1"/>
  <c r="J45" i="1"/>
  <c r="K45" i="1"/>
  <c r="N45" i="1"/>
  <c r="J46" i="1"/>
  <c r="K46" i="1"/>
  <c r="N46" i="1"/>
  <c r="J47" i="1"/>
  <c r="K47" i="1"/>
  <c r="N47" i="1"/>
  <c r="J48" i="1"/>
  <c r="K48" i="1"/>
  <c r="N48" i="1"/>
  <c r="J49" i="1"/>
  <c r="K49" i="1"/>
  <c r="N49" i="1"/>
  <c r="J50" i="1"/>
  <c r="K50" i="1"/>
  <c r="N50" i="1"/>
  <c r="J51" i="1"/>
  <c r="K51" i="1"/>
  <c r="N51" i="1"/>
  <c r="J52" i="1"/>
  <c r="K52" i="1"/>
  <c r="N52" i="1"/>
  <c r="J53" i="1"/>
  <c r="K53" i="1"/>
  <c r="N53" i="1"/>
  <c r="J54" i="1"/>
  <c r="K54" i="1"/>
  <c r="N54" i="1"/>
  <c r="J55" i="1"/>
  <c r="K55" i="1"/>
  <c r="N55" i="1"/>
  <c r="J56" i="1"/>
  <c r="K56" i="1"/>
  <c r="N56" i="1"/>
  <c r="J57" i="1"/>
  <c r="K57" i="1"/>
  <c r="N57" i="1"/>
  <c r="J58" i="1"/>
  <c r="K58" i="1"/>
  <c r="N58" i="1"/>
  <c r="J59" i="1"/>
  <c r="K59" i="1"/>
  <c r="N59" i="1"/>
  <c r="J60" i="1"/>
  <c r="K60" i="1"/>
  <c r="N60" i="1"/>
  <c r="J61" i="1"/>
  <c r="K61" i="1"/>
  <c r="N61" i="1"/>
  <c r="J62" i="1"/>
  <c r="K62" i="1"/>
  <c r="N62" i="1"/>
  <c r="J63" i="1"/>
  <c r="K63" i="1"/>
  <c r="N63" i="1"/>
  <c r="J64" i="1"/>
  <c r="K64" i="1"/>
  <c r="N64" i="1"/>
  <c r="J65" i="1"/>
  <c r="K65" i="1"/>
  <c r="N65" i="1"/>
  <c r="J66" i="1"/>
  <c r="K66" i="1"/>
  <c r="N66" i="1"/>
  <c r="J67" i="1"/>
  <c r="K67" i="1"/>
  <c r="N67" i="1"/>
  <c r="J68" i="1"/>
  <c r="K68" i="1"/>
  <c r="N68" i="1"/>
  <c r="J69" i="1"/>
  <c r="K69" i="1"/>
  <c r="N69" i="1"/>
  <c r="J70" i="1"/>
  <c r="K70" i="1"/>
  <c r="N70" i="1"/>
  <c r="J71" i="1"/>
  <c r="K71" i="1"/>
  <c r="N71" i="1"/>
  <c r="J72" i="1"/>
  <c r="K72" i="1"/>
  <c r="N72" i="1"/>
  <c r="J73" i="1"/>
  <c r="K73" i="1"/>
  <c r="N73" i="1"/>
  <c r="J74" i="1"/>
  <c r="K74" i="1"/>
  <c r="N74" i="1"/>
  <c r="J75" i="1"/>
  <c r="K75" i="1"/>
  <c r="N75" i="1"/>
  <c r="J76" i="1"/>
  <c r="K76" i="1"/>
  <c r="N76" i="1"/>
  <c r="J77" i="1"/>
  <c r="K77" i="1"/>
  <c r="N77" i="1"/>
  <c r="J78" i="1"/>
  <c r="K78" i="1"/>
  <c r="N78" i="1"/>
  <c r="J79" i="1"/>
  <c r="K79" i="1"/>
  <c r="N79" i="1"/>
  <c r="J80" i="1"/>
  <c r="K80" i="1"/>
  <c r="N80" i="1"/>
  <c r="J81" i="1"/>
  <c r="K81" i="1"/>
  <c r="N81" i="1"/>
  <c r="J82" i="1"/>
  <c r="K82" i="1"/>
  <c r="N82" i="1"/>
  <c r="J83" i="1"/>
  <c r="K83" i="1"/>
  <c r="N83" i="1"/>
  <c r="J84" i="1"/>
  <c r="K84" i="1"/>
  <c r="N84" i="1"/>
  <c r="J85" i="1"/>
  <c r="K85" i="1"/>
  <c r="N85" i="1"/>
  <c r="J86" i="1"/>
  <c r="K86" i="1"/>
  <c r="N86" i="1"/>
  <c r="J87" i="1"/>
  <c r="K87" i="1"/>
  <c r="N87" i="1"/>
  <c r="J88" i="1"/>
  <c r="K88" i="1"/>
  <c r="N88" i="1"/>
  <c r="J89" i="1"/>
  <c r="K89" i="1"/>
  <c r="N89" i="1"/>
  <c r="J90" i="1"/>
  <c r="K90" i="1"/>
  <c r="N90" i="1"/>
  <c r="J91" i="1"/>
  <c r="K91" i="1"/>
  <c r="N91" i="1"/>
  <c r="J92" i="1"/>
  <c r="K92" i="1"/>
  <c r="N92" i="1"/>
  <c r="J93" i="1"/>
  <c r="K93" i="1"/>
  <c r="N93" i="1"/>
  <c r="J94" i="1"/>
  <c r="K94" i="1"/>
  <c r="N94" i="1"/>
  <c r="J95" i="1"/>
  <c r="K95" i="1"/>
  <c r="N95" i="1"/>
  <c r="J96" i="1"/>
  <c r="K96" i="1"/>
  <c r="N96" i="1"/>
  <c r="J97" i="1"/>
  <c r="K97" i="1"/>
  <c r="N97" i="1"/>
  <c r="J98" i="1"/>
  <c r="K98" i="1"/>
  <c r="N98" i="1"/>
  <c r="J99" i="1"/>
  <c r="K99" i="1"/>
  <c r="N99" i="1"/>
  <c r="J100" i="1"/>
  <c r="K100" i="1"/>
  <c r="N100" i="1"/>
  <c r="J101" i="1"/>
  <c r="K101" i="1"/>
  <c r="N101" i="1"/>
  <c r="J102" i="1"/>
  <c r="K102" i="1"/>
  <c r="N102" i="1"/>
  <c r="J103" i="1"/>
  <c r="K103" i="1"/>
  <c r="N103" i="1"/>
  <c r="J104" i="1"/>
  <c r="K104" i="1"/>
  <c r="N104" i="1"/>
  <c r="J105" i="1"/>
  <c r="K105" i="1"/>
  <c r="N105" i="1"/>
  <c r="J106" i="1"/>
  <c r="K106" i="1"/>
  <c r="N106" i="1"/>
  <c r="J107" i="1"/>
  <c r="K107" i="1"/>
  <c r="N107" i="1"/>
  <c r="J108" i="1"/>
  <c r="K108" i="1"/>
  <c r="N108" i="1"/>
  <c r="J109" i="1"/>
  <c r="K109" i="1"/>
  <c r="N109" i="1"/>
  <c r="J110" i="1"/>
  <c r="K110" i="1"/>
  <c r="N110" i="1"/>
  <c r="J111" i="1"/>
  <c r="K111" i="1"/>
  <c r="N111" i="1"/>
  <c r="J112" i="1"/>
  <c r="K112" i="1"/>
  <c r="N112" i="1"/>
  <c r="J113" i="1"/>
  <c r="K113" i="1"/>
  <c r="N113" i="1"/>
  <c r="J114" i="1"/>
  <c r="K114" i="1"/>
  <c r="N114" i="1"/>
  <c r="J115" i="1"/>
  <c r="K115" i="1"/>
  <c r="N115" i="1"/>
  <c r="J116" i="1"/>
  <c r="K116" i="1"/>
  <c r="N116" i="1"/>
  <c r="J117" i="1"/>
  <c r="K117" i="1"/>
  <c r="N117" i="1"/>
  <c r="J118" i="1"/>
  <c r="K118" i="1"/>
  <c r="N118" i="1"/>
  <c r="J119" i="1"/>
  <c r="K119" i="1"/>
  <c r="N119" i="1"/>
  <c r="J120" i="1"/>
  <c r="K120" i="1"/>
  <c r="N120" i="1"/>
  <c r="J121" i="1"/>
  <c r="K121" i="1"/>
  <c r="N121" i="1"/>
  <c r="J122" i="1"/>
  <c r="K122" i="1"/>
  <c r="N122" i="1"/>
  <c r="J123" i="1"/>
  <c r="K123" i="1"/>
  <c r="N123" i="1"/>
  <c r="J124" i="1"/>
  <c r="K124" i="1"/>
  <c r="N124" i="1"/>
  <c r="J125" i="1"/>
  <c r="K125" i="1"/>
  <c r="N125" i="1"/>
  <c r="J126" i="1"/>
  <c r="K126" i="1"/>
  <c r="N126" i="1"/>
  <c r="J127" i="1"/>
  <c r="K127" i="1"/>
  <c r="N127" i="1"/>
  <c r="J128" i="1"/>
  <c r="K128" i="1"/>
  <c r="N128" i="1"/>
  <c r="J129" i="1"/>
  <c r="K129" i="1"/>
  <c r="N129" i="1"/>
  <c r="J130" i="1"/>
  <c r="K130" i="1"/>
  <c r="N130" i="1"/>
  <c r="J131" i="1"/>
  <c r="K131" i="1"/>
  <c r="N131" i="1"/>
  <c r="N2" i="1"/>
  <c r="K2" i="1"/>
</calcChain>
</file>

<file path=xl/sharedStrings.xml><?xml version="1.0" encoding="utf-8"?>
<sst xmlns="http://schemas.openxmlformats.org/spreadsheetml/2006/main" count="35" uniqueCount="33">
  <si>
    <t>date</t>
  </si>
  <si>
    <t>Polarity_Score</t>
  </si>
  <si>
    <t>impact</t>
  </si>
  <si>
    <t>index</t>
  </si>
  <si>
    <t>SMB</t>
  </si>
  <si>
    <t>HML</t>
  </si>
  <si>
    <t>RF</t>
  </si>
  <si>
    <t xml:space="preserve">month </t>
  </si>
  <si>
    <t>day</t>
  </si>
  <si>
    <t>year</t>
  </si>
  <si>
    <t>delta_polarity</t>
  </si>
  <si>
    <t>Prices</t>
  </si>
  <si>
    <t>delta_price</t>
  </si>
  <si>
    <t>Date</t>
  </si>
  <si>
    <t>Open</t>
  </si>
  <si>
    <t>High</t>
  </si>
  <si>
    <t>Low</t>
  </si>
  <si>
    <t>Close</t>
  </si>
  <si>
    <t>Adj Close</t>
  </si>
  <si>
    <t>Volume</t>
  </si>
  <si>
    <t>price_lag_30</t>
  </si>
  <si>
    <t>price_dif_30</t>
  </si>
  <si>
    <t>price_lag_60</t>
  </si>
  <si>
    <t>price_dif_60</t>
  </si>
  <si>
    <t>price_lag_90</t>
  </si>
  <si>
    <t>price_dif_90</t>
  </si>
  <si>
    <t>price_lag_15</t>
  </si>
  <si>
    <t>price_dif_15</t>
  </si>
  <si>
    <t>price_lag_7</t>
  </si>
  <si>
    <t>price_dif_7</t>
  </si>
  <si>
    <t>prem</t>
  </si>
  <si>
    <t>ln_p</t>
  </si>
  <si>
    <t>ln_30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</si>
</sst>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1"/>
  <sheetViews>
    <sheetView tabSelected="1" topLeftCell="M1" workbookViewId="0">
      <selection activeCell="P2" sqref="P2"/>
    </sheetView>
  </sheetViews>
  <sheetFormatPr baseColWidth="10" defaultRowHeight="15" x14ac:dyDescent="0"/>
  <sheetData>
    <row r="1" spans="1:29">
      <c r="A1" t="s">
        <v>3</v>
      </c>
      <c r="B1" t="s">
        <v>30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0</v>
      </c>
      <c r="J1" t="s">
        <v>1</v>
      </c>
      <c r="K1" t="s">
        <v>10</v>
      </c>
      <c r="L1" t="s">
        <v>11</v>
      </c>
      <c r="M1" t="s">
        <v>31</v>
      </c>
      <c r="N1" t="s">
        <v>12</v>
      </c>
      <c r="O1" t="s">
        <v>20</v>
      </c>
      <c r="P1" t="s">
        <v>32</v>
      </c>
      <c r="Q1" t="s">
        <v>21</v>
      </c>
      <c r="R1" t="s">
        <v>22</v>
      </c>
      <c r="T1" t="s">
        <v>23</v>
      </c>
      <c r="U1" t="s">
        <v>24</v>
      </c>
      <c r="W1" t="s">
        <v>25</v>
      </c>
      <c r="X1" t="s">
        <v>26</v>
      </c>
      <c r="Z1" t="s">
        <v>27</v>
      </c>
      <c r="AA1" t="s">
        <v>28</v>
      </c>
      <c r="AC1" t="s">
        <v>29</v>
      </c>
    </row>
    <row r="2" spans="1:29">
      <c r="A2">
        <v>20180228</v>
      </c>
      <c r="B2">
        <v>-1.1000000000000001</v>
      </c>
      <c r="C2">
        <v>-0.41</v>
      </c>
      <c r="D2">
        <v>-0.31</v>
      </c>
      <c r="E2">
        <v>6.0000000000000001E-3</v>
      </c>
      <c r="F2">
        <v>2</v>
      </c>
      <c r="G2">
        <v>28</v>
      </c>
      <c r="H2">
        <v>2018</v>
      </c>
      <c r="I2" s="1">
        <v>43159</v>
      </c>
      <c r="J2">
        <f>INDEX(pol!$A$2:$B$366, (MATCH(I2,pol!$A$2:$A$366,0)), 2)</f>
        <v>0.116266851864285</v>
      </c>
      <c r="K2" t="e">
        <f>(J2-J1)/J1</f>
        <v>#VALUE!</v>
      </c>
      <c r="L2">
        <f>INDEX(prices!$A$2:$G$253, (MATCH(I2,prices!$A$2:$A$253,0)), 5)</f>
        <v>57.740001999999997</v>
      </c>
      <c r="M2">
        <f>LOG(L3/L2)</f>
        <v>1.6963896216844011E-2</v>
      </c>
      <c r="N2" t="e">
        <f>(L2-L1)/L1</f>
        <v>#VALUE!</v>
      </c>
      <c r="O2">
        <f>IFERROR(IFERROR(INDEX(prices!$A$2:$G$507, (MATCH(I2+30,prices!$A$2:$A$507,0)), 5), INDEX(prices!$A$2:$G$507, (MATCH(I2+32,prices!$A$2:$A$507,0)), 5)), INDEX(prices!$A$2:$G$507, (MATCH(I2+33,prices!$A$2:$A$507,0)), 5))</f>
        <v>58.959999000000003</v>
      </c>
      <c r="Q2" t="e">
        <f>(O2-O1)/O1</f>
        <v>#VALUE!</v>
      </c>
      <c r="R2">
        <f>IFERROR(IFERROR(INDEX(prices!$A$2:$G$507, (MATCH(I2+60,prices!$A$2:$A$507,0)), 5), INDEX(prices!$A$2:$G$507, (MATCH(I2+62,prices!$A$2:$A$507,0)), 5)), INDEX(prices!$A$2:$G$507, (MATCH(I2+63,prices!$A$2:$A$507,0)), 5))</f>
        <v>63.130001</v>
      </c>
      <c r="T2" t="e">
        <f>(R2-R1)/R1</f>
        <v>#VALUE!</v>
      </c>
      <c r="U2">
        <f>IFERROR(IFERROR(INDEX(prices!$A$2:$G$507, (MATCH(I2+90,prices!$A$2:$A$507,0)), 5), INDEX(prices!$A$2:$G$507, (MATCH(I2+92,prices!$A$2:$A$507,0)), 5)), INDEX(prices!$A$2:$G$507, (MATCH(I2+93,prices!$A$2:$A$507,0)), 5))</f>
        <v>51.639999000000003</v>
      </c>
      <c r="W2" t="e">
        <f>(U2-U1)/U1</f>
        <v>#VALUE!</v>
      </c>
      <c r="X2">
        <f>IFERROR(IFERROR(INDEX(prices!$A$2:$G$507, (MATCH(I2+15,prices!$A$2:$A$507,0)), 5), INDEX(prices!$A$2:$G$507, (MATCH(I2+17,prices!$A$2:$A$507,0)), 5)), INDEX(prices!$A$2:$G$507, (MATCH(I2+18,prices!$A$2:$A$507,0)), 5))</f>
        <v>59.130001</v>
      </c>
      <c r="Z2" t="e">
        <f>(X2-X1)/X1</f>
        <v>#VALUE!</v>
      </c>
      <c r="AA2">
        <f>IFERROR(IFERROR(INDEX(prices!$A$2:$G$507, (MATCH(I2+7,prices!$A$2:$A$507,0)), 5), INDEX(prices!$A$2:$G$507, (MATCH(I2+9,prices!$A$2:$A$507,0)), 5)), INDEX(prices!$A$2:$G$507, (MATCH(I2+10,prices!$A$2:$A$507,0)), 5))</f>
        <v>59.950001</v>
      </c>
      <c r="AC2" t="e">
        <f>(AA2-AA1)/AA1</f>
        <v>#VALUE!</v>
      </c>
    </row>
    <row r="3" spans="1:29">
      <c r="A3">
        <v>20180301</v>
      </c>
      <c r="B3">
        <v>-1.18</v>
      </c>
      <c r="C3">
        <v>1.02</v>
      </c>
      <c r="D3">
        <v>-0.04</v>
      </c>
      <c r="E3">
        <v>6.0000000000000001E-3</v>
      </c>
      <c r="F3">
        <v>3</v>
      </c>
      <c r="G3">
        <v>1</v>
      </c>
      <c r="H3">
        <v>2018</v>
      </c>
      <c r="I3" s="1">
        <v>43160</v>
      </c>
      <c r="J3">
        <f>INDEX(pol!$A$2:$B$366, (MATCH(I3,pol!$A$2:$A$366,0)), 2)</f>
        <v>0.26490564911271303</v>
      </c>
      <c r="K3">
        <f>(J3-J2)/J2</f>
        <v>1.2784279858366674</v>
      </c>
      <c r="L3">
        <f>INDEX(prices!$A$2:$G$253, (MATCH(I3,prices!$A$2:$A$253,0)), 5)</f>
        <v>60.040000999999997</v>
      </c>
      <c r="M3">
        <f>LOG(L4/L3)</f>
        <v>4.4617151699928789E-3</v>
      </c>
      <c r="N3">
        <f t="shared" ref="N3:N66" si="0">(L3-L2)/L2</f>
        <v>3.983371874493527E-2</v>
      </c>
      <c r="O3">
        <f>IFERROR(IFERROR(INDEX(prices!$A$2:$G$507, (MATCH(I3+30,prices!$A$2:$A$507,0)), 5), INDEX(prices!$A$2:$G$507, (MATCH(I3+32,prices!$A$2:$A$507,0)), 5)), INDEX(prices!$A$2:$G$507, (MATCH(I3+33,prices!$A$2:$A$507,0)), 5))</f>
        <v>58.959999000000003</v>
      </c>
      <c r="Q3">
        <f t="shared" ref="Q3:Q66" si="1">(O3-O2)/O2</f>
        <v>0</v>
      </c>
      <c r="R3">
        <f>IFERROR(IFERROR(INDEX(prices!$A$2:$G$507, (MATCH(I3+60,prices!$A$2:$A$507,0)), 5), INDEX(prices!$A$2:$G$507, (MATCH(I3+62,prices!$A$2:$A$507,0)), 5)), INDEX(prices!$A$2:$G$507, (MATCH(I3+63,prices!$A$2:$A$507,0)), 5))</f>
        <v>62</v>
      </c>
      <c r="T3">
        <f t="shared" ref="T3:T66" si="2">(R3-R2)/R2</f>
        <v>-1.7899587867898182E-2</v>
      </c>
      <c r="U3">
        <f>IFERROR(IFERROR(INDEX(prices!$A$2:$G$507, (MATCH(I3+90,prices!$A$2:$A$507,0)), 5), INDEX(prices!$A$2:$G$507, (MATCH(I3+92,prices!$A$2:$A$507,0)), 5)), INDEX(prices!$A$2:$G$507, (MATCH(I3+93,prices!$A$2:$A$507,0)), 5))</f>
        <v>52.169998</v>
      </c>
      <c r="W3">
        <f t="shared" ref="W3:W66" si="3">(U3-U2)/U2</f>
        <v>1.0263342569003468E-2</v>
      </c>
      <c r="X3">
        <f>IFERROR(IFERROR(INDEX(prices!$A$2:$G$507, (MATCH(I3+15,prices!$A$2:$A$507,0)), 5), INDEX(prices!$A$2:$G$507, (MATCH(I3+17,prices!$A$2:$A$507,0)), 5)), INDEX(prices!$A$2:$G$507, (MATCH(I3+18,prices!$A$2:$A$507,0)), 5))</f>
        <v>59.009998000000003</v>
      </c>
      <c r="Z3">
        <f t="shared" ref="Z3:Z66" si="4">(X3-X2)/X2</f>
        <v>-2.02947738830576E-3</v>
      </c>
      <c r="AA3">
        <f>IFERROR(IFERROR(INDEX(prices!$A$2:$G$507, (MATCH(I3+7,prices!$A$2:$A$507,0)), 5), INDEX(prices!$A$2:$G$507, (MATCH(I3+9,prices!$A$2:$A$507,0)), 5)), INDEX(prices!$A$2:$G$507, (MATCH(I3+10,prices!$A$2:$A$507,0)), 5))</f>
        <v>60.439999</v>
      </c>
      <c r="AC3">
        <f t="shared" ref="AC3:AC66" si="5">(AA3-AA2)/AA2</f>
        <v>8.1734444007765718E-3</v>
      </c>
    </row>
    <row r="4" spans="1:29">
      <c r="A4">
        <v>20180302</v>
      </c>
      <c r="B4">
        <v>0.7</v>
      </c>
      <c r="C4">
        <v>1.1599999999999999</v>
      </c>
      <c r="D4">
        <v>-0.5</v>
      </c>
      <c r="E4">
        <v>6.0000000000000001E-3</v>
      </c>
      <c r="F4">
        <v>3</v>
      </c>
      <c r="G4">
        <v>2</v>
      </c>
      <c r="H4">
        <v>2018</v>
      </c>
      <c r="I4" s="1">
        <v>43161</v>
      </c>
      <c r="J4">
        <f>INDEX(pol!$A$2:$B$366, (MATCH(I4,pol!$A$2:$A$366,0)), 2)</f>
        <v>0.24162938586334001</v>
      </c>
      <c r="K4">
        <f>(J4-J3)/J3</f>
        <v>-8.7866239649232028E-2</v>
      </c>
      <c r="L4">
        <f>INDEX(prices!$A$2:$G$253, (MATCH(I4,prices!$A$2:$A$253,0)), 5)</f>
        <v>60.66</v>
      </c>
      <c r="M4">
        <f>LOG(L5/L4)</f>
        <v>9.5593113650656591E-3</v>
      </c>
      <c r="N4">
        <f t="shared" si="0"/>
        <v>1.0326432206421848E-2</v>
      </c>
      <c r="O4">
        <f>IFERROR(IFERROR(INDEX(prices!$A$2:$G$507, (MATCH(I4+30,prices!$A$2:$A$507,0)), 5), INDEX(prices!$A$2:$G$507, (MATCH(I4+32,prices!$A$2:$A$507,0)), 5)), INDEX(prices!$A$2:$G$507, (MATCH(I4+33,prices!$A$2:$A$507,0)), 5))</f>
        <v>60.77</v>
      </c>
      <c r="Q4">
        <f t="shared" si="1"/>
        <v>3.0698796314430052E-2</v>
      </c>
      <c r="R4">
        <f>IFERROR(IFERROR(INDEX(prices!$A$2:$G$507, (MATCH(I4+60,prices!$A$2:$A$507,0)), 5), INDEX(prices!$A$2:$G$507, (MATCH(I4+62,prices!$A$2:$A$507,0)), 5)), INDEX(prices!$A$2:$G$507, (MATCH(I4+63,prices!$A$2:$A$507,0)), 5))</f>
        <v>63.130001</v>
      </c>
      <c r="T4">
        <f t="shared" si="2"/>
        <v>1.8225822580645163E-2</v>
      </c>
      <c r="U4">
        <f>IFERROR(IFERROR(INDEX(prices!$A$2:$G$507, (MATCH(I4+90,prices!$A$2:$A$507,0)), 5), INDEX(prices!$A$2:$G$507, (MATCH(I4+92,prices!$A$2:$A$507,0)), 5)), INDEX(prices!$A$2:$G$507, (MATCH(I4+93,prices!$A$2:$A$507,0)), 5))</f>
        <v>51.349997999999999</v>
      </c>
      <c r="W4">
        <f t="shared" si="3"/>
        <v>-1.571784610764218E-2</v>
      </c>
      <c r="X4">
        <f>IFERROR(IFERROR(INDEX(prices!$A$2:$G$507, (MATCH(I4+15,prices!$A$2:$A$507,0)), 5), INDEX(prices!$A$2:$G$507, (MATCH(I4+17,prices!$A$2:$A$507,0)), 5)), INDEX(prices!$A$2:$G$507, (MATCH(I4+18,prices!$A$2:$A$507,0)), 5))</f>
        <v>59.130001</v>
      </c>
      <c r="Z4">
        <f t="shared" si="4"/>
        <v>2.0336045427420107E-3</v>
      </c>
      <c r="AA4">
        <f>IFERROR(IFERROR(INDEX(prices!$A$2:$G$507, (MATCH(I4+7,prices!$A$2:$A$507,0)), 5), INDEX(prices!$A$2:$G$507, (MATCH(I4+9,prices!$A$2:$A$507,0)), 5)), INDEX(prices!$A$2:$G$507, (MATCH(I4+10,prices!$A$2:$A$507,0)), 5))</f>
        <v>61.82</v>
      </c>
      <c r="AC4">
        <f t="shared" si="5"/>
        <v>2.2832578140843451E-2</v>
      </c>
    </row>
    <row r="5" spans="1:29">
      <c r="A5">
        <v>20180305</v>
      </c>
      <c r="B5">
        <v>1.06</v>
      </c>
      <c r="C5">
        <v>-0.39</v>
      </c>
      <c r="D5">
        <v>0.25</v>
      </c>
      <c r="E5">
        <v>6.0000000000000001E-3</v>
      </c>
      <c r="F5">
        <v>3</v>
      </c>
      <c r="G5">
        <v>5</v>
      </c>
      <c r="H5">
        <v>2018</v>
      </c>
      <c r="I5" s="1">
        <v>43164</v>
      </c>
      <c r="J5">
        <f>INDEX(pol!$A$2:$B$366, (MATCH(I5,pol!$A$2:$A$366,0)), 2)</f>
        <v>0.39791656541040399</v>
      </c>
      <c r="K5">
        <f>(J5-J4)/J4</f>
        <v>0.64680535022117047</v>
      </c>
      <c r="L5">
        <f>INDEX(prices!$A$2:$G$253, (MATCH(I5,prices!$A$2:$A$253,0)), 5)</f>
        <v>62.009998000000003</v>
      </c>
      <c r="M5">
        <f>LOG(L6/L5)</f>
        <v>-6.2073144454890339E-3</v>
      </c>
      <c r="N5">
        <f t="shared" si="0"/>
        <v>2.225515990768227E-2</v>
      </c>
      <c r="O5">
        <f>IFERROR(IFERROR(INDEX(prices!$A$2:$G$507, (MATCH(I5+30,prices!$A$2:$A$507,0)), 5), INDEX(prices!$A$2:$G$507, (MATCH(I5+32,prices!$A$2:$A$507,0)), 5)), INDEX(prices!$A$2:$G$507, (MATCH(I5+33,prices!$A$2:$A$507,0)), 5))</f>
        <v>62.52</v>
      </c>
      <c r="Q5">
        <f t="shared" si="1"/>
        <v>2.879710383412868E-2</v>
      </c>
      <c r="R5">
        <f>IFERROR(IFERROR(INDEX(prices!$A$2:$G$507, (MATCH(I5+60,prices!$A$2:$A$507,0)), 5), INDEX(prices!$A$2:$G$507, (MATCH(I5+62,prices!$A$2:$A$507,0)), 5)), INDEX(prices!$A$2:$G$507, (MATCH(I5+63,prices!$A$2:$A$507,0)), 5))</f>
        <v>60.099997999999999</v>
      </c>
      <c r="T5">
        <f t="shared" si="2"/>
        <v>-4.799624508163719E-2</v>
      </c>
      <c r="U5">
        <f>IFERROR(IFERROR(INDEX(prices!$A$2:$G$507, (MATCH(I5+90,prices!$A$2:$A$507,0)), 5), INDEX(prices!$A$2:$G$507, (MATCH(I5+92,prices!$A$2:$A$507,0)), 5)), INDEX(prices!$A$2:$G$507, (MATCH(I5+93,prices!$A$2:$A$507,0)), 5))</f>
        <v>51.279998999999997</v>
      </c>
      <c r="W5">
        <f t="shared" si="3"/>
        <v>-1.3631743471538755E-3</v>
      </c>
      <c r="X5">
        <f>IFERROR(IFERROR(INDEX(prices!$A$2:$G$507, (MATCH(I5+15,prices!$A$2:$A$507,0)), 5), INDEX(prices!$A$2:$G$507, (MATCH(I5+17,prices!$A$2:$A$507,0)), 5)), INDEX(prices!$A$2:$G$507, (MATCH(I5+18,prices!$A$2:$A$507,0)), 5))</f>
        <v>58.959999000000003</v>
      </c>
      <c r="Z5">
        <f t="shared" si="4"/>
        <v>-2.8750549150167721E-3</v>
      </c>
      <c r="AA5">
        <f>IFERROR(IFERROR(INDEX(prices!$A$2:$G$507, (MATCH(I5+7,prices!$A$2:$A$507,0)), 5), INDEX(prices!$A$2:$G$507, (MATCH(I5+9,prices!$A$2:$A$507,0)), 5)), INDEX(prices!$A$2:$G$507, (MATCH(I5+10,prices!$A$2:$A$507,0)), 5))</f>
        <v>62.77</v>
      </c>
      <c r="AC5">
        <f t="shared" si="5"/>
        <v>1.536719508249762E-2</v>
      </c>
    </row>
    <row r="6" spans="1:29">
      <c r="A6">
        <v>20180306</v>
      </c>
      <c r="B6">
        <v>0.36</v>
      </c>
      <c r="C6">
        <v>0.67</v>
      </c>
      <c r="D6">
        <v>0.1</v>
      </c>
      <c r="E6">
        <v>6.0000000000000001E-3</v>
      </c>
      <c r="F6">
        <v>3</v>
      </c>
      <c r="G6">
        <v>6</v>
      </c>
      <c r="H6">
        <v>2018</v>
      </c>
      <c r="I6" s="1">
        <v>43165</v>
      </c>
      <c r="J6">
        <f>INDEX(pol!$A$2:$B$366, (MATCH(I6,pol!$A$2:$A$366,0)), 2)</f>
        <v>0.29777300245627403</v>
      </c>
      <c r="K6">
        <f>(J6-J5)/J5</f>
        <v>-0.25166975104653833</v>
      </c>
      <c r="L6">
        <f>INDEX(prices!$A$2:$G$253, (MATCH(I6,prices!$A$2:$A$253,0)), 5)</f>
        <v>61.130001</v>
      </c>
      <c r="M6">
        <f>LOG(L7/L6)</f>
        <v>-8.4652082150755807E-3</v>
      </c>
      <c r="N6">
        <f t="shared" si="0"/>
        <v>-1.4191211552691922E-2</v>
      </c>
      <c r="O6">
        <f>IFERROR(IFERROR(INDEX(prices!$A$2:$G$507, (MATCH(I6+30,prices!$A$2:$A$507,0)), 5), INDEX(prices!$A$2:$G$507, (MATCH(I6+32,prices!$A$2:$A$507,0)), 5)), INDEX(prices!$A$2:$G$507, (MATCH(I6+33,prices!$A$2:$A$507,0)), 5))</f>
        <v>62.529998999999997</v>
      </c>
      <c r="Q6">
        <f t="shared" si="1"/>
        <v>1.5993282149701581E-4</v>
      </c>
      <c r="R6">
        <f>IFERROR(IFERROR(INDEX(prices!$A$2:$G$507, (MATCH(I6+60,prices!$A$2:$A$507,0)), 5), INDEX(prices!$A$2:$G$507, (MATCH(I6+62,prices!$A$2:$A$507,0)), 5)), INDEX(prices!$A$2:$G$507, (MATCH(I6+63,prices!$A$2:$A$507,0)), 5))</f>
        <v>59.119999</v>
      </c>
      <c r="T6">
        <f t="shared" si="2"/>
        <v>-1.6306140309688518E-2</v>
      </c>
      <c r="U6">
        <f>IFERROR(IFERROR(INDEX(prices!$A$2:$G$507, (MATCH(I6+90,prices!$A$2:$A$507,0)), 5), INDEX(prices!$A$2:$G$507, (MATCH(I6+92,prices!$A$2:$A$507,0)), 5)), INDEX(prices!$A$2:$G$507, (MATCH(I6+93,prices!$A$2:$A$507,0)), 5))</f>
        <v>51.07</v>
      </c>
      <c r="W6">
        <f t="shared" si="3"/>
        <v>-4.0951443856306682E-3</v>
      </c>
      <c r="X6">
        <f>IFERROR(IFERROR(INDEX(prices!$A$2:$G$507, (MATCH(I6+15,prices!$A$2:$A$507,0)), 5), INDEX(prices!$A$2:$G$507, (MATCH(I6+17,prices!$A$2:$A$507,0)), 5)), INDEX(prices!$A$2:$G$507, (MATCH(I6+18,prices!$A$2:$A$507,0)), 5))</f>
        <v>58.240001999999997</v>
      </c>
      <c r="Z6">
        <f t="shared" si="4"/>
        <v>-1.2211618253250079E-2</v>
      </c>
      <c r="AA6">
        <f>IFERROR(IFERROR(INDEX(prices!$A$2:$G$507, (MATCH(I6+7,prices!$A$2:$A$507,0)), 5), INDEX(prices!$A$2:$G$507, (MATCH(I6+9,prices!$A$2:$A$507,0)), 5)), INDEX(prices!$A$2:$G$507, (MATCH(I6+10,prices!$A$2:$A$507,0)), 5))</f>
        <v>61.799999</v>
      </c>
      <c r="AC6">
        <f t="shared" si="5"/>
        <v>-1.5453257925760768E-2</v>
      </c>
    </row>
    <row r="7" spans="1:29">
      <c r="A7">
        <v>20180307</v>
      </c>
      <c r="B7">
        <v>0.05</v>
      </c>
      <c r="C7">
        <v>0.8</v>
      </c>
      <c r="D7">
        <v>-0.45</v>
      </c>
      <c r="E7">
        <v>6.0000000000000001E-3</v>
      </c>
      <c r="F7">
        <v>3</v>
      </c>
      <c r="G7">
        <v>7</v>
      </c>
      <c r="H7">
        <v>2018</v>
      </c>
      <c r="I7" s="1">
        <v>43166</v>
      </c>
      <c r="J7">
        <f>INDEX(pol!$A$2:$B$366, (MATCH(I7,pol!$A$2:$A$366,0)), 2)</f>
        <v>0.20869325028675101</v>
      </c>
      <c r="K7">
        <f>(J7-J6)/J6</f>
        <v>-0.29915321884361823</v>
      </c>
      <c r="L7">
        <f>INDEX(prices!$A$2:$G$253, (MATCH(I7,prices!$A$2:$A$253,0)), 5)</f>
        <v>59.950001</v>
      </c>
      <c r="M7">
        <f>LOG(L8/L7)</f>
        <v>3.5352538022946807E-3</v>
      </c>
      <c r="N7">
        <f t="shared" si="0"/>
        <v>-1.9303124173022667E-2</v>
      </c>
      <c r="O7">
        <f>IFERROR(IFERROR(INDEX(prices!$A$2:$G$507, (MATCH(I7+30,prices!$A$2:$A$507,0)), 5), INDEX(prices!$A$2:$G$507, (MATCH(I7+32,prices!$A$2:$A$507,0)), 5)), INDEX(prices!$A$2:$G$507, (MATCH(I7+33,prices!$A$2:$A$507,0)), 5))</f>
        <v>62.119999</v>
      </c>
      <c r="Q7">
        <f t="shared" si="1"/>
        <v>-6.5568528155581229E-3</v>
      </c>
      <c r="R7">
        <f>IFERROR(IFERROR(INDEX(prices!$A$2:$G$507, (MATCH(I7+60,prices!$A$2:$A$507,0)), 5), INDEX(prices!$A$2:$G$507, (MATCH(I7+62,prices!$A$2:$A$507,0)), 5)), INDEX(prices!$A$2:$G$507, (MATCH(I7+63,prices!$A$2:$A$507,0)), 5))</f>
        <v>58.73</v>
      </c>
      <c r="T7">
        <f t="shared" si="2"/>
        <v>-6.5967355648974737E-3</v>
      </c>
      <c r="U7">
        <f>IFERROR(IFERROR(INDEX(prices!$A$2:$G$507, (MATCH(I7+90,prices!$A$2:$A$507,0)), 5), INDEX(prices!$A$2:$G$507, (MATCH(I7+92,prices!$A$2:$A$507,0)), 5)), INDEX(prices!$A$2:$G$507, (MATCH(I7+93,prices!$A$2:$A$507,0)), 5))</f>
        <v>51.279998999999997</v>
      </c>
      <c r="W7">
        <f t="shared" si="3"/>
        <v>4.1119835519873955E-3</v>
      </c>
      <c r="X7">
        <f>IFERROR(IFERROR(INDEX(prices!$A$2:$G$507, (MATCH(I7+15,prices!$A$2:$A$507,0)), 5), INDEX(prices!$A$2:$G$507, (MATCH(I7+17,prices!$A$2:$A$507,0)), 5)), INDEX(prices!$A$2:$G$507, (MATCH(I7+18,prices!$A$2:$A$507,0)), 5))</f>
        <v>56.630001</v>
      </c>
      <c r="Z7">
        <f t="shared" si="4"/>
        <v>-2.7644246990238718E-2</v>
      </c>
      <c r="AA7">
        <f>IFERROR(IFERROR(INDEX(prices!$A$2:$G$507, (MATCH(I7+7,prices!$A$2:$A$507,0)), 5), INDEX(prices!$A$2:$G$507, (MATCH(I7+9,prices!$A$2:$A$507,0)), 5)), INDEX(prices!$A$2:$G$507, (MATCH(I7+10,prices!$A$2:$A$507,0)), 5))</f>
        <v>59.880001</v>
      </c>
      <c r="AC7">
        <f t="shared" si="5"/>
        <v>-3.1067929305306295E-2</v>
      </c>
    </row>
    <row r="8" spans="1:29">
      <c r="A8">
        <v>20180308</v>
      </c>
      <c r="B8">
        <v>0.37</v>
      </c>
      <c r="C8">
        <v>-0.49</v>
      </c>
      <c r="D8">
        <v>-0.33</v>
      </c>
      <c r="E8">
        <v>6.0000000000000001E-3</v>
      </c>
      <c r="F8">
        <v>3</v>
      </c>
      <c r="G8">
        <v>8</v>
      </c>
      <c r="H8">
        <v>2018</v>
      </c>
      <c r="I8" s="1">
        <v>43167</v>
      </c>
      <c r="J8">
        <f>INDEX(pol!$A$2:$B$366, (MATCH(I8,pol!$A$2:$A$366,0)), 2)</f>
        <v>6.5470536566868395E-2</v>
      </c>
      <c r="K8">
        <f>(J8-J7)/J7</f>
        <v>-0.68628340170604529</v>
      </c>
      <c r="L8">
        <f>INDEX(prices!$A$2:$G$253, (MATCH(I8,prices!$A$2:$A$253,0)), 5)</f>
        <v>60.439999</v>
      </c>
      <c r="M8">
        <f>LOG(L9/L8)</f>
        <v>9.8045522458457511E-3</v>
      </c>
      <c r="N8">
        <f t="shared" si="0"/>
        <v>8.1734444007765718E-3</v>
      </c>
      <c r="O8">
        <f>IFERROR(IFERROR(INDEX(prices!$A$2:$G$507, (MATCH(I8+30,prices!$A$2:$A$507,0)), 5), INDEX(prices!$A$2:$G$507, (MATCH(I8+32,prices!$A$2:$A$507,0)), 5)), INDEX(prices!$A$2:$G$507, (MATCH(I8+33,prices!$A$2:$A$507,0)), 5))</f>
        <v>61.82</v>
      </c>
      <c r="Q8">
        <f t="shared" si="1"/>
        <v>-4.8293465040139434E-3</v>
      </c>
      <c r="R8">
        <f>IFERROR(IFERROR(INDEX(prices!$A$2:$G$507, (MATCH(I8+60,prices!$A$2:$A$507,0)), 5), INDEX(prices!$A$2:$G$507, (MATCH(I8+62,prices!$A$2:$A$507,0)), 5)), INDEX(prices!$A$2:$G$507, (MATCH(I8+63,prices!$A$2:$A$507,0)), 5))</f>
        <v>59.119999</v>
      </c>
      <c r="T8">
        <f t="shared" si="2"/>
        <v>6.6405414609229203E-3</v>
      </c>
      <c r="U8">
        <f>IFERROR(IFERROR(INDEX(prices!$A$2:$G$507, (MATCH(I8+90,prices!$A$2:$A$507,0)), 5), INDEX(prices!$A$2:$G$507, (MATCH(I8+92,prices!$A$2:$A$507,0)), 5)), INDEX(prices!$A$2:$G$507, (MATCH(I8+93,prices!$A$2:$A$507,0)), 5))</f>
        <v>51.75</v>
      </c>
      <c r="W8">
        <f t="shared" si="3"/>
        <v>9.165386294176868E-3</v>
      </c>
      <c r="X8">
        <f>IFERROR(IFERROR(INDEX(prices!$A$2:$G$507, (MATCH(I8+15,prices!$A$2:$A$507,0)), 5), INDEX(prices!$A$2:$G$507, (MATCH(I8+17,prices!$A$2:$A$507,0)), 5)), INDEX(prices!$A$2:$G$507, (MATCH(I8+18,prices!$A$2:$A$507,0)), 5))</f>
        <v>56.400002000000001</v>
      </c>
      <c r="Z8">
        <f t="shared" si="4"/>
        <v>-4.0614337972552641E-3</v>
      </c>
      <c r="AA8">
        <f>IFERROR(IFERROR(INDEX(prices!$A$2:$G$507, (MATCH(I8+7,prices!$A$2:$A$507,0)), 5), INDEX(prices!$A$2:$G$507, (MATCH(I8+9,prices!$A$2:$A$507,0)), 5)), INDEX(prices!$A$2:$G$507, (MATCH(I8+10,prices!$A$2:$A$507,0)), 5))</f>
        <v>59.130001</v>
      </c>
      <c r="AC8">
        <f t="shared" si="5"/>
        <v>-1.2525049891031231E-2</v>
      </c>
    </row>
    <row r="9" spans="1:29">
      <c r="A9">
        <v>20180309</v>
      </c>
      <c r="B9">
        <v>1.7</v>
      </c>
      <c r="C9">
        <v>-0.27</v>
      </c>
      <c r="D9">
        <v>0.28000000000000003</v>
      </c>
      <c r="E9">
        <v>6.0000000000000001E-3</v>
      </c>
      <c r="F9">
        <v>3</v>
      </c>
      <c r="G9">
        <v>9</v>
      </c>
      <c r="H9">
        <v>2018</v>
      </c>
      <c r="I9" s="1">
        <v>43168</v>
      </c>
      <c r="J9">
        <f>INDEX(pol!$A$2:$B$366, (MATCH(I9,pol!$A$2:$A$366,0)), 2)</f>
        <v>0.30089953808571401</v>
      </c>
      <c r="K9">
        <f>(J9-J8)/J8</f>
        <v>3.5959534450796804</v>
      </c>
      <c r="L9">
        <f>INDEX(prices!$A$2:$G$253, (MATCH(I9,prices!$A$2:$A$253,0)), 5)</f>
        <v>61.82</v>
      </c>
      <c r="M9">
        <f>LOG(L10/L9)</f>
        <v>6.623127923424627E-3</v>
      </c>
      <c r="N9">
        <f t="shared" si="0"/>
        <v>2.2832578140843451E-2</v>
      </c>
      <c r="O9">
        <f>IFERROR(IFERROR(INDEX(prices!$A$2:$G$507, (MATCH(I9+30,prices!$A$2:$A$507,0)), 5), INDEX(prices!$A$2:$G$507, (MATCH(I9+32,prices!$A$2:$A$507,0)), 5)), INDEX(prices!$A$2:$G$507, (MATCH(I9+33,prices!$A$2:$A$507,0)), 5))</f>
        <v>62.419998</v>
      </c>
      <c r="Q9">
        <f t="shared" si="1"/>
        <v>9.705564542219337E-3</v>
      </c>
      <c r="R9">
        <f>IFERROR(IFERROR(INDEX(prices!$A$2:$G$507, (MATCH(I9+60,prices!$A$2:$A$507,0)), 5), INDEX(prices!$A$2:$G$507, (MATCH(I9+62,prices!$A$2:$A$507,0)), 5)), INDEX(prices!$A$2:$G$507, (MATCH(I9+63,prices!$A$2:$A$507,0)), 5))</f>
        <v>58.73</v>
      </c>
      <c r="T9">
        <f t="shared" si="2"/>
        <v>-6.5967355648974737E-3</v>
      </c>
      <c r="U9">
        <f>IFERROR(IFERROR(INDEX(prices!$A$2:$G$507, (MATCH(I9+90,prices!$A$2:$A$507,0)), 5), INDEX(prices!$A$2:$G$507, (MATCH(I9+92,prices!$A$2:$A$507,0)), 5)), INDEX(prices!$A$2:$G$507, (MATCH(I9+93,prices!$A$2:$A$507,0)), 5))</f>
        <v>51.880001</v>
      </c>
      <c r="W9">
        <f t="shared" si="3"/>
        <v>2.5120966183574886E-3</v>
      </c>
      <c r="X9">
        <f>IFERROR(IFERROR(INDEX(prices!$A$2:$G$507, (MATCH(I9+15,prices!$A$2:$A$507,0)), 5), INDEX(prices!$A$2:$G$507, (MATCH(I9+17,prices!$A$2:$A$507,0)), 5)), INDEX(prices!$A$2:$G$507, (MATCH(I9+18,prices!$A$2:$A$507,0)), 5))</f>
        <v>55.93</v>
      </c>
      <c r="Z9">
        <f t="shared" si="4"/>
        <v>-8.3333684988167369E-3</v>
      </c>
      <c r="AA9">
        <f>IFERROR(IFERROR(INDEX(prices!$A$2:$G$507, (MATCH(I9+7,prices!$A$2:$A$507,0)), 5), INDEX(prices!$A$2:$G$507, (MATCH(I9+9,prices!$A$2:$A$507,0)), 5)), INDEX(prices!$A$2:$G$507, (MATCH(I9+10,prices!$A$2:$A$507,0)), 5))</f>
        <v>59.009998000000003</v>
      </c>
      <c r="AC9">
        <f t="shared" si="5"/>
        <v>-2.02947738830576E-3</v>
      </c>
    </row>
    <row r="10" spans="1:29">
      <c r="A10">
        <v>20180312</v>
      </c>
      <c r="B10">
        <v>-0.09</v>
      </c>
      <c r="C10">
        <v>0.46</v>
      </c>
      <c r="D10">
        <v>-0.06</v>
      </c>
      <c r="E10">
        <v>6.0000000000000001E-3</v>
      </c>
      <c r="F10">
        <v>3</v>
      </c>
      <c r="G10">
        <v>12</v>
      </c>
      <c r="H10">
        <v>2018</v>
      </c>
      <c r="I10" s="1">
        <v>43171</v>
      </c>
      <c r="J10">
        <f>INDEX(pol!$A$2:$B$366, (MATCH(I10,pol!$A$2:$A$366,0)), 2)</f>
        <v>0.299789812843065</v>
      </c>
      <c r="K10">
        <f>(J10-J9)/J9</f>
        <v>-3.6880257434390024E-3</v>
      </c>
      <c r="L10">
        <f>INDEX(prices!$A$2:$G$253, (MATCH(I10,prices!$A$2:$A$253,0)), 5)</f>
        <v>62.77</v>
      </c>
      <c r="M10">
        <f>LOG(L11/L10)</f>
        <v>-6.7636605893137943E-3</v>
      </c>
      <c r="N10">
        <f t="shared" si="0"/>
        <v>1.536719508249762E-2</v>
      </c>
      <c r="O10">
        <f>IFERROR(IFERROR(INDEX(prices!$A$2:$G$507, (MATCH(I10+30,prices!$A$2:$A$507,0)), 5), INDEX(prices!$A$2:$G$507, (MATCH(I10+32,prices!$A$2:$A$507,0)), 5)), INDEX(prices!$A$2:$G$507, (MATCH(I10+33,prices!$A$2:$A$507,0)), 5))</f>
        <v>62.16</v>
      </c>
      <c r="Q10">
        <f t="shared" si="1"/>
        <v>-4.1652997169273065E-3</v>
      </c>
      <c r="R10">
        <f>IFERROR(IFERROR(INDEX(prices!$A$2:$G$507, (MATCH(I10+60,prices!$A$2:$A$507,0)), 5), INDEX(prices!$A$2:$G$507, (MATCH(I10+62,prices!$A$2:$A$507,0)), 5)), INDEX(prices!$A$2:$G$507, (MATCH(I10+63,prices!$A$2:$A$507,0)), 5))</f>
        <v>52.549999</v>
      </c>
      <c r="T10">
        <f t="shared" si="2"/>
        <v>-0.10522732845223902</v>
      </c>
      <c r="U10">
        <f>IFERROR(IFERROR(INDEX(prices!$A$2:$G$507, (MATCH(I10+90,prices!$A$2:$A$507,0)), 5), INDEX(prices!$A$2:$G$507, (MATCH(I10+92,prices!$A$2:$A$507,0)), 5)), INDEX(prices!$A$2:$G$507, (MATCH(I10+93,prices!$A$2:$A$507,0)), 5))</f>
        <v>53.139999000000003</v>
      </c>
      <c r="W10">
        <f t="shared" si="3"/>
        <v>2.4286776709969666E-2</v>
      </c>
      <c r="X10">
        <f>IFERROR(IFERROR(INDEX(prices!$A$2:$G$507, (MATCH(I10+15,prices!$A$2:$A$507,0)), 5), INDEX(prices!$A$2:$G$507, (MATCH(I10+17,prices!$A$2:$A$507,0)), 5)), INDEX(prices!$A$2:$G$507, (MATCH(I10+18,prices!$A$2:$A$507,0)), 5))</f>
        <v>56.93</v>
      </c>
      <c r="Z10">
        <f t="shared" si="4"/>
        <v>1.7879492222420884E-2</v>
      </c>
      <c r="AA10">
        <f>IFERROR(IFERROR(INDEX(prices!$A$2:$G$507, (MATCH(I10+7,prices!$A$2:$A$507,0)), 5), INDEX(prices!$A$2:$G$507, (MATCH(I10+9,prices!$A$2:$A$507,0)), 5)), INDEX(prices!$A$2:$G$507, (MATCH(I10+10,prices!$A$2:$A$507,0)), 5))</f>
        <v>59.130001</v>
      </c>
      <c r="AC10">
        <f t="shared" si="5"/>
        <v>2.0336045427420107E-3</v>
      </c>
    </row>
    <row r="11" spans="1:29">
      <c r="A11">
        <v>20180313</v>
      </c>
      <c r="B11">
        <v>-0.67</v>
      </c>
      <c r="C11">
        <v>0.09</v>
      </c>
      <c r="D11">
        <v>0</v>
      </c>
      <c r="E11">
        <v>6.0000000000000001E-3</v>
      </c>
      <c r="F11">
        <v>3</v>
      </c>
      <c r="G11">
        <v>13</v>
      </c>
      <c r="H11">
        <v>2018</v>
      </c>
      <c r="I11" s="1">
        <v>43172</v>
      </c>
      <c r="J11">
        <f>INDEX(pol!$A$2:$B$366, (MATCH(I11,pol!$A$2:$A$366,0)), 2)</f>
        <v>0.308470832282353</v>
      </c>
      <c r="K11">
        <f>(J11-J10)/J10</f>
        <v>2.8957019442926758E-2</v>
      </c>
      <c r="L11">
        <f>INDEX(prices!$A$2:$G$253, (MATCH(I11,prices!$A$2:$A$253,0)), 5)</f>
        <v>61.799999</v>
      </c>
      <c r="M11">
        <f>LOG(L12/L11)</f>
        <v>-1.3706669137635453E-2</v>
      </c>
      <c r="N11">
        <f t="shared" si="0"/>
        <v>-1.5453257925760768E-2</v>
      </c>
      <c r="O11">
        <f>IFERROR(IFERROR(INDEX(prices!$A$2:$G$507, (MATCH(I11+30,prices!$A$2:$A$507,0)), 5), INDEX(prices!$A$2:$G$507, (MATCH(I11+32,prices!$A$2:$A$507,0)), 5)), INDEX(prices!$A$2:$G$507, (MATCH(I11+33,prices!$A$2:$A$507,0)), 5))</f>
        <v>61.630001</v>
      </c>
      <c r="Q11">
        <f t="shared" si="1"/>
        <v>-8.5263674388673834E-3</v>
      </c>
      <c r="R11">
        <f>IFERROR(IFERROR(INDEX(prices!$A$2:$G$507, (MATCH(I11+60,prices!$A$2:$A$507,0)), 5), INDEX(prices!$A$2:$G$507, (MATCH(I11+62,prices!$A$2:$A$507,0)), 5)), INDEX(prices!$A$2:$G$507, (MATCH(I11+63,prices!$A$2:$A$507,0)), 5))</f>
        <v>50.860000999999997</v>
      </c>
      <c r="T11">
        <f t="shared" si="2"/>
        <v>-3.2159810317027845E-2</v>
      </c>
      <c r="U11">
        <f>IFERROR(IFERROR(INDEX(prices!$A$2:$G$507, (MATCH(I11+90,prices!$A$2:$A$507,0)), 5), INDEX(prices!$A$2:$G$507, (MATCH(I11+92,prices!$A$2:$A$507,0)), 5)), INDEX(prices!$A$2:$G$507, (MATCH(I11+93,prices!$A$2:$A$507,0)), 5))</f>
        <v>52.169998</v>
      </c>
      <c r="W11">
        <f t="shared" si="3"/>
        <v>-1.8253688713844411E-2</v>
      </c>
      <c r="X11">
        <f>IFERROR(IFERROR(INDEX(prices!$A$2:$G$507, (MATCH(I11+15,prices!$A$2:$A$507,0)), 5), INDEX(prices!$A$2:$G$507, (MATCH(I11+17,prices!$A$2:$A$507,0)), 5)), INDEX(prices!$A$2:$G$507, (MATCH(I11+18,prices!$A$2:$A$507,0)), 5))</f>
        <v>57.689999</v>
      </c>
      <c r="Z11">
        <f t="shared" si="4"/>
        <v>1.3349710170384693E-2</v>
      </c>
      <c r="AA11">
        <f>IFERROR(IFERROR(INDEX(prices!$A$2:$G$507, (MATCH(I11+7,prices!$A$2:$A$507,0)), 5), INDEX(prices!$A$2:$G$507, (MATCH(I11+9,prices!$A$2:$A$507,0)), 5)), INDEX(prices!$A$2:$G$507, (MATCH(I11+10,prices!$A$2:$A$507,0)), 5))</f>
        <v>58.959999000000003</v>
      </c>
      <c r="AC11">
        <f t="shared" si="5"/>
        <v>-2.8750549150167721E-3</v>
      </c>
    </row>
    <row r="12" spans="1:29">
      <c r="A12">
        <v>20180314</v>
      </c>
      <c r="B12">
        <v>-0.53</v>
      </c>
      <c r="C12">
        <v>0.23</v>
      </c>
      <c r="D12">
        <v>-0.54</v>
      </c>
      <c r="E12">
        <v>6.0000000000000001E-3</v>
      </c>
      <c r="F12">
        <v>3</v>
      </c>
      <c r="G12">
        <v>14</v>
      </c>
      <c r="H12">
        <v>2018</v>
      </c>
      <c r="I12" s="1">
        <v>43173</v>
      </c>
      <c r="J12">
        <f>INDEX(pol!$A$2:$B$366, (MATCH(I12,pol!$A$2:$A$366,0)), 2)</f>
        <v>0.338964551083004</v>
      </c>
      <c r="K12">
        <f>(J12-J11)/J11</f>
        <v>9.8854464051042396E-2</v>
      </c>
      <c r="L12">
        <f>INDEX(prices!$A$2:$G$253, (MATCH(I12,prices!$A$2:$A$253,0)), 5)</f>
        <v>59.880001</v>
      </c>
      <c r="M12">
        <f>LOG(L13/L12)</f>
        <v>-5.4739125799158437E-3</v>
      </c>
      <c r="N12">
        <f t="shared" si="0"/>
        <v>-3.1067929305306295E-2</v>
      </c>
      <c r="O12">
        <f>IFERROR(IFERROR(INDEX(prices!$A$2:$G$507, (MATCH(I12+30,prices!$A$2:$A$507,0)), 5), INDEX(prices!$A$2:$G$507, (MATCH(I12+32,prices!$A$2:$A$507,0)), 5)), INDEX(prices!$A$2:$G$507, (MATCH(I12+33,prices!$A$2:$A$507,0)), 5))</f>
        <v>61.049999</v>
      </c>
      <c r="Q12">
        <f t="shared" si="1"/>
        <v>-9.4110334348363935E-3</v>
      </c>
      <c r="R12">
        <f>IFERROR(IFERROR(INDEX(prices!$A$2:$G$507, (MATCH(I12+60,prices!$A$2:$A$507,0)), 5), INDEX(prices!$A$2:$G$507, (MATCH(I12+62,prices!$A$2:$A$507,0)), 5)), INDEX(prices!$A$2:$G$507, (MATCH(I12+63,prices!$A$2:$A$507,0)), 5))</f>
        <v>51.889999000000003</v>
      </c>
      <c r="T12">
        <f t="shared" si="2"/>
        <v>2.0251631532606659E-2</v>
      </c>
      <c r="U12">
        <f>IFERROR(IFERROR(INDEX(prices!$A$2:$G$507, (MATCH(I12+90,prices!$A$2:$A$507,0)), 5), INDEX(prices!$A$2:$G$507, (MATCH(I12+92,prices!$A$2:$A$507,0)), 5)), INDEX(prices!$A$2:$G$507, (MATCH(I12+93,prices!$A$2:$A$507,0)), 5))</f>
        <v>53.139999000000003</v>
      </c>
      <c r="W12">
        <f t="shared" si="3"/>
        <v>1.8593081027145207E-2</v>
      </c>
      <c r="X12">
        <f>IFERROR(IFERROR(INDEX(prices!$A$2:$G$507, (MATCH(I12+15,prices!$A$2:$A$507,0)), 5), INDEX(prices!$A$2:$G$507, (MATCH(I12+17,prices!$A$2:$A$507,0)), 5)), INDEX(prices!$A$2:$G$507, (MATCH(I12+18,prices!$A$2:$A$507,0)), 5))</f>
        <v>57.299999</v>
      </c>
      <c r="Z12">
        <f t="shared" si="4"/>
        <v>-6.7602705279991519E-3</v>
      </c>
      <c r="AA12">
        <f>IFERROR(IFERROR(INDEX(prices!$A$2:$G$507, (MATCH(I12+7,prices!$A$2:$A$507,0)), 5), INDEX(prices!$A$2:$G$507, (MATCH(I12+9,prices!$A$2:$A$507,0)), 5)), INDEX(prices!$A$2:$G$507, (MATCH(I12+10,prices!$A$2:$A$507,0)), 5))</f>
        <v>58.240001999999997</v>
      </c>
      <c r="AC12">
        <f t="shared" si="5"/>
        <v>-1.2211618253250079E-2</v>
      </c>
    </row>
    <row r="13" spans="1:29">
      <c r="A13">
        <v>20180315</v>
      </c>
      <c r="B13">
        <v>-0.18</v>
      </c>
      <c r="C13">
        <v>-0.41</v>
      </c>
      <c r="D13">
        <v>0.31</v>
      </c>
      <c r="E13">
        <v>6.0000000000000001E-3</v>
      </c>
      <c r="F13">
        <v>3</v>
      </c>
      <c r="G13">
        <v>15</v>
      </c>
      <c r="H13">
        <v>2018</v>
      </c>
      <c r="I13" s="1">
        <v>43174</v>
      </c>
      <c r="J13">
        <f>INDEX(pol!$A$2:$B$366, (MATCH(I13,pol!$A$2:$A$366,0)), 2)</f>
        <v>0.23578805793292701</v>
      </c>
      <c r="K13">
        <f>(J13-J12)/J12</f>
        <v>-0.30438726651629017</v>
      </c>
      <c r="L13">
        <f>INDEX(prices!$A$2:$G$253, (MATCH(I13,prices!$A$2:$A$253,0)), 5)</f>
        <v>59.130001</v>
      </c>
      <c r="M13">
        <f>LOG(L14/L13)</f>
        <v>-8.8228642419877347E-4</v>
      </c>
      <c r="N13">
        <f t="shared" si="0"/>
        <v>-1.2525049891031231E-2</v>
      </c>
      <c r="O13">
        <f>IFERROR(IFERROR(INDEX(prices!$A$2:$G$507, (MATCH(I13+30,prices!$A$2:$A$507,0)), 5), INDEX(prices!$A$2:$G$507, (MATCH(I13+32,prices!$A$2:$A$507,0)), 5)), INDEX(prices!$A$2:$G$507, (MATCH(I13+33,prices!$A$2:$A$507,0)), 5))</f>
        <v>60.77</v>
      </c>
      <c r="Q13">
        <f t="shared" si="1"/>
        <v>-4.5863882815132652E-3</v>
      </c>
      <c r="R13">
        <f>IFERROR(IFERROR(INDEX(prices!$A$2:$G$507, (MATCH(I13+60,prices!$A$2:$A$507,0)), 5), INDEX(prices!$A$2:$G$507, (MATCH(I13+62,prices!$A$2:$A$507,0)), 5)), INDEX(prices!$A$2:$G$507, (MATCH(I13+63,prices!$A$2:$A$507,0)), 5))</f>
        <v>50.860000999999997</v>
      </c>
      <c r="T13">
        <f t="shared" si="2"/>
        <v>-1.9849643859118325E-2</v>
      </c>
      <c r="U13">
        <f>IFERROR(IFERROR(INDEX(prices!$A$2:$G$507, (MATCH(I13+90,prices!$A$2:$A$507,0)), 5), INDEX(prices!$A$2:$G$507, (MATCH(I13+92,prices!$A$2:$A$507,0)), 5)), INDEX(prices!$A$2:$G$507, (MATCH(I13+93,prices!$A$2:$A$507,0)), 5))</f>
        <v>51.560001</v>
      </c>
      <c r="W13">
        <f t="shared" si="3"/>
        <v>-2.9732744255414896E-2</v>
      </c>
      <c r="X13">
        <f>IFERROR(IFERROR(INDEX(prices!$A$2:$G$507, (MATCH(I13+15,prices!$A$2:$A$507,0)), 5), INDEX(prices!$A$2:$G$507, (MATCH(I13+17,prices!$A$2:$A$507,0)), 5)), INDEX(prices!$A$2:$G$507, (MATCH(I13+18,prices!$A$2:$A$507,0)), 5))</f>
        <v>58.959999000000003</v>
      </c>
      <c r="Z13">
        <f t="shared" si="4"/>
        <v>2.8970332093723138E-2</v>
      </c>
      <c r="AA13">
        <f>IFERROR(IFERROR(INDEX(prices!$A$2:$G$507, (MATCH(I13+7,prices!$A$2:$A$507,0)), 5), INDEX(prices!$A$2:$G$507, (MATCH(I13+9,prices!$A$2:$A$507,0)), 5)), INDEX(prices!$A$2:$G$507, (MATCH(I13+10,prices!$A$2:$A$507,0)), 5))</f>
        <v>56.630001</v>
      </c>
      <c r="AC13">
        <f t="shared" si="5"/>
        <v>-2.7644246990238718E-2</v>
      </c>
    </row>
    <row r="14" spans="1:29">
      <c r="A14">
        <v>20180316</v>
      </c>
      <c r="B14">
        <v>0.25</v>
      </c>
      <c r="C14">
        <v>0.46</v>
      </c>
      <c r="D14">
        <v>0.2</v>
      </c>
      <c r="E14">
        <v>6.0000000000000001E-3</v>
      </c>
      <c r="F14">
        <v>3</v>
      </c>
      <c r="G14">
        <v>16</v>
      </c>
      <c r="H14">
        <v>2018</v>
      </c>
      <c r="I14" s="1">
        <v>43175</v>
      </c>
      <c r="J14">
        <f>INDEX(pol!$A$2:$B$366, (MATCH(I14,pol!$A$2:$A$366,0)), 2)</f>
        <v>0.127302367280098</v>
      </c>
      <c r="K14">
        <f>(J14-J13)/J13</f>
        <v>-0.46009832560599478</v>
      </c>
      <c r="L14">
        <f>INDEX(prices!$A$2:$G$253, (MATCH(I14,prices!$A$2:$A$253,0)), 5)</f>
        <v>59.009998000000003</v>
      </c>
      <c r="M14">
        <f>LOG(L15/L14)</f>
        <v>8.8228642419880242E-4</v>
      </c>
      <c r="N14">
        <f t="shared" si="0"/>
        <v>-2.02947738830576E-3</v>
      </c>
      <c r="O14">
        <f>IFERROR(IFERROR(INDEX(prices!$A$2:$G$507, (MATCH(I14+30,prices!$A$2:$A$507,0)), 5), INDEX(prices!$A$2:$G$507, (MATCH(I14+32,prices!$A$2:$A$507,0)), 5)), INDEX(prices!$A$2:$G$507, (MATCH(I14+33,prices!$A$2:$A$507,0)), 5))</f>
        <v>61.580002</v>
      </c>
      <c r="Q14">
        <f t="shared" si="1"/>
        <v>1.3328978114201039E-2</v>
      </c>
      <c r="R14">
        <f>IFERROR(IFERROR(INDEX(prices!$A$2:$G$507, (MATCH(I14+60,prices!$A$2:$A$507,0)), 5), INDEX(prices!$A$2:$G$507, (MATCH(I14+62,prices!$A$2:$A$507,0)), 5)), INDEX(prices!$A$2:$G$507, (MATCH(I14+63,prices!$A$2:$A$507,0)), 5))</f>
        <v>51.889999000000003</v>
      </c>
      <c r="T14">
        <f t="shared" si="2"/>
        <v>2.0251631532606659E-2</v>
      </c>
      <c r="U14">
        <f>IFERROR(IFERROR(INDEX(prices!$A$2:$G$507, (MATCH(I14+90,prices!$A$2:$A$507,0)), 5), INDEX(prices!$A$2:$G$507, (MATCH(I14+92,prices!$A$2:$A$507,0)), 5)), INDEX(prices!$A$2:$G$507, (MATCH(I14+93,prices!$A$2:$A$507,0)), 5))</f>
        <v>52.200001</v>
      </c>
      <c r="W14">
        <f t="shared" si="3"/>
        <v>1.241272280037389E-2</v>
      </c>
      <c r="X14">
        <f>IFERROR(IFERROR(INDEX(prices!$A$2:$G$507, (MATCH(I14+15,prices!$A$2:$A$507,0)), 5), INDEX(prices!$A$2:$G$507, (MATCH(I14+17,prices!$A$2:$A$507,0)), 5)), INDEX(prices!$A$2:$G$507, (MATCH(I14+18,prices!$A$2:$A$507,0)), 5))</f>
        <v>58.959999000000003</v>
      </c>
      <c r="Z14">
        <f t="shared" si="4"/>
        <v>0</v>
      </c>
      <c r="AA14">
        <f>IFERROR(IFERROR(INDEX(prices!$A$2:$G$507, (MATCH(I14+7,prices!$A$2:$A$507,0)), 5), INDEX(prices!$A$2:$G$507, (MATCH(I14+9,prices!$A$2:$A$507,0)), 5)), INDEX(prices!$A$2:$G$507, (MATCH(I14+10,prices!$A$2:$A$507,0)), 5))</f>
        <v>56.400002000000001</v>
      </c>
      <c r="AC14">
        <f t="shared" si="5"/>
        <v>-4.0614337972552641E-3</v>
      </c>
    </row>
    <row r="15" spans="1:29">
      <c r="A15">
        <v>20180319</v>
      </c>
      <c r="B15">
        <v>-1.38</v>
      </c>
      <c r="C15">
        <v>0.34</v>
      </c>
      <c r="D15">
        <v>0.41</v>
      </c>
      <c r="E15">
        <v>6.0000000000000001E-3</v>
      </c>
      <c r="F15">
        <v>3</v>
      </c>
      <c r="G15">
        <v>19</v>
      </c>
      <c r="H15">
        <v>2018</v>
      </c>
      <c r="I15" s="1">
        <v>43178</v>
      </c>
      <c r="J15">
        <f>INDEX(pol!$A$2:$B$366, (MATCH(I15,pol!$A$2:$A$366,0)), 2)</f>
        <v>0.26397976487032399</v>
      </c>
      <c r="K15">
        <f>(J15-J14)/J14</f>
        <v>1.0736438018430601</v>
      </c>
      <c r="L15">
        <f>INDEX(prices!$A$2:$G$253, (MATCH(I15,prices!$A$2:$A$253,0)), 5)</f>
        <v>59.130001</v>
      </c>
      <c r="M15">
        <f>LOG(L16/L15)</f>
        <v>-1.2504188587679022E-3</v>
      </c>
      <c r="N15">
        <f t="shared" si="0"/>
        <v>2.0336045427420107E-3</v>
      </c>
      <c r="O15">
        <f>IFERROR(IFERROR(INDEX(prices!$A$2:$G$507, (MATCH(I15+30,prices!$A$2:$A$507,0)), 5), INDEX(prices!$A$2:$G$507, (MATCH(I15+32,prices!$A$2:$A$507,0)), 5)), INDEX(prices!$A$2:$G$507, (MATCH(I15+33,prices!$A$2:$A$507,0)), 5))</f>
        <v>61.470001000000003</v>
      </c>
      <c r="Q15">
        <f t="shared" si="1"/>
        <v>-1.7863104324029886E-3</v>
      </c>
      <c r="R15">
        <f>IFERROR(IFERROR(INDEX(prices!$A$2:$G$507, (MATCH(I15+60,prices!$A$2:$A$507,0)), 5), INDEX(prices!$A$2:$G$507, (MATCH(I15+62,prices!$A$2:$A$507,0)), 5)), INDEX(prices!$A$2:$G$507, (MATCH(I15+63,prices!$A$2:$A$507,0)), 5))</f>
        <v>50.889999000000003</v>
      </c>
      <c r="T15">
        <f t="shared" si="2"/>
        <v>-1.9271536312806634E-2</v>
      </c>
      <c r="U15">
        <f>IFERROR(IFERROR(INDEX(prices!$A$2:$G$507, (MATCH(I15+90,prices!$A$2:$A$507,0)), 5), INDEX(prices!$A$2:$G$507, (MATCH(I15+92,prices!$A$2:$A$507,0)), 5)), INDEX(prices!$A$2:$G$507, (MATCH(I15+93,prices!$A$2:$A$507,0)), 5))</f>
        <v>51.990001999999997</v>
      </c>
      <c r="W15">
        <f t="shared" si="3"/>
        <v>-4.0229692715906913E-3</v>
      </c>
      <c r="X15">
        <f>IFERROR(IFERROR(INDEX(prices!$A$2:$G$507, (MATCH(I15+15,prices!$A$2:$A$507,0)), 5), INDEX(prices!$A$2:$G$507, (MATCH(I15+17,prices!$A$2:$A$507,0)), 5)), INDEX(prices!$A$2:$G$507, (MATCH(I15+18,prices!$A$2:$A$507,0)), 5))</f>
        <v>60.77</v>
      </c>
      <c r="Z15">
        <f t="shared" si="4"/>
        <v>3.0698796314430052E-2</v>
      </c>
      <c r="AA15">
        <f>IFERROR(IFERROR(INDEX(prices!$A$2:$G$507, (MATCH(I15+7,prices!$A$2:$A$507,0)), 5), INDEX(prices!$A$2:$G$507, (MATCH(I15+9,prices!$A$2:$A$507,0)), 5)), INDEX(prices!$A$2:$G$507, (MATCH(I15+10,prices!$A$2:$A$507,0)), 5))</f>
        <v>55.93</v>
      </c>
      <c r="AC15">
        <f t="shared" si="5"/>
        <v>-8.3333684988167369E-3</v>
      </c>
    </row>
    <row r="16" spans="1:29">
      <c r="A16">
        <v>20180320</v>
      </c>
      <c r="B16">
        <v>0.15</v>
      </c>
      <c r="C16">
        <v>-7.0000000000000007E-2</v>
      </c>
      <c r="D16">
        <v>-0.38</v>
      </c>
      <c r="E16">
        <v>6.0000000000000001E-3</v>
      </c>
      <c r="F16">
        <v>3</v>
      </c>
      <c r="G16">
        <v>20</v>
      </c>
      <c r="H16">
        <v>2018</v>
      </c>
      <c r="I16" s="1">
        <v>43179</v>
      </c>
      <c r="J16">
        <f>INDEX(pol!$A$2:$B$366, (MATCH(I16,pol!$A$2:$A$366,0)), 2)</f>
        <v>0.342116848443069</v>
      </c>
      <c r="K16">
        <f>(J16-J15)/J15</f>
        <v>0.29599648901546927</v>
      </c>
      <c r="L16">
        <f>INDEX(prices!$A$2:$G$253, (MATCH(I16,prices!$A$2:$A$253,0)), 5)</f>
        <v>58.959999000000003</v>
      </c>
      <c r="M16">
        <f>LOG(L17/L16)</f>
        <v>-5.3360862661384293E-3</v>
      </c>
      <c r="N16">
        <f t="shared" si="0"/>
        <v>-2.8750549150167721E-3</v>
      </c>
      <c r="O16">
        <f>IFERROR(IFERROR(INDEX(prices!$A$2:$G$507, (MATCH(I16+30,prices!$A$2:$A$507,0)), 5), INDEX(prices!$A$2:$G$507, (MATCH(I16+32,prices!$A$2:$A$507,0)), 5)), INDEX(prices!$A$2:$G$507, (MATCH(I16+33,prices!$A$2:$A$507,0)), 5))</f>
        <v>61.189999</v>
      </c>
      <c r="Q16">
        <f t="shared" si="1"/>
        <v>-4.5550999747015321E-3</v>
      </c>
      <c r="R16">
        <f>IFERROR(IFERROR(INDEX(prices!$A$2:$G$507, (MATCH(I16+60,prices!$A$2:$A$507,0)), 5), INDEX(prices!$A$2:$G$507, (MATCH(I16+62,prices!$A$2:$A$507,0)), 5)), INDEX(prices!$A$2:$G$507, (MATCH(I16+63,prices!$A$2:$A$507,0)), 5))</f>
        <v>50.549999</v>
      </c>
      <c r="T16">
        <f t="shared" si="2"/>
        <v>-6.6810769636683111E-3</v>
      </c>
      <c r="U16">
        <f>IFERROR(IFERROR(INDEX(prices!$A$2:$G$507, (MATCH(I16+90,prices!$A$2:$A$507,0)), 5), INDEX(prices!$A$2:$G$507, (MATCH(I16+92,prices!$A$2:$A$507,0)), 5)), INDEX(prices!$A$2:$G$507, (MATCH(I16+93,prices!$A$2:$A$507,0)), 5))</f>
        <v>52.09</v>
      </c>
      <c r="W16">
        <f t="shared" si="3"/>
        <v>1.9234082737678386E-3</v>
      </c>
      <c r="X16">
        <f>IFERROR(IFERROR(INDEX(prices!$A$2:$G$507, (MATCH(I16+15,prices!$A$2:$A$507,0)), 5), INDEX(prices!$A$2:$G$507, (MATCH(I16+17,prices!$A$2:$A$507,0)), 5)), INDEX(prices!$A$2:$G$507, (MATCH(I16+18,prices!$A$2:$A$507,0)), 5))</f>
        <v>62.52</v>
      </c>
      <c r="Z16">
        <f t="shared" si="4"/>
        <v>2.879710383412868E-2</v>
      </c>
      <c r="AA16">
        <f>IFERROR(IFERROR(INDEX(prices!$A$2:$G$507, (MATCH(I16+7,prices!$A$2:$A$507,0)), 5), INDEX(prices!$A$2:$G$507, (MATCH(I16+9,prices!$A$2:$A$507,0)), 5)), INDEX(prices!$A$2:$G$507, (MATCH(I16+10,prices!$A$2:$A$507,0)), 5))</f>
        <v>56.93</v>
      </c>
      <c r="AC16">
        <f t="shared" si="5"/>
        <v>1.7879492222420884E-2</v>
      </c>
    </row>
    <row r="17" spans="1:29">
      <c r="A17">
        <v>20180321</v>
      </c>
      <c r="B17">
        <v>-0.06</v>
      </c>
      <c r="C17">
        <v>0.76</v>
      </c>
      <c r="D17">
        <v>0.45</v>
      </c>
      <c r="E17">
        <v>6.0000000000000001E-3</v>
      </c>
      <c r="F17">
        <v>3</v>
      </c>
      <c r="G17">
        <v>21</v>
      </c>
      <c r="H17">
        <v>2018</v>
      </c>
      <c r="I17" s="1">
        <v>43180</v>
      </c>
      <c r="J17">
        <f>INDEX(pol!$A$2:$B$366, (MATCH(I17,pol!$A$2:$A$366,0)), 2)</f>
        <v>0.20975870878260799</v>
      </c>
      <c r="K17">
        <f>(J17-J16)/J16</f>
        <v>-0.38687992205822763</v>
      </c>
      <c r="L17">
        <f>INDEX(prices!$A$2:$G$253, (MATCH(I17,prices!$A$2:$A$253,0)), 5)</f>
        <v>58.240001999999997</v>
      </c>
      <c r="M17">
        <f>LOG(L18/L17)</f>
        <v>-1.2174811923427724E-2</v>
      </c>
      <c r="N17">
        <f t="shared" si="0"/>
        <v>-1.2211618253250079E-2</v>
      </c>
      <c r="O17">
        <f>IFERROR(IFERROR(INDEX(prices!$A$2:$G$507, (MATCH(I17+30,prices!$A$2:$A$507,0)), 5), INDEX(prices!$A$2:$G$507, (MATCH(I17+32,prices!$A$2:$A$507,0)), 5)), INDEX(prices!$A$2:$G$507, (MATCH(I17+33,prices!$A$2:$A$507,0)), 5))</f>
        <v>61.619999</v>
      </c>
      <c r="Q17">
        <f t="shared" si="1"/>
        <v>7.0272921560269961E-3</v>
      </c>
      <c r="R17">
        <f>IFERROR(IFERROR(INDEX(prices!$A$2:$G$507, (MATCH(I17+60,prices!$A$2:$A$507,0)), 5), INDEX(prices!$A$2:$G$507, (MATCH(I17+62,prices!$A$2:$A$507,0)), 5)), INDEX(prices!$A$2:$G$507, (MATCH(I17+63,prices!$A$2:$A$507,0)), 5))</f>
        <v>51.200001</v>
      </c>
      <c r="T17">
        <f t="shared" si="2"/>
        <v>1.285859570442327E-2</v>
      </c>
      <c r="U17">
        <f>IFERROR(IFERROR(INDEX(prices!$A$2:$G$507, (MATCH(I17+90,prices!$A$2:$A$507,0)), 5), INDEX(prices!$A$2:$G$507, (MATCH(I17+92,prices!$A$2:$A$507,0)), 5)), INDEX(prices!$A$2:$G$507, (MATCH(I17+93,prices!$A$2:$A$507,0)), 5))</f>
        <v>51.990001999999997</v>
      </c>
      <c r="W17">
        <f t="shared" si="3"/>
        <v>-1.9197158763679489E-3</v>
      </c>
      <c r="X17">
        <f>IFERROR(IFERROR(INDEX(prices!$A$2:$G$507, (MATCH(I17+15,prices!$A$2:$A$507,0)), 5), INDEX(prices!$A$2:$G$507, (MATCH(I17+17,prices!$A$2:$A$507,0)), 5)), INDEX(prices!$A$2:$G$507, (MATCH(I17+18,prices!$A$2:$A$507,0)), 5))</f>
        <v>62.529998999999997</v>
      </c>
      <c r="Z17">
        <f t="shared" si="4"/>
        <v>1.5993282149701581E-4</v>
      </c>
      <c r="AA17">
        <f>IFERROR(IFERROR(INDEX(prices!$A$2:$G$507, (MATCH(I17+7,prices!$A$2:$A$507,0)), 5), INDEX(prices!$A$2:$G$507, (MATCH(I17+9,prices!$A$2:$A$507,0)), 5)), INDEX(prices!$A$2:$G$507, (MATCH(I17+10,prices!$A$2:$A$507,0)), 5))</f>
        <v>57.689999</v>
      </c>
      <c r="AC17">
        <f t="shared" si="5"/>
        <v>1.3349710170384693E-2</v>
      </c>
    </row>
    <row r="18" spans="1:29">
      <c r="A18">
        <v>20180322</v>
      </c>
      <c r="B18">
        <v>-2.54</v>
      </c>
      <c r="C18">
        <v>0.5</v>
      </c>
      <c r="D18">
        <v>-0.46</v>
      </c>
      <c r="E18">
        <v>6.0000000000000001E-3</v>
      </c>
      <c r="F18">
        <v>3</v>
      </c>
      <c r="G18">
        <v>22</v>
      </c>
      <c r="H18">
        <v>2018</v>
      </c>
      <c r="I18" s="1">
        <v>43181</v>
      </c>
      <c r="J18">
        <f>INDEX(pol!$A$2:$B$366, (MATCH(I18,pol!$A$2:$A$366,0)), 2)</f>
        <v>0.25779376270674398</v>
      </c>
      <c r="K18">
        <f>(J18-J17)/J17</f>
        <v>0.22900147604321436</v>
      </c>
      <c r="L18">
        <f>INDEX(prices!$A$2:$G$253, (MATCH(I18,prices!$A$2:$A$253,0)), 5)</f>
        <v>56.630001</v>
      </c>
      <c r="M18">
        <f>LOG(L19/L18)</f>
        <v>-1.7674499116560288E-3</v>
      </c>
      <c r="N18">
        <f t="shared" si="0"/>
        <v>-2.7644246990238718E-2</v>
      </c>
      <c r="O18">
        <f>IFERROR(IFERROR(INDEX(prices!$A$2:$G$507, (MATCH(I18+30,prices!$A$2:$A$507,0)), 5), INDEX(prices!$A$2:$G$507, (MATCH(I18+32,prices!$A$2:$A$507,0)), 5)), INDEX(prices!$A$2:$G$507, (MATCH(I18+33,prices!$A$2:$A$507,0)), 5))</f>
        <v>62.189999</v>
      </c>
      <c r="Q18">
        <f t="shared" si="1"/>
        <v>9.2502435775761744E-3</v>
      </c>
      <c r="R18">
        <f>IFERROR(IFERROR(INDEX(prices!$A$2:$G$507, (MATCH(I18+60,prices!$A$2:$A$507,0)), 5), INDEX(prices!$A$2:$G$507, (MATCH(I18+62,prices!$A$2:$A$507,0)), 5)), INDEX(prices!$A$2:$G$507, (MATCH(I18+63,prices!$A$2:$A$507,0)), 5))</f>
        <v>50.549999</v>
      </c>
      <c r="T18">
        <f t="shared" si="2"/>
        <v>-1.2695351314543931E-2</v>
      </c>
      <c r="U18">
        <f>IFERROR(IFERROR(INDEX(prices!$A$2:$G$507, (MATCH(I18+90,prices!$A$2:$A$507,0)), 5), INDEX(prices!$A$2:$G$507, (MATCH(I18+92,prices!$A$2:$A$507,0)), 5)), INDEX(prices!$A$2:$G$507, (MATCH(I18+93,prices!$A$2:$A$507,0)), 5))</f>
        <v>54.869999</v>
      </c>
      <c r="W18">
        <f t="shared" si="3"/>
        <v>5.5395208486431743E-2</v>
      </c>
      <c r="X18">
        <f>IFERROR(IFERROR(INDEX(prices!$A$2:$G$507, (MATCH(I18+15,prices!$A$2:$A$507,0)), 5), INDEX(prices!$A$2:$G$507, (MATCH(I18+17,prices!$A$2:$A$507,0)), 5)), INDEX(prices!$A$2:$G$507, (MATCH(I18+18,prices!$A$2:$A$507,0)), 5))</f>
        <v>62.119999</v>
      </c>
      <c r="Z18">
        <f t="shared" si="4"/>
        <v>-6.5568528155581229E-3</v>
      </c>
      <c r="AA18">
        <f>IFERROR(IFERROR(INDEX(prices!$A$2:$G$507, (MATCH(I18+7,prices!$A$2:$A$507,0)), 5), INDEX(prices!$A$2:$G$507, (MATCH(I18+9,prices!$A$2:$A$507,0)), 5)), INDEX(prices!$A$2:$G$507, (MATCH(I18+10,prices!$A$2:$A$507,0)), 5))</f>
        <v>57.299999</v>
      </c>
      <c r="AC18">
        <f t="shared" si="5"/>
        <v>-6.7602705279991519E-3</v>
      </c>
    </row>
    <row r="19" spans="1:29">
      <c r="A19">
        <v>20180323</v>
      </c>
      <c r="B19">
        <v>-2.09</v>
      </c>
      <c r="C19">
        <v>0.21</v>
      </c>
      <c r="D19">
        <v>-0.2</v>
      </c>
      <c r="E19">
        <v>6.0000000000000001E-3</v>
      </c>
      <c r="F19">
        <v>3</v>
      </c>
      <c r="G19">
        <v>23</v>
      </c>
      <c r="H19">
        <v>2018</v>
      </c>
      <c r="I19" s="1">
        <v>43182</v>
      </c>
      <c r="J19">
        <f>INDEX(pol!$A$2:$B$366, (MATCH(I19,pol!$A$2:$A$366,0)), 2)</f>
        <v>0.17060724916897499</v>
      </c>
      <c r="K19">
        <f>(J19-J18)/J18</f>
        <v>-0.33820257178583846</v>
      </c>
      <c r="L19">
        <f>INDEX(prices!$A$2:$G$253, (MATCH(I19,prices!$A$2:$A$253,0)), 5)</f>
        <v>56.400002000000001</v>
      </c>
      <c r="M19">
        <f>LOG(L20/L19)</f>
        <v>-3.6343000556073373E-3</v>
      </c>
      <c r="N19">
        <f t="shared" si="0"/>
        <v>-4.0614337972552641E-3</v>
      </c>
      <c r="O19">
        <f>IFERROR(IFERROR(INDEX(prices!$A$2:$G$507, (MATCH(I19+30,prices!$A$2:$A$507,0)), 5), INDEX(prices!$A$2:$G$507, (MATCH(I19+32,prices!$A$2:$A$507,0)), 5)), INDEX(prices!$A$2:$G$507, (MATCH(I19+33,prices!$A$2:$A$507,0)), 5))</f>
        <v>61.450001</v>
      </c>
      <c r="Q19">
        <f t="shared" si="1"/>
        <v>-1.1898987166730778E-2</v>
      </c>
      <c r="R19">
        <f>IFERROR(IFERROR(INDEX(prices!$A$2:$G$507, (MATCH(I19+60,prices!$A$2:$A$507,0)), 5), INDEX(prices!$A$2:$G$507, (MATCH(I19+62,prices!$A$2:$A$507,0)), 5)), INDEX(prices!$A$2:$G$507, (MATCH(I19+63,prices!$A$2:$A$507,0)), 5))</f>
        <v>51.200001</v>
      </c>
      <c r="T19">
        <f t="shared" si="2"/>
        <v>1.285859570442327E-2</v>
      </c>
      <c r="U19">
        <f>IFERROR(IFERROR(INDEX(prices!$A$2:$G$507, (MATCH(I19+90,prices!$A$2:$A$507,0)), 5), INDEX(prices!$A$2:$G$507, (MATCH(I19+92,prices!$A$2:$A$507,0)), 5)), INDEX(prices!$A$2:$G$507, (MATCH(I19+93,prices!$A$2:$A$507,0)), 5))</f>
        <v>55.869999</v>
      </c>
      <c r="W19">
        <f t="shared" si="3"/>
        <v>1.8224895538999371E-2</v>
      </c>
      <c r="X19">
        <f>IFERROR(IFERROR(INDEX(prices!$A$2:$G$507, (MATCH(I19+15,prices!$A$2:$A$507,0)), 5), INDEX(prices!$A$2:$G$507, (MATCH(I19+17,prices!$A$2:$A$507,0)), 5)), INDEX(prices!$A$2:$G$507, (MATCH(I19+18,prices!$A$2:$A$507,0)), 5))</f>
        <v>61.82</v>
      </c>
      <c r="Z19">
        <f t="shared" si="4"/>
        <v>-4.8293465040139434E-3</v>
      </c>
      <c r="AA19">
        <f>IFERROR(IFERROR(INDEX(prices!$A$2:$G$507, (MATCH(I19+7,prices!$A$2:$A$507,0)), 5), INDEX(prices!$A$2:$G$507, (MATCH(I19+9,prices!$A$2:$A$507,0)), 5)), INDEX(prices!$A$2:$G$507, (MATCH(I19+10,prices!$A$2:$A$507,0)), 5))</f>
        <v>58.959999000000003</v>
      </c>
      <c r="AC19">
        <f t="shared" si="5"/>
        <v>2.8970332093723138E-2</v>
      </c>
    </row>
    <row r="20" spans="1:29">
      <c r="A20">
        <v>20180326</v>
      </c>
      <c r="B20">
        <v>2.67</v>
      </c>
      <c r="C20">
        <v>-0.7</v>
      </c>
      <c r="D20">
        <v>0.02</v>
      </c>
      <c r="E20">
        <v>6.0000000000000001E-3</v>
      </c>
      <c r="F20">
        <v>3</v>
      </c>
      <c r="G20">
        <v>26</v>
      </c>
      <c r="H20">
        <v>2018</v>
      </c>
      <c r="I20" s="1">
        <v>43185</v>
      </c>
      <c r="J20">
        <f>INDEX(pol!$A$2:$B$366, (MATCH(I20,pol!$A$2:$A$366,0)), 2)</f>
        <v>0.12927956706785701</v>
      </c>
      <c r="K20">
        <f>(J20-J19)/J19</f>
        <v>-0.24223872257729034</v>
      </c>
      <c r="L20">
        <f>INDEX(prices!$A$2:$G$253, (MATCH(I20,prices!$A$2:$A$253,0)), 5)</f>
        <v>55.93</v>
      </c>
      <c r="M20">
        <f>LOG(L21/L20)</f>
        <v>7.696364483299317E-3</v>
      </c>
      <c r="N20">
        <f t="shared" si="0"/>
        <v>-8.3333684988167369E-3</v>
      </c>
      <c r="O20">
        <f>IFERROR(IFERROR(INDEX(prices!$A$2:$G$507, (MATCH(I20+30,prices!$A$2:$A$507,0)), 5), INDEX(prices!$A$2:$G$507, (MATCH(I20+32,prices!$A$2:$A$507,0)), 5)), INDEX(prices!$A$2:$G$507, (MATCH(I20+33,prices!$A$2:$A$507,0)), 5))</f>
        <v>62.400002000000001</v>
      </c>
      <c r="Q20">
        <f t="shared" si="1"/>
        <v>1.5459739374129552E-2</v>
      </c>
      <c r="R20">
        <f>IFERROR(IFERROR(INDEX(prices!$A$2:$G$507, (MATCH(I20+60,prices!$A$2:$A$507,0)), 5), INDEX(prices!$A$2:$G$507, (MATCH(I20+62,prices!$A$2:$A$507,0)), 5)), INDEX(prices!$A$2:$G$507, (MATCH(I20+63,prices!$A$2:$A$507,0)), 5))</f>
        <v>52.630001</v>
      </c>
      <c r="T20">
        <f t="shared" si="2"/>
        <v>2.7929686954498295E-2</v>
      </c>
      <c r="U20">
        <f>IFERROR(IFERROR(INDEX(prices!$A$2:$G$507, (MATCH(I20+90,prices!$A$2:$A$507,0)), 5), INDEX(prices!$A$2:$G$507, (MATCH(I20+92,prices!$A$2:$A$507,0)), 5)), INDEX(prices!$A$2:$G$507, (MATCH(I20+93,prices!$A$2:$A$507,0)), 5))</f>
        <v>51.09</v>
      </c>
      <c r="W20">
        <f t="shared" si="3"/>
        <v>-8.5555738062569081E-2</v>
      </c>
      <c r="X20">
        <f>IFERROR(IFERROR(INDEX(prices!$A$2:$G$507, (MATCH(I20+15,prices!$A$2:$A$507,0)), 5), INDEX(prices!$A$2:$G$507, (MATCH(I20+17,prices!$A$2:$A$507,0)), 5)), INDEX(prices!$A$2:$G$507, (MATCH(I20+18,prices!$A$2:$A$507,0)), 5))</f>
        <v>62.419998</v>
      </c>
      <c r="Z20">
        <f t="shared" si="4"/>
        <v>9.705564542219337E-3</v>
      </c>
      <c r="AA20">
        <f>IFERROR(IFERROR(INDEX(prices!$A$2:$G$507, (MATCH(I20+7,prices!$A$2:$A$507,0)), 5), INDEX(prices!$A$2:$G$507, (MATCH(I20+9,prices!$A$2:$A$507,0)), 5)), INDEX(prices!$A$2:$G$507, (MATCH(I20+10,prices!$A$2:$A$507,0)), 5))</f>
        <v>58.959999000000003</v>
      </c>
      <c r="AC20">
        <f t="shared" si="5"/>
        <v>0</v>
      </c>
    </row>
    <row r="21" spans="1:29">
      <c r="A21">
        <v>20180327</v>
      </c>
      <c r="B21">
        <v>-1.87</v>
      </c>
      <c r="C21">
        <v>-0.25</v>
      </c>
      <c r="D21">
        <v>0.4</v>
      </c>
      <c r="E21">
        <v>6.0000000000000001E-3</v>
      </c>
      <c r="F21">
        <v>3</v>
      </c>
      <c r="G21">
        <v>27</v>
      </c>
      <c r="H21">
        <v>2018</v>
      </c>
      <c r="I21" s="1">
        <v>43186</v>
      </c>
      <c r="J21">
        <f>INDEX(pol!$A$2:$B$366, (MATCH(I21,pol!$A$2:$A$366,0)), 2)</f>
        <v>0.19584214083842899</v>
      </c>
      <c r="K21">
        <f>(J21-J20)/J20</f>
        <v>0.51487311785035783</v>
      </c>
      <c r="L21">
        <f>INDEX(prices!$A$2:$G$253, (MATCH(I21,prices!$A$2:$A$253,0)), 5)</f>
        <v>56.93</v>
      </c>
      <c r="M21">
        <f>LOG(L22/L21)</f>
        <v>5.7593476185225532E-3</v>
      </c>
      <c r="N21">
        <f t="shared" si="0"/>
        <v>1.7879492222420884E-2</v>
      </c>
      <c r="O21">
        <f>IFERROR(IFERROR(INDEX(prices!$A$2:$G$507, (MATCH(I21+30,prices!$A$2:$A$507,0)), 5), INDEX(prices!$A$2:$G$507, (MATCH(I21+32,prices!$A$2:$A$507,0)), 5)), INDEX(prices!$A$2:$G$507, (MATCH(I21+33,prices!$A$2:$A$507,0)), 5))</f>
        <v>62.880001</v>
      </c>
      <c r="Q21">
        <f t="shared" si="1"/>
        <v>7.692291420118855E-3</v>
      </c>
      <c r="R21">
        <f>IFERROR(IFERROR(INDEX(prices!$A$2:$G$507, (MATCH(I21+60,prices!$A$2:$A$507,0)), 5), INDEX(prices!$A$2:$G$507, (MATCH(I21+62,prices!$A$2:$A$507,0)), 5)), INDEX(prices!$A$2:$G$507, (MATCH(I21+63,prices!$A$2:$A$507,0)), 5))</f>
        <v>51.639999000000003</v>
      </c>
      <c r="T21">
        <f t="shared" si="2"/>
        <v>-1.8810601960657324E-2</v>
      </c>
      <c r="U21">
        <f>IFERROR(IFERROR(INDEX(prices!$A$2:$G$507, (MATCH(I21+90,prices!$A$2:$A$507,0)), 5), INDEX(prices!$A$2:$G$507, (MATCH(I21+92,prices!$A$2:$A$507,0)), 5)), INDEX(prices!$A$2:$G$507, (MATCH(I21+93,prices!$A$2:$A$507,0)), 5))</f>
        <v>51.34</v>
      </c>
      <c r="W21">
        <f t="shared" si="3"/>
        <v>4.8933255040125266E-3</v>
      </c>
      <c r="X21">
        <f>IFERROR(IFERROR(INDEX(prices!$A$2:$G$507, (MATCH(I21+15,prices!$A$2:$A$507,0)), 5), INDEX(prices!$A$2:$G$507, (MATCH(I21+17,prices!$A$2:$A$507,0)), 5)), INDEX(prices!$A$2:$G$507, (MATCH(I21+18,prices!$A$2:$A$507,0)), 5))</f>
        <v>62.16</v>
      </c>
      <c r="Z21">
        <f t="shared" si="4"/>
        <v>-4.1652997169273065E-3</v>
      </c>
      <c r="AA21">
        <f>IFERROR(IFERROR(INDEX(prices!$A$2:$G$507, (MATCH(I21+7,prices!$A$2:$A$507,0)), 5), INDEX(prices!$A$2:$G$507, (MATCH(I21+9,prices!$A$2:$A$507,0)), 5)), INDEX(prices!$A$2:$G$507, (MATCH(I21+10,prices!$A$2:$A$507,0)), 5))</f>
        <v>60.77</v>
      </c>
      <c r="AC21">
        <f t="shared" si="5"/>
        <v>3.0698796314430052E-2</v>
      </c>
    </row>
    <row r="22" spans="1:29">
      <c r="A22">
        <v>20180328</v>
      </c>
      <c r="B22">
        <v>-0.35</v>
      </c>
      <c r="C22">
        <v>0.11</v>
      </c>
      <c r="D22">
        <v>0.65</v>
      </c>
      <c r="E22">
        <v>6.0000000000000001E-3</v>
      </c>
      <c r="F22">
        <v>3</v>
      </c>
      <c r="G22">
        <v>28</v>
      </c>
      <c r="H22">
        <v>2018</v>
      </c>
      <c r="I22" s="1">
        <v>43187</v>
      </c>
      <c r="J22">
        <f>INDEX(pol!$A$2:$B$366, (MATCH(I22,pol!$A$2:$A$366,0)), 2)</f>
        <v>0.22738833579929599</v>
      </c>
      <c r="K22">
        <f>(J22-J21)/J21</f>
        <v>0.16107970851326023</v>
      </c>
      <c r="L22">
        <f>INDEX(prices!$A$2:$G$253, (MATCH(I22,prices!$A$2:$A$253,0)), 5)</f>
        <v>57.689999</v>
      </c>
      <c r="M22">
        <f>LOG(L23/L22)</f>
        <v>-2.9459170419904924E-3</v>
      </c>
      <c r="N22">
        <f t="shared" si="0"/>
        <v>1.3349710170384693E-2</v>
      </c>
      <c r="O22">
        <f>IFERROR(IFERROR(INDEX(prices!$A$2:$G$507, (MATCH(I22+30,prices!$A$2:$A$507,0)), 5), INDEX(prices!$A$2:$G$507, (MATCH(I22+32,prices!$A$2:$A$507,0)), 5)), INDEX(prices!$A$2:$G$507, (MATCH(I22+33,prices!$A$2:$A$507,0)), 5))</f>
        <v>62.290000999999997</v>
      </c>
      <c r="Q22">
        <f t="shared" si="1"/>
        <v>-9.3829515047241085E-3</v>
      </c>
      <c r="R22">
        <f>IFERROR(IFERROR(INDEX(prices!$A$2:$G$507, (MATCH(I22+60,prices!$A$2:$A$507,0)), 5), INDEX(prices!$A$2:$G$507, (MATCH(I22+62,prices!$A$2:$A$507,0)), 5)), INDEX(prices!$A$2:$G$507, (MATCH(I22+63,prices!$A$2:$A$507,0)), 5))</f>
        <v>51.639999000000003</v>
      </c>
      <c r="T22">
        <f t="shared" si="2"/>
        <v>0</v>
      </c>
      <c r="U22">
        <f>IFERROR(IFERROR(INDEX(prices!$A$2:$G$507, (MATCH(I22+90,prices!$A$2:$A$507,0)), 5), INDEX(prices!$A$2:$G$507, (MATCH(I22+92,prices!$A$2:$A$507,0)), 5)), INDEX(prices!$A$2:$G$507, (MATCH(I22+93,prices!$A$2:$A$507,0)), 5))</f>
        <v>51.09</v>
      </c>
      <c r="W22">
        <f t="shared" si="3"/>
        <v>-4.8694974678613161E-3</v>
      </c>
      <c r="X22">
        <f>IFERROR(IFERROR(INDEX(prices!$A$2:$G$507, (MATCH(I22+15,prices!$A$2:$A$507,0)), 5), INDEX(prices!$A$2:$G$507, (MATCH(I22+17,prices!$A$2:$A$507,0)), 5)), INDEX(prices!$A$2:$G$507, (MATCH(I22+18,prices!$A$2:$A$507,0)), 5))</f>
        <v>61.630001</v>
      </c>
      <c r="Z22">
        <f t="shared" si="4"/>
        <v>-8.5263674388673834E-3</v>
      </c>
      <c r="AA22">
        <f>IFERROR(IFERROR(INDEX(prices!$A$2:$G$507, (MATCH(I22+7,prices!$A$2:$A$507,0)), 5), INDEX(prices!$A$2:$G$507, (MATCH(I22+9,prices!$A$2:$A$507,0)), 5)), INDEX(prices!$A$2:$G$507, (MATCH(I22+10,prices!$A$2:$A$507,0)), 5))</f>
        <v>62.52</v>
      </c>
      <c r="AC22">
        <f t="shared" si="5"/>
        <v>2.879710383412868E-2</v>
      </c>
    </row>
    <row r="23" spans="1:29">
      <c r="A23">
        <v>20180329</v>
      </c>
      <c r="B23">
        <v>1.41</v>
      </c>
      <c r="C23">
        <v>-0.28999999999999998</v>
      </c>
      <c r="D23">
        <v>-0.21</v>
      </c>
      <c r="E23">
        <v>6.0000000000000001E-3</v>
      </c>
      <c r="F23">
        <v>3</v>
      </c>
      <c r="G23">
        <v>29</v>
      </c>
      <c r="H23">
        <v>2018</v>
      </c>
      <c r="I23" s="1">
        <v>43188</v>
      </c>
      <c r="J23">
        <f>INDEX(pol!$A$2:$B$366, (MATCH(I23,pol!$A$2:$A$366,0)), 2)</f>
        <v>0.19795574804487101</v>
      </c>
      <c r="K23">
        <f>(J23-J22)/J22</f>
        <v>-0.12943754415091727</v>
      </c>
      <c r="L23">
        <f>INDEX(prices!$A$2:$G$253, (MATCH(I23,prices!$A$2:$A$253,0)), 5)</f>
        <v>57.299999</v>
      </c>
      <c r="M23">
        <f>LOG(L24/L23)</f>
        <v>1.2402853096998179E-2</v>
      </c>
      <c r="N23">
        <f t="shared" si="0"/>
        <v>-6.7602705279991519E-3</v>
      </c>
      <c r="O23">
        <f>IFERROR(IFERROR(INDEX(prices!$A$2:$G$507, (MATCH(I23+30,prices!$A$2:$A$507,0)), 5), INDEX(prices!$A$2:$G$507, (MATCH(I23+32,prices!$A$2:$A$507,0)), 5)), INDEX(prices!$A$2:$G$507, (MATCH(I23+33,prices!$A$2:$A$507,0)), 5))</f>
        <v>62</v>
      </c>
      <c r="Q23">
        <f t="shared" si="1"/>
        <v>-4.6556589395462785E-3</v>
      </c>
      <c r="R23">
        <f>IFERROR(IFERROR(INDEX(prices!$A$2:$G$507, (MATCH(I23+60,prices!$A$2:$A$507,0)), 5), INDEX(prices!$A$2:$G$507, (MATCH(I23+62,prices!$A$2:$A$507,0)), 5)), INDEX(prices!$A$2:$G$507, (MATCH(I23+63,prices!$A$2:$A$507,0)), 5))</f>
        <v>52.169998</v>
      </c>
      <c r="T23">
        <f t="shared" si="2"/>
        <v>1.0263342569003468E-2</v>
      </c>
      <c r="U23">
        <f>IFERROR(IFERROR(INDEX(prices!$A$2:$G$507, (MATCH(I23+90,prices!$A$2:$A$507,0)), 5), INDEX(prices!$A$2:$G$507, (MATCH(I23+92,prices!$A$2:$A$507,0)), 5)), INDEX(prices!$A$2:$G$507, (MATCH(I23+93,prices!$A$2:$A$507,0)), 5))</f>
        <v>51.09</v>
      </c>
      <c r="W23">
        <f t="shared" si="3"/>
        <v>0</v>
      </c>
      <c r="X23">
        <f>IFERROR(IFERROR(INDEX(prices!$A$2:$G$507, (MATCH(I23+15,prices!$A$2:$A$507,0)), 5), INDEX(prices!$A$2:$G$507, (MATCH(I23+17,prices!$A$2:$A$507,0)), 5)), INDEX(prices!$A$2:$G$507, (MATCH(I23+18,prices!$A$2:$A$507,0)), 5))</f>
        <v>61.049999</v>
      </c>
      <c r="Z23">
        <f t="shared" si="4"/>
        <v>-9.4110334348363935E-3</v>
      </c>
      <c r="AA23">
        <f>IFERROR(IFERROR(INDEX(prices!$A$2:$G$507, (MATCH(I23+7,prices!$A$2:$A$507,0)), 5), INDEX(prices!$A$2:$G$507, (MATCH(I23+9,prices!$A$2:$A$507,0)), 5)), INDEX(prices!$A$2:$G$507, (MATCH(I23+10,prices!$A$2:$A$507,0)), 5))</f>
        <v>62.529998999999997</v>
      </c>
      <c r="AC23">
        <f t="shared" si="5"/>
        <v>1.5993282149701581E-4</v>
      </c>
    </row>
    <row r="24" spans="1:29">
      <c r="A24">
        <v>20180402</v>
      </c>
      <c r="B24">
        <v>-2.29</v>
      </c>
      <c r="C24">
        <v>-0.14000000000000001</v>
      </c>
      <c r="D24">
        <v>0.39</v>
      </c>
      <c r="E24">
        <v>6.9999999999999897E-3</v>
      </c>
      <c r="F24">
        <v>4</v>
      </c>
      <c r="G24">
        <v>2</v>
      </c>
      <c r="H24">
        <v>2018</v>
      </c>
      <c r="I24" s="1">
        <v>43192</v>
      </c>
      <c r="J24">
        <f>INDEX(pol!$A$2:$B$366, (MATCH(I24,pol!$A$2:$A$366,0)), 2)</f>
        <v>0.370568580791727</v>
      </c>
      <c r="K24">
        <f>(J24-J23)/J23</f>
        <v>0.87197686579795353</v>
      </c>
      <c r="L24">
        <f>INDEX(prices!$A$2:$G$253, (MATCH(I24,prices!$A$2:$A$253,0)), 5)</f>
        <v>58.959999000000003</v>
      </c>
      <c r="M24">
        <f>LOG(L25/L24)</f>
        <v>1.3131768862238664E-2</v>
      </c>
      <c r="N24">
        <f t="shared" si="0"/>
        <v>2.8970332093723138E-2</v>
      </c>
      <c r="O24">
        <f>IFERROR(IFERROR(INDEX(prices!$A$2:$G$507, (MATCH(I24+30,prices!$A$2:$A$507,0)), 5), INDEX(prices!$A$2:$G$507, (MATCH(I24+32,prices!$A$2:$A$507,0)), 5)), INDEX(prices!$A$2:$G$507, (MATCH(I24+33,prices!$A$2:$A$507,0)), 5))</f>
        <v>61.32</v>
      </c>
      <c r="Q24">
        <f t="shared" si="1"/>
        <v>-1.0967741935483867E-2</v>
      </c>
      <c r="R24">
        <f>IFERROR(IFERROR(INDEX(prices!$A$2:$G$507, (MATCH(I24+60,prices!$A$2:$A$507,0)), 5), INDEX(prices!$A$2:$G$507, (MATCH(I24+62,prices!$A$2:$A$507,0)), 5)), INDEX(prices!$A$2:$G$507, (MATCH(I24+63,prices!$A$2:$A$507,0)), 5))</f>
        <v>51.259998000000003</v>
      </c>
      <c r="T24">
        <f t="shared" si="2"/>
        <v>-1.7442975558480883E-2</v>
      </c>
      <c r="U24">
        <f>IFERROR(IFERROR(INDEX(prices!$A$2:$G$507, (MATCH(I24+90,prices!$A$2:$A$507,0)), 5), INDEX(prices!$A$2:$G$507, (MATCH(I24+92,prices!$A$2:$A$507,0)), 5)), INDEX(prices!$A$2:$G$507, (MATCH(I24+93,prices!$A$2:$A$507,0)), 5))</f>
        <v>50.34</v>
      </c>
      <c r="W24">
        <f t="shared" si="3"/>
        <v>-1.467997651203758E-2</v>
      </c>
      <c r="X24">
        <f>IFERROR(IFERROR(INDEX(prices!$A$2:$G$507, (MATCH(I24+15,prices!$A$2:$A$507,0)), 5), INDEX(prices!$A$2:$G$507, (MATCH(I24+17,prices!$A$2:$A$507,0)), 5)), INDEX(prices!$A$2:$G$507, (MATCH(I24+18,prices!$A$2:$A$507,0)), 5))</f>
        <v>61.580002</v>
      </c>
      <c r="Z24">
        <f t="shared" si="4"/>
        <v>8.6814579636602558E-3</v>
      </c>
      <c r="AA24">
        <f>IFERROR(IFERROR(INDEX(prices!$A$2:$G$507, (MATCH(I24+7,prices!$A$2:$A$507,0)), 5), INDEX(prices!$A$2:$G$507, (MATCH(I24+9,prices!$A$2:$A$507,0)), 5)), INDEX(prices!$A$2:$G$507, (MATCH(I24+10,prices!$A$2:$A$507,0)), 5))</f>
        <v>61.82</v>
      </c>
      <c r="AC24">
        <f t="shared" si="5"/>
        <v>-1.1354534005349918E-2</v>
      </c>
    </row>
    <row r="25" spans="1:29">
      <c r="A25">
        <v>20180403</v>
      </c>
      <c r="B25">
        <v>1.24</v>
      </c>
      <c r="C25">
        <v>-0.05</v>
      </c>
      <c r="D25">
        <v>0.17</v>
      </c>
      <c r="E25">
        <v>6.9999999999999897E-3</v>
      </c>
      <c r="F25">
        <v>4</v>
      </c>
      <c r="G25">
        <v>3</v>
      </c>
      <c r="H25">
        <v>2018</v>
      </c>
      <c r="I25" s="1">
        <v>43193</v>
      </c>
      <c r="J25">
        <f>INDEX(pol!$A$2:$B$366, (MATCH(I25,pol!$A$2:$A$366,0)), 2)</f>
        <v>0.32057955481290301</v>
      </c>
      <c r="K25">
        <f>(J25-J24)/J24</f>
        <v>-0.13489817693669942</v>
      </c>
      <c r="L25">
        <f>INDEX(prices!$A$2:$G$253, (MATCH(I25,prices!$A$2:$A$253,0)), 5)</f>
        <v>60.77</v>
      </c>
      <c r="M25">
        <f>LOG(L26/L25)</f>
        <v>1.2329732999832867E-2</v>
      </c>
      <c r="N25">
        <f t="shared" si="0"/>
        <v>3.0698796314430052E-2</v>
      </c>
      <c r="O25">
        <f>IFERROR(IFERROR(INDEX(prices!$A$2:$G$507, (MATCH(I25+30,prices!$A$2:$A$507,0)), 5), INDEX(prices!$A$2:$G$507, (MATCH(I25+32,prices!$A$2:$A$507,0)), 5)), INDEX(prices!$A$2:$G$507, (MATCH(I25+33,prices!$A$2:$A$507,0)), 5))</f>
        <v>59.200001</v>
      </c>
      <c r="Q25">
        <f t="shared" si="1"/>
        <v>-3.4572716894977165E-2</v>
      </c>
      <c r="R25">
        <f>IFERROR(IFERROR(INDEX(prices!$A$2:$G$507, (MATCH(I25+60,prices!$A$2:$A$507,0)), 5), INDEX(prices!$A$2:$G$507, (MATCH(I25+62,prices!$A$2:$A$507,0)), 5)), INDEX(prices!$A$2:$G$507, (MATCH(I25+63,prices!$A$2:$A$507,0)), 5))</f>
        <v>51.07</v>
      </c>
      <c r="T25">
        <f t="shared" si="2"/>
        <v>-3.7065549631898689E-3</v>
      </c>
      <c r="U25">
        <f>IFERROR(IFERROR(INDEX(prices!$A$2:$G$507, (MATCH(I25+90,prices!$A$2:$A$507,0)), 5), INDEX(prices!$A$2:$G$507, (MATCH(I25+92,prices!$A$2:$A$507,0)), 5)), INDEX(prices!$A$2:$G$507, (MATCH(I25+93,prices!$A$2:$A$507,0)), 5))</f>
        <v>50.060001</v>
      </c>
      <c r="W25">
        <f t="shared" si="3"/>
        <v>-5.5621573301550186E-3</v>
      </c>
      <c r="X25">
        <f>IFERROR(IFERROR(INDEX(prices!$A$2:$G$507, (MATCH(I25+15,prices!$A$2:$A$507,0)), 5), INDEX(prices!$A$2:$G$507, (MATCH(I25+17,prices!$A$2:$A$507,0)), 5)), INDEX(prices!$A$2:$G$507, (MATCH(I25+18,prices!$A$2:$A$507,0)), 5))</f>
        <v>61.470001000000003</v>
      </c>
      <c r="Z25">
        <f t="shared" si="4"/>
        <v>-1.7863104324029886E-3</v>
      </c>
      <c r="AA25">
        <f>IFERROR(IFERROR(INDEX(prices!$A$2:$G$507, (MATCH(I25+7,prices!$A$2:$A$507,0)), 5), INDEX(prices!$A$2:$G$507, (MATCH(I25+9,prices!$A$2:$A$507,0)), 5)), INDEX(prices!$A$2:$G$507, (MATCH(I25+10,prices!$A$2:$A$507,0)), 5))</f>
        <v>62.419998</v>
      </c>
      <c r="AC25">
        <f t="shared" si="5"/>
        <v>9.705564542219337E-3</v>
      </c>
    </row>
    <row r="26" spans="1:29">
      <c r="A26">
        <v>20180404</v>
      </c>
      <c r="B26">
        <v>1.17</v>
      </c>
      <c r="C26">
        <v>0.32</v>
      </c>
      <c r="D26">
        <v>-0.32</v>
      </c>
      <c r="E26">
        <v>6.9999999999999897E-3</v>
      </c>
      <c r="F26">
        <v>4</v>
      </c>
      <c r="G26">
        <v>4</v>
      </c>
      <c r="H26">
        <v>2018</v>
      </c>
      <c r="I26" s="1">
        <v>43194</v>
      </c>
      <c r="J26">
        <f>INDEX(pol!$A$2:$B$366, (MATCH(I26,pol!$A$2:$A$366,0)), 2)</f>
        <v>0.40279132271895002</v>
      </c>
      <c r="K26">
        <f>(J26-J25)/J25</f>
        <v>0.25644732070960524</v>
      </c>
      <c r="L26">
        <f>INDEX(prices!$A$2:$G$253, (MATCH(I26,prices!$A$2:$A$253,0)), 5)</f>
        <v>62.52</v>
      </c>
      <c r="M26">
        <f>LOG(L27/L26)</f>
        <v>6.9452388141176763E-5</v>
      </c>
      <c r="N26">
        <f t="shared" si="0"/>
        <v>2.879710383412868E-2</v>
      </c>
      <c r="O26">
        <f>IFERROR(IFERROR(INDEX(prices!$A$2:$G$507, (MATCH(I26+30,prices!$A$2:$A$507,0)), 5), INDEX(prices!$A$2:$G$507, (MATCH(I26+32,prices!$A$2:$A$507,0)), 5)), INDEX(prices!$A$2:$G$507, (MATCH(I26+33,prices!$A$2:$A$507,0)), 5))</f>
        <v>60.099997999999999</v>
      </c>
      <c r="Q26">
        <f t="shared" si="1"/>
        <v>1.5202651770225461E-2</v>
      </c>
      <c r="R26">
        <f>IFERROR(IFERROR(INDEX(prices!$A$2:$G$507, (MATCH(I26+60,prices!$A$2:$A$507,0)), 5), INDEX(prices!$A$2:$G$507, (MATCH(I26+62,prices!$A$2:$A$507,0)), 5)), INDEX(prices!$A$2:$G$507, (MATCH(I26+63,prices!$A$2:$A$507,0)), 5))</f>
        <v>51.279998999999997</v>
      </c>
      <c r="T26">
        <f t="shared" si="2"/>
        <v>4.1119835519873955E-3</v>
      </c>
      <c r="U26">
        <f>IFERROR(IFERROR(INDEX(prices!$A$2:$G$507, (MATCH(I26+90,prices!$A$2:$A$507,0)), 5), INDEX(prices!$A$2:$G$507, (MATCH(I26+92,prices!$A$2:$A$507,0)), 5)), INDEX(prices!$A$2:$G$507, (MATCH(I26+93,prices!$A$2:$A$507,0)), 5))</f>
        <v>50.34</v>
      </c>
      <c r="W26">
        <f t="shared" si="3"/>
        <v>5.5932679665748244E-3</v>
      </c>
      <c r="X26">
        <f>IFERROR(IFERROR(INDEX(prices!$A$2:$G$507, (MATCH(I26+15,prices!$A$2:$A$507,0)), 5), INDEX(prices!$A$2:$G$507, (MATCH(I26+17,prices!$A$2:$A$507,0)), 5)), INDEX(prices!$A$2:$G$507, (MATCH(I26+18,prices!$A$2:$A$507,0)), 5))</f>
        <v>61.189999</v>
      </c>
      <c r="Z26">
        <f t="shared" si="4"/>
        <v>-4.5550999747015321E-3</v>
      </c>
      <c r="AA26">
        <f>IFERROR(IFERROR(INDEX(prices!$A$2:$G$507, (MATCH(I26+7,prices!$A$2:$A$507,0)), 5), INDEX(prices!$A$2:$G$507, (MATCH(I26+9,prices!$A$2:$A$507,0)), 5)), INDEX(prices!$A$2:$G$507, (MATCH(I26+10,prices!$A$2:$A$507,0)), 5))</f>
        <v>62.16</v>
      </c>
      <c r="AC26">
        <f t="shared" si="5"/>
        <v>-4.1652997169273065E-3</v>
      </c>
    </row>
    <row r="27" spans="1:29">
      <c r="A27">
        <v>20180405</v>
      </c>
      <c r="B27">
        <v>0.75</v>
      </c>
      <c r="C27">
        <v>0.03</v>
      </c>
      <c r="D27">
        <v>0.48</v>
      </c>
      <c r="E27">
        <v>6.9999999999999897E-3</v>
      </c>
      <c r="F27">
        <v>4</v>
      </c>
      <c r="G27">
        <v>5</v>
      </c>
      <c r="H27">
        <v>2018</v>
      </c>
      <c r="I27" s="1">
        <v>43195</v>
      </c>
      <c r="J27">
        <f>INDEX(pol!$A$2:$B$366, (MATCH(I27,pol!$A$2:$A$366,0)), 2)</f>
        <v>0.20336870430353499</v>
      </c>
      <c r="K27">
        <f>(J27-J26)/J26</f>
        <v>-0.49510157534988242</v>
      </c>
      <c r="L27">
        <f>INDEX(prices!$A$2:$G$253, (MATCH(I27,prices!$A$2:$A$253,0)), 5)</f>
        <v>62.529998999999997</v>
      </c>
      <c r="M27">
        <f>LOG(L28/L27)</f>
        <v>-2.8569816699880106E-3</v>
      </c>
      <c r="N27">
        <f t="shared" si="0"/>
        <v>1.5993282149701581E-4</v>
      </c>
      <c r="O27">
        <f>IFERROR(IFERROR(INDEX(prices!$A$2:$G$507, (MATCH(I27+30,prices!$A$2:$A$507,0)), 5), INDEX(prices!$A$2:$G$507, (MATCH(I27+32,prices!$A$2:$A$507,0)), 5)), INDEX(prices!$A$2:$G$507, (MATCH(I27+33,prices!$A$2:$A$507,0)), 5))</f>
        <v>59.119999</v>
      </c>
      <c r="Q27">
        <f t="shared" si="1"/>
        <v>-1.6306140309688518E-2</v>
      </c>
      <c r="R27">
        <f>IFERROR(IFERROR(INDEX(prices!$A$2:$G$507, (MATCH(I27+60,prices!$A$2:$A$507,0)), 5), INDEX(prices!$A$2:$G$507, (MATCH(I27+62,prices!$A$2:$A$507,0)), 5)), INDEX(prices!$A$2:$G$507, (MATCH(I27+63,prices!$A$2:$A$507,0)), 5))</f>
        <v>51.07</v>
      </c>
      <c r="T27">
        <f t="shared" si="2"/>
        <v>-4.0951443856306682E-3</v>
      </c>
      <c r="U27">
        <f>IFERROR(IFERROR(INDEX(prices!$A$2:$G$507, (MATCH(I27+90,prices!$A$2:$A$507,0)), 5), INDEX(prices!$A$2:$G$507, (MATCH(I27+92,prices!$A$2:$A$507,0)), 5)), INDEX(prices!$A$2:$G$507, (MATCH(I27+93,prices!$A$2:$A$507,0)), 5))</f>
        <v>51.27</v>
      </c>
      <c r="W27">
        <f t="shared" si="3"/>
        <v>1.8474374255065547E-2</v>
      </c>
      <c r="X27">
        <f>IFERROR(IFERROR(INDEX(prices!$A$2:$G$507, (MATCH(I27+15,prices!$A$2:$A$507,0)), 5), INDEX(prices!$A$2:$G$507, (MATCH(I27+17,prices!$A$2:$A$507,0)), 5)), INDEX(prices!$A$2:$G$507, (MATCH(I27+18,prices!$A$2:$A$507,0)), 5))</f>
        <v>61.619999</v>
      </c>
      <c r="Z27">
        <f t="shared" si="4"/>
        <v>7.0272921560269961E-3</v>
      </c>
      <c r="AA27">
        <f>IFERROR(IFERROR(INDEX(prices!$A$2:$G$507, (MATCH(I27+7,prices!$A$2:$A$507,0)), 5), INDEX(prices!$A$2:$G$507, (MATCH(I27+9,prices!$A$2:$A$507,0)), 5)), INDEX(prices!$A$2:$G$507, (MATCH(I27+10,prices!$A$2:$A$507,0)), 5))</f>
        <v>61.630001</v>
      </c>
      <c r="AC27">
        <f t="shared" si="5"/>
        <v>-8.5263674388673834E-3</v>
      </c>
    </row>
    <row r="28" spans="1:29">
      <c r="A28">
        <v>20180406</v>
      </c>
      <c r="B28">
        <v>-2.19</v>
      </c>
      <c r="C28">
        <v>0.4</v>
      </c>
      <c r="D28">
        <v>-0.06</v>
      </c>
      <c r="E28">
        <v>6.9999999999999897E-3</v>
      </c>
      <c r="F28">
        <v>4</v>
      </c>
      <c r="G28">
        <v>6</v>
      </c>
      <c r="H28">
        <v>2018</v>
      </c>
      <c r="I28" s="1">
        <v>43196</v>
      </c>
      <c r="J28">
        <f>INDEX(pol!$A$2:$B$366, (MATCH(I28,pol!$A$2:$A$366,0)), 2)</f>
        <v>0.79956819115356803</v>
      </c>
      <c r="K28">
        <f>(J28-J27)/J27</f>
        <v>2.9316186523969012</v>
      </c>
      <c r="L28">
        <f>INDEX(prices!$A$2:$G$253, (MATCH(I28,prices!$A$2:$A$253,0)), 5)</f>
        <v>62.119999</v>
      </c>
      <c r="M28">
        <f>LOG(L29/L28)</f>
        <v>-2.1024393380163898E-3</v>
      </c>
      <c r="N28">
        <f t="shared" si="0"/>
        <v>-6.5568528155581229E-3</v>
      </c>
      <c r="O28">
        <f>IFERROR(IFERROR(INDEX(prices!$A$2:$G$507, (MATCH(I28+30,prices!$A$2:$A$507,0)), 5), INDEX(prices!$A$2:$G$507, (MATCH(I28+32,prices!$A$2:$A$507,0)), 5)), INDEX(prices!$A$2:$G$507, (MATCH(I28+33,prices!$A$2:$A$507,0)), 5))</f>
        <v>58.73</v>
      </c>
      <c r="Q28">
        <f t="shared" si="1"/>
        <v>-6.5967355648974737E-3</v>
      </c>
      <c r="R28">
        <f>IFERROR(IFERROR(INDEX(prices!$A$2:$G$507, (MATCH(I28+60,prices!$A$2:$A$507,0)), 5), INDEX(prices!$A$2:$G$507, (MATCH(I28+62,prices!$A$2:$A$507,0)), 5)), INDEX(prices!$A$2:$G$507, (MATCH(I28+63,prices!$A$2:$A$507,0)), 5))</f>
        <v>51.279998999999997</v>
      </c>
      <c r="T28">
        <f t="shared" si="2"/>
        <v>4.1119835519873955E-3</v>
      </c>
      <c r="U28">
        <f>IFERROR(IFERROR(INDEX(prices!$A$2:$G$507, (MATCH(I28+90,prices!$A$2:$A$507,0)), 5), INDEX(prices!$A$2:$G$507, (MATCH(I28+92,prices!$A$2:$A$507,0)), 5)), INDEX(prices!$A$2:$G$507, (MATCH(I28+93,prices!$A$2:$A$507,0)), 5))</f>
        <v>51.060001</v>
      </c>
      <c r="W28">
        <f t="shared" si="3"/>
        <v>-4.0959430466160204E-3</v>
      </c>
      <c r="X28">
        <f>IFERROR(IFERROR(INDEX(prices!$A$2:$G$507, (MATCH(I28+15,prices!$A$2:$A$507,0)), 5), INDEX(prices!$A$2:$G$507, (MATCH(I28+17,prices!$A$2:$A$507,0)), 5)), INDEX(prices!$A$2:$G$507, (MATCH(I28+18,prices!$A$2:$A$507,0)), 5))</f>
        <v>62.189999</v>
      </c>
      <c r="Z28">
        <f t="shared" si="4"/>
        <v>9.2502435775761744E-3</v>
      </c>
      <c r="AA28">
        <f>IFERROR(IFERROR(INDEX(prices!$A$2:$G$507, (MATCH(I28+7,prices!$A$2:$A$507,0)), 5), INDEX(prices!$A$2:$G$507, (MATCH(I28+9,prices!$A$2:$A$507,0)), 5)), INDEX(prices!$A$2:$G$507, (MATCH(I28+10,prices!$A$2:$A$507,0)), 5))</f>
        <v>61.049999</v>
      </c>
      <c r="AC28">
        <f t="shared" si="5"/>
        <v>-9.4110334348363935E-3</v>
      </c>
    </row>
    <row r="29" spans="1:29">
      <c r="A29">
        <v>20180409</v>
      </c>
      <c r="B29">
        <v>0.3</v>
      </c>
      <c r="C29">
        <v>-0.15</v>
      </c>
      <c r="D29">
        <v>-0.5</v>
      </c>
      <c r="E29">
        <v>6.9999999999999897E-3</v>
      </c>
      <c r="F29">
        <v>4</v>
      </c>
      <c r="G29">
        <v>9</v>
      </c>
      <c r="H29">
        <v>2018</v>
      </c>
      <c r="I29" s="1">
        <v>43199</v>
      </c>
      <c r="J29">
        <f>INDEX(pol!$A$2:$B$366, (MATCH(I29,pol!$A$2:$A$366,0)), 2)</f>
        <v>0.23055225176267299</v>
      </c>
      <c r="K29">
        <f>(J29-J28)/J28</f>
        <v>-0.71165404738019111</v>
      </c>
      <c r="L29">
        <f>INDEX(prices!$A$2:$G$253, (MATCH(I29,prices!$A$2:$A$253,0)), 5)</f>
        <v>61.82</v>
      </c>
      <c r="M29">
        <f>LOG(L30/L29)</f>
        <v>4.1947496867925788E-3</v>
      </c>
      <c r="N29">
        <f t="shared" si="0"/>
        <v>-4.8293465040139434E-3</v>
      </c>
      <c r="O29">
        <f>IFERROR(IFERROR(INDEX(prices!$A$2:$G$507, (MATCH(I29+30,prices!$A$2:$A$507,0)), 5), INDEX(prices!$A$2:$G$507, (MATCH(I29+32,prices!$A$2:$A$507,0)), 5)), INDEX(prices!$A$2:$G$507, (MATCH(I29+33,prices!$A$2:$A$507,0)), 5))</f>
        <v>56.549999</v>
      </c>
      <c r="Q29">
        <f t="shared" si="1"/>
        <v>-3.7119036267665544E-2</v>
      </c>
      <c r="R29">
        <f>IFERROR(IFERROR(INDEX(prices!$A$2:$G$507, (MATCH(I29+60,prices!$A$2:$A$507,0)), 5), INDEX(prices!$A$2:$G$507, (MATCH(I29+62,prices!$A$2:$A$507,0)), 5)), INDEX(prices!$A$2:$G$507, (MATCH(I29+63,prices!$A$2:$A$507,0)), 5))</f>
        <v>52</v>
      </c>
      <c r="T29">
        <f t="shared" si="2"/>
        <v>1.4040581397047287E-2</v>
      </c>
      <c r="U29">
        <f>IFERROR(IFERROR(INDEX(prices!$A$2:$G$507, (MATCH(I29+90,prices!$A$2:$A$507,0)), 5), INDEX(prices!$A$2:$G$507, (MATCH(I29+92,prices!$A$2:$A$507,0)), 5)), INDEX(prices!$A$2:$G$507, (MATCH(I29+93,prices!$A$2:$A$507,0)), 5))</f>
        <v>50.790000999999997</v>
      </c>
      <c r="W29">
        <f t="shared" si="3"/>
        <v>-5.2878964886820725E-3</v>
      </c>
      <c r="X29">
        <f>IFERROR(IFERROR(INDEX(prices!$A$2:$G$507, (MATCH(I29+15,prices!$A$2:$A$507,0)), 5), INDEX(prices!$A$2:$G$507, (MATCH(I29+17,prices!$A$2:$A$507,0)), 5)), INDEX(prices!$A$2:$G$507, (MATCH(I29+18,prices!$A$2:$A$507,0)), 5))</f>
        <v>61.450001</v>
      </c>
      <c r="Z29">
        <f t="shared" si="4"/>
        <v>-1.1898987166730778E-2</v>
      </c>
      <c r="AA29">
        <f>IFERROR(IFERROR(INDEX(prices!$A$2:$G$507, (MATCH(I29+7,prices!$A$2:$A$507,0)), 5), INDEX(prices!$A$2:$G$507, (MATCH(I29+9,prices!$A$2:$A$507,0)), 5)), INDEX(prices!$A$2:$G$507, (MATCH(I29+10,prices!$A$2:$A$507,0)), 5))</f>
        <v>60.77</v>
      </c>
      <c r="AC29">
        <f t="shared" si="5"/>
        <v>-4.5863882815132652E-3</v>
      </c>
    </row>
    <row r="30" spans="1:29">
      <c r="A30">
        <v>20180410</v>
      </c>
      <c r="B30">
        <v>1.77</v>
      </c>
      <c r="C30">
        <v>0.4</v>
      </c>
      <c r="D30">
        <v>-0.12</v>
      </c>
      <c r="E30">
        <v>6.9999999999999897E-3</v>
      </c>
      <c r="F30">
        <v>4</v>
      </c>
      <c r="G30">
        <v>10</v>
      </c>
      <c r="H30">
        <v>2018</v>
      </c>
      <c r="I30" s="1">
        <v>43200</v>
      </c>
      <c r="J30">
        <f>INDEX(pol!$A$2:$B$366, (MATCH(I30,pol!$A$2:$A$366,0)), 2)</f>
        <v>0.36231240354107602</v>
      </c>
      <c r="K30">
        <f>(J30-J29)/J29</f>
        <v>0.57149800433974918</v>
      </c>
      <c r="L30">
        <f>INDEX(prices!$A$2:$G$253, (MATCH(I30,prices!$A$2:$A$253,0)), 5)</f>
        <v>62.419998</v>
      </c>
      <c r="M30">
        <f>LOG(L31/L30)</f>
        <v>-1.8127446212209361E-3</v>
      </c>
      <c r="N30">
        <f t="shared" si="0"/>
        <v>9.705564542219337E-3</v>
      </c>
      <c r="O30">
        <f>IFERROR(IFERROR(INDEX(prices!$A$2:$G$507, (MATCH(I30+30,prices!$A$2:$A$507,0)), 5), INDEX(prices!$A$2:$G$507, (MATCH(I30+32,prices!$A$2:$A$507,0)), 5)), INDEX(prices!$A$2:$G$507, (MATCH(I30+33,prices!$A$2:$A$507,0)), 5))</f>
        <v>56.689999</v>
      </c>
      <c r="Q30">
        <f t="shared" si="1"/>
        <v>2.4756852780846304E-3</v>
      </c>
      <c r="R30">
        <f>IFERROR(IFERROR(INDEX(prices!$A$2:$G$507, (MATCH(I30+60,prices!$A$2:$A$507,0)), 5), INDEX(prices!$A$2:$G$507, (MATCH(I30+62,prices!$A$2:$A$507,0)), 5)), INDEX(prices!$A$2:$G$507, (MATCH(I30+63,prices!$A$2:$A$507,0)), 5))</f>
        <v>52.169998</v>
      </c>
      <c r="T30">
        <f t="shared" si="2"/>
        <v>3.2691923076923011E-3</v>
      </c>
      <c r="U30">
        <f>IFERROR(IFERROR(INDEX(prices!$A$2:$G$507, (MATCH(I30+90,prices!$A$2:$A$507,0)), 5), INDEX(prices!$A$2:$G$507, (MATCH(I30+92,prices!$A$2:$A$507,0)), 5)), INDEX(prices!$A$2:$G$507, (MATCH(I30+93,prices!$A$2:$A$507,0)), 5))</f>
        <v>51.18</v>
      </c>
      <c r="W30">
        <f t="shared" si="3"/>
        <v>7.6786570648030329E-3</v>
      </c>
      <c r="X30">
        <f>IFERROR(IFERROR(INDEX(prices!$A$2:$G$507, (MATCH(I30+15,prices!$A$2:$A$507,0)), 5), INDEX(prices!$A$2:$G$507, (MATCH(I30+17,prices!$A$2:$A$507,0)), 5)), INDEX(prices!$A$2:$G$507, (MATCH(I30+18,prices!$A$2:$A$507,0)), 5))</f>
        <v>62.400002000000001</v>
      </c>
      <c r="Z30">
        <f t="shared" si="4"/>
        <v>1.5459739374129552E-2</v>
      </c>
      <c r="AA30">
        <f>IFERROR(IFERROR(INDEX(prices!$A$2:$G$507, (MATCH(I30+7,prices!$A$2:$A$507,0)), 5), INDEX(prices!$A$2:$G$507, (MATCH(I30+9,prices!$A$2:$A$507,0)), 5)), INDEX(prices!$A$2:$G$507, (MATCH(I30+10,prices!$A$2:$A$507,0)), 5))</f>
        <v>61.580002</v>
      </c>
      <c r="AC30">
        <f t="shared" si="5"/>
        <v>1.3328978114201039E-2</v>
      </c>
    </row>
    <row r="31" spans="1:29">
      <c r="A31">
        <v>20180411</v>
      </c>
      <c r="B31">
        <v>-0.49</v>
      </c>
      <c r="C31">
        <v>0.92</v>
      </c>
      <c r="D31">
        <v>-0.31</v>
      </c>
      <c r="E31">
        <v>6.9999999999999897E-3</v>
      </c>
      <c r="F31">
        <v>4</v>
      </c>
      <c r="G31">
        <v>11</v>
      </c>
      <c r="H31">
        <v>2018</v>
      </c>
      <c r="I31" s="1">
        <v>43201</v>
      </c>
      <c r="J31">
        <f>INDEX(pol!$A$2:$B$366, (MATCH(I31,pol!$A$2:$A$366,0)), 2)</f>
        <v>0.34078572539520902</v>
      </c>
      <c r="K31">
        <f>(J31-J30)/J30</f>
        <v>-5.9414687257391914E-2</v>
      </c>
      <c r="L31">
        <f>INDEX(prices!$A$2:$G$253, (MATCH(I31,prices!$A$2:$A$253,0)), 5)</f>
        <v>62.16</v>
      </c>
      <c r="M31">
        <f>LOG(L32/L31)</f>
        <v>-3.7188310153792861E-3</v>
      </c>
      <c r="N31">
        <f t="shared" si="0"/>
        <v>-4.1652997169273065E-3</v>
      </c>
      <c r="O31">
        <f>IFERROR(IFERROR(INDEX(prices!$A$2:$G$507, (MATCH(I31+30,prices!$A$2:$A$507,0)), 5), INDEX(prices!$A$2:$G$507, (MATCH(I31+32,prices!$A$2:$A$507,0)), 5)), INDEX(prices!$A$2:$G$507, (MATCH(I31+33,prices!$A$2:$A$507,0)), 5))</f>
        <v>52.549999</v>
      </c>
      <c r="Q31">
        <f t="shared" si="1"/>
        <v>-7.3028754154679035E-2</v>
      </c>
      <c r="R31">
        <f>IFERROR(IFERROR(INDEX(prices!$A$2:$G$507, (MATCH(I31+60,prices!$A$2:$A$507,0)), 5), INDEX(prices!$A$2:$G$507, (MATCH(I31+62,prices!$A$2:$A$507,0)), 5)), INDEX(prices!$A$2:$G$507, (MATCH(I31+63,prices!$A$2:$A$507,0)), 5))</f>
        <v>53.139999000000003</v>
      </c>
      <c r="T31">
        <f t="shared" si="2"/>
        <v>1.8593081027145207E-2</v>
      </c>
      <c r="U31">
        <f>IFERROR(IFERROR(INDEX(prices!$A$2:$G$507, (MATCH(I31+90,prices!$A$2:$A$507,0)), 5), INDEX(prices!$A$2:$G$507, (MATCH(I31+92,prices!$A$2:$A$507,0)), 5)), INDEX(prices!$A$2:$G$507, (MATCH(I31+93,prices!$A$2:$A$507,0)), 5))</f>
        <v>50.790000999999997</v>
      </c>
      <c r="W31">
        <f t="shared" si="3"/>
        <v>-7.6201445877296424E-3</v>
      </c>
      <c r="X31">
        <f>IFERROR(IFERROR(INDEX(prices!$A$2:$G$507, (MATCH(I31+15,prices!$A$2:$A$507,0)), 5), INDEX(prices!$A$2:$G$507, (MATCH(I31+17,prices!$A$2:$A$507,0)), 5)), INDEX(prices!$A$2:$G$507, (MATCH(I31+18,prices!$A$2:$A$507,0)), 5))</f>
        <v>62.880001</v>
      </c>
      <c r="Z31">
        <f t="shared" si="4"/>
        <v>7.692291420118855E-3</v>
      </c>
      <c r="AA31">
        <f>IFERROR(IFERROR(INDEX(prices!$A$2:$G$507, (MATCH(I31+7,prices!$A$2:$A$507,0)), 5), INDEX(prices!$A$2:$G$507, (MATCH(I31+9,prices!$A$2:$A$507,0)), 5)), INDEX(prices!$A$2:$G$507, (MATCH(I31+10,prices!$A$2:$A$507,0)), 5))</f>
        <v>61.470001000000003</v>
      </c>
      <c r="AC31">
        <f t="shared" si="5"/>
        <v>-1.7863104324029886E-3</v>
      </c>
    </row>
    <row r="32" spans="1:29">
      <c r="A32">
        <v>20180412</v>
      </c>
      <c r="B32">
        <v>0.84</v>
      </c>
      <c r="C32">
        <v>-0.22</v>
      </c>
      <c r="D32">
        <v>0.19</v>
      </c>
      <c r="E32">
        <v>6.9999999999999897E-3</v>
      </c>
      <c r="F32">
        <v>4</v>
      </c>
      <c r="G32">
        <v>12</v>
      </c>
      <c r="H32">
        <v>2018</v>
      </c>
      <c r="I32" s="1">
        <v>43202</v>
      </c>
      <c r="J32">
        <f>INDEX(pol!$A$2:$B$366, (MATCH(I32,pol!$A$2:$A$366,0)), 2)</f>
        <v>0.238437660352185</v>
      </c>
      <c r="K32">
        <f>(J32-J31)/J31</f>
        <v>-0.30032967174411729</v>
      </c>
      <c r="L32">
        <f>INDEX(prices!$A$2:$G$253, (MATCH(I32,prices!$A$2:$A$253,0)), 5)</f>
        <v>61.630001</v>
      </c>
      <c r="M32">
        <f>LOG(L33/L32)</f>
        <v>-4.1065136103280451E-3</v>
      </c>
      <c r="N32">
        <f t="shared" si="0"/>
        <v>-8.5263674388673834E-3</v>
      </c>
      <c r="O32">
        <f>IFERROR(IFERROR(INDEX(prices!$A$2:$G$507, (MATCH(I32+30,prices!$A$2:$A$507,0)), 5), INDEX(prices!$A$2:$G$507, (MATCH(I32+32,prices!$A$2:$A$507,0)), 5)), INDEX(prices!$A$2:$G$507, (MATCH(I32+33,prices!$A$2:$A$507,0)), 5))</f>
        <v>50.860000999999997</v>
      </c>
      <c r="Q32">
        <f t="shared" si="1"/>
        <v>-3.2159810317027845E-2</v>
      </c>
      <c r="R32">
        <f>IFERROR(IFERROR(INDEX(prices!$A$2:$G$507, (MATCH(I32+60,prices!$A$2:$A$507,0)), 5), INDEX(prices!$A$2:$G$507, (MATCH(I32+62,prices!$A$2:$A$507,0)), 5)), INDEX(prices!$A$2:$G$507, (MATCH(I32+63,prices!$A$2:$A$507,0)), 5))</f>
        <v>52.169998</v>
      </c>
      <c r="T32">
        <f t="shared" si="2"/>
        <v>-1.8253688713844411E-2</v>
      </c>
      <c r="U32">
        <f>IFERROR(IFERROR(INDEX(prices!$A$2:$G$507, (MATCH(I32+90,prices!$A$2:$A$507,0)), 5), INDEX(prices!$A$2:$G$507, (MATCH(I32+92,prices!$A$2:$A$507,0)), 5)), INDEX(prices!$A$2:$G$507, (MATCH(I32+93,prices!$A$2:$A$507,0)), 5))</f>
        <v>48.330002</v>
      </c>
      <c r="W32">
        <f t="shared" si="3"/>
        <v>-4.843471060376621E-2</v>
      </c>
      <c r="X32">
        <f>IFERROR(IFERROR(INDEX(prices!$A$2:$G$507, (MATCH(I32+15,prices!$A$2:$A$507,0)), 5), INDEX(prices!$A$2:$G$507, (MATCH(I32+17,prices!$A$2:$A$507,0)), 5)), INDEX(prices!$A$2:$G$507, (MATCH(I32+18,prices!$A$2:$A$507,0)), 5))</f>
        <v>62.290000999999997</v>
      </c>
      <c r="Z32">
        <f t="shared" si="4"/>
        <v>-9.3829515047241085E-3</v>
      </c>
      <c r="AA32">
        <f>IFERROR(IFERROR(INDEX(prices!$A$2:$G$507, (MATCH(I32+7,prices!$A$2:$A$507,0)), 5), INDEX(prices!$A$2:$G$507, (MATCH(I32+9,prices!$A$2:$A$507,0)), 5)), INDEX(prices!$A$2:$G$507, (MATCH(I32+10,prices!$A$2:$A$507,0)), 5))</f>
        <v>61.189999</v>
      </c>
      <c r="AC32">
        <f t="shared" si="5"/>
        <v>-4.5550999747015321E-3</v>
      </c>
    </row>
    <row r="33" spans="1:29">
      <c r="A33">
        <v>20180413</v>
      </c>
      <c r="B33">
        <v>-0.37</v>
      </c>
      <c r="C33">
        <v>0.02</v>
      </c>
      <c r="D33">
        <v>-0.25</v>
      </c>
      <c r="E33">
        <v>6.9999999999999897E-3</v>
      </c>
      <c r="F33">
        <v>4</v>
      </c>
      <c r="G33">
        <v>13</v>
      </c>
      <c r="H33">
        <v>2018</v>
      </c>
      <c r="I33" s="1">
        <v>43203</v>
      </c>
      <c r="J33">
        <f>INDEX(pol!$A$2:$B$366, (MATCH(I33,pol!$A$2:$A$366,0)), 2)</f>
        <v>2.2007330132203299E-2</v>
      </c>
      <c r="K33">
        <f>(J33-J32)/J32</f>
        <v>-0.90770195404661613</v>
      </c>
      <c r="L33">
        <f>INDEX(prices!$A$2:$G$253, (MATCH(I33,prices!$A$2:$A$253,0)), 5)</f>
        <v>61.049999</v>
      </c>
      <c r="M33">
        <f>LOG(L34/L33)</f>
        <v>-1.9964248198340692E-3</v>
      </c>
      <c r="N33">
        <f t="shared" si="0"/>
        <v>-9.4110334348363935E-3</v>
      </c>
      <c r="O33">
        <f>IFERROR(IFERROR(INDEX(prices!$A$2:$G$507, (MATCH(I33+30,prices!$A$2:$A$507,0)), 5), INDEX(prices!$A$2:$G$507, (MATCH(I33+32,prices!$A$2:$A$507,0)), 5)), INDEX(prices!$A$2:$G$507, (MATCH(I33+33,prices!$A$2:$A$507,0)), 5))</f>
        <v>51.889999000000003</v>
      </c>
      <c r="Q33">
        <f t="shared" si="1"/>
        <v>2.0251631532606659E-2</v>
      </c>
      <c r="R33">
        <f>IFERROR(IFERROR(INDEX(prices!$A$2:$G$507, (MATCH(I33+60,prices!$A$2:$A$507,0)), 5), INDEX(prices!$A$2:$G$507, (MATCH(I33+62,prices!$A$2:$A$507,0)), 5)), INDEX(prices!$A$2:$G$507, (MATCH(I33+63,prices!$A$2:$A$507,0)), 5))</f>
        <v>53.139999000000003</v>
      </c>
      <c r="T33">
        <f t="shared" si="2"/>
        <v>1.8593081027145207E-2</v>
      </c>
      <c r="U33">
        <f>IFERROR(IFERROR(INDEX(prices!$A$2:$G$507, (MATCH(I33+90,prices!$A$2:$A$507,0)), 5), INDEX(prices!$A$2:$G$507, (MATCH(I33+92,prices!$A$2:$A$507,0)), 5)), INDEX(prices!$A$2:$G$507, (MATCH(I33+93,prices!$A$2:$A$507,0)), 5))</f>
        <v>53.669998</v>
      </c>
      <c r="W33">
        <f t="shared" si="3"/>
        <v>0.11049029131014725</v>
      </c>
      <c r="X33">
        <f>IFERROR(IFERROR(INDEX(prices!$A$2:$G$507, (MATCH(I33+15,prices!$A$2:$A$507,0)), 5), INDEX(prices!$A$2:$G$507, (MATCH(I33+17,prices!$A$2:$A$507,0)), 5)), INDEX(prices!$A$2:$G$507, (MATCH(I33+18,prices!$A$2:$A$507,0)), 5))</f>
        <v>62</v>
      </c>
      <c r="Z33">
        <f t="shared" si="4"/>
        <v>-4.6556589395462785E-3</v>
      </c>
      <c r="AA33">
        <f>IFERROR(IFERROR(INDEX(prices!$A$2:$G$507, (MATCH(I33+7,prices!$A$2:$A$507,0)), 5), INDEX(prices!$A$2:$G$507, (MATCH(I33+9,prices!$A$2:$A$507,0)), 5)), INDEX(prices!$A$2:$G$507, (MATCH(I33+10,prices!$A$2:$A$507,0)), 5))</f>
        <v>61.619999</v>
      </c>
      <c r="AC33">
        <f t="shared" si="5"/>
        <v>7.0272921560269961E-3</v>
      </c>
    </row>
    <row r="34" spans="1:29">
      <c r="A34">
        <v>20180416</v>
      </c>
      <c r="B34">
        <v>0.82</v>
      </c>
      <c r="C34">
        <v>0.08</v>
      </c>
      <c r="D34">
        <v>-0.04</v>
      </c>
      <c r="E34">
        <v>6.9999999999999897E-3</v>
      </c>
      <c r="F34">
        <v>4</v>
      </c>
      <c r="G34">
        <v>16</v>
      </c>
      <c r="H34">
        <v>2018</v>
      </c>
      <c r="I34" s="1">
        <v>43206</v>
      </c>
      <c r="J34">
        <f>INDEX(pol!$A$2:$B$366, (MATCH(I34,pol!$A$2:$A$366,0)), 2)</f>
        <v>0.20974429626515101</v>
      </c>
      <c r="K34">
        <f>(J34-J33)/J33</f>
        <v>8.5306561497994906</v>
      </c>
      <c r="L34">
        <f>INDEX(prices!$A$2:$G$253, (MATCH(I34,prices!$A$2:$A$253,0)), 5)</f>
        <v>60.77</v>
      </c>
      <c r="M34">
        <f>LOG(L35/L34)</f>
        <v>5.7504623249123761E-3</v>
      </c>
      <c r="N34">
        <f t="shared" si="0"/>
        <v>-4.5863882815132652E-3</v>
      </c>
      <c r="O34">
        <f>IFERROR(IFERROR(INDEX(prices!$A$2:$G$507, (MATCH(I34+30,prices!$A$2:$A$507,0)), 5), INDEX(prices!$A$2:$G$507, (MATCH(I34+32,prices!$A$2:$A$507,0)), 5)), INDEX(prices!$A$2:$G$507, (MATCH(I34+33,prices!$A$2:$A$507,0)), 5))</f>
        <v>52.650002000000001</v>
      </c>
      <c r="Q34">
        <f t="shared" si="1"/>
        <v>1.4646425412341933E-2</v>
      </c>
      <c r="R34">
        <f>IFERROR(IFERROR(INDEX(prices!$A$2:$G$507, (MATCH(I34+60,prices!$A$2:$A$507,0)), 5), INDEX(prices!$A$2:$G$507, (MATCH(I34+62,prices!$A$2:$A$507,0)), 5)), INDEX(prices!$A$2:$G$507, (MATCH(I34+63,prices!$A$2:$A$507,0)), 5))</f>
        <v>51.310001</v>
      </c>
      <c r="T34">
        <f t="shared" si="2"/>
        <v>-3.4437298352226225E-2</v>
      </c>
      <c r="U34">
        <f>IFERROR(IFERROR(INDEX(prices!$A$2:$G$507, (MATCH(I34+90,prices!$A$2:$A$507,0)), 5), INDEX(prices!$A$2:$G$507, (MATCH(I34+92,prices!$A$2:$A$507,0)), 5)), INDEX(prices!$A$2:$G$507, (MATCH(I34+93,prices!$A$2:$A$507,0)), 5))</f>
        <v>51.540000999999997</v>
      </c>
      <c r="W34">
        <f t="shared" si="3"/>
        <v>-3.9686921546000488E-2</v>
      </c>
      <c r="X34">
        <f>IFERROR(IFERROR(INDEX(prices!$A$2:$G$507, (MATCH(I34+15,prices!$A$2:$A$507,0)), 5), INDEX(prices!$A$2:$G$507, (MATCH(I34+17,prices!$A$2:$A$507,0)), 5)), INDEX(prices!$A$2:$G$507, (MATCH(I34+18,prices!$A$2:$A$507,0)), 5))</f>
        <v>63.130001</v>
      </c>
      <c r="Z34">
        <f t="shared" si="4"/>
        <v>1.8225822580645163E-2</v>
      </c>
      <c r="AA34">
        <f>IFERROR(IFERROR(INDEX(prices!$A$2:$G$507, (MATCH(I34+7,prices!$A$2:$A$507,0)), 5), INDEX(prices!$A$2:$G$507, (MATCH(I34+9,prices!$A$2:$A$507,0)), 5)), INDEX(prices!$A$2:$G$507, (MATCH(I34+10,prices!$A$2:$A$507,0)), 5))</f>
        <v>62.189999</v>
      </c>
      <c r="AC34">
        <f t="shared" si="5"/>
        <v>9.2502435775761744E-3</v>
      </c>
    </row>
    <row r="35" spans="1:29">
      <c r="A35">
        <v>20180417</v>
      </c>
      <c r="B35">
        <v>1.0900000000000001</v>
      </c>
      <c r="C35">
        <v>0.16</v>
      </c>
      <c r="D35">
        <v>-1.18</v>
      </c>
      <c r="E35">
        <v>6.9999999999999897E-3</v>
      </c>
      <c r="F35">
        <v>4</v>
      </c>
      <c r="G35">
        <v>17</v>
      </c>
      <c r="H35">
        <v>2018</v>
      </c>
      <c r="I35" s="1">
        <v>43207</v>
      </c>
      <c r="J35">
        <f>INDEX(pol!$A$2:$B$366, (MATCH(I35,pol!$A$2:$A$366,0)), 2)</f>
        <v>0.38930231873190302</v>
      </c>
      <c r="K35">
        <f>(J35-J34)/J34</f>
        <v>0.85608059748981868</v>
      </c>
      <c r="L35">
        <f>INDEX(prices!$A$2:$G$253, (MATCH(I35,prices!$A$2:$A$253,0)), 5)</f>
        <v>61.580002</v>
      </c>
      <c r="M35">
        <f>LOG(L36/L35)</f>
        <v>-7.7647848622610022E-4</v>
      </c>
      <c r="N35">
        <f t="shared" si="0"/>
        <v>1.3328978114201039E-2</v>
      </c>
      <c r="O35">
        <f>IFERROR(IFERROR(INDEX(prices!$A$2:$G$507, (MATCH(I35+30,prices!$A$2:$A$507,0)), 5), INDEX(prices!$A$2:$G$507, (MATCH(I35+32,prices!$A$2:$A$507,0)), 5)), INDEX(prices!$A$2:$G$507, (MATCH(I35+33,prices!$A$2:$A$507,0)), 5))</f>
        <v>51.91</v>
      </c>
      <c r="Q35">
        <f t="shared" si="1"/>
        <v>-1.4055118174544495E-2</v>
      </c>
      <c r="R35">
        <f>IFERROR(IFERROR(INDEX(prices!$A$2:$G$507, (MATCH(I35+60,prices!$A$2:$A$507,0)), 5), INDEX(prices!$A$2:$G$507, (MATCH(I35+62,prices!$A$2:$A$507,0)), 5)), INDEX(prices!$A$2:$G$507, (MATCH(I35+63,prices!$A$2:$A$507,0)), 5))</f>
        <v>52.09</v>
      </c>
      <c r="T35">
        <f t="shared" si="2"/>
        <v>1.520169527963961E-2</v>
      </c>
      <c r="U35">
        <f>IFERROR(IFERROR(INDEX(prices!$A$2:$G$507, (MATCH(I35+90,prices!$A$2:$A$507,0)), 5), INDEX(prices!$A$2:$G$507, (MATCH(I35+92,prices!$A$2:$A$507,0)), 5)), INDEX(prices!$A$2:$G$507, (MATCH(I35+93,prices!$A$2:$A$507,0)), 5))</f>
        <v>51.41</v>
      </c>
      <c r="W35">
        <f t="shared" si="3"/>
        <v>-2.5223321202496687E-3</v>
      </c>
      <c r="X35">
        <f>IFERROR(IFERROR(INDEX(prices!$A$2:$G$507, (MATCH(I35+15,prices!$A$2:$A$507,0)), 5), INDEX(prices!$A$2:$G$507, (MATCH(I35+17,prices!$A$2:$A$507,0)), 5)), INDEX(prices!$A$2:$G$507, (MATCH(I35+18,prices!$A$2:$A$507,0)), 5))</f>
        <v>61.32</v>
      </c>
      <c r="Z35">
        <f t="shared" si="4"/>
        <v>-2.8671011742895422E-2</v>
      </c>
      <c r="AA35">
        <f>IFERROR(IFERROR(INDEX(prices!$A$2:$G$507, (MATCH(I35+7,prices!$A$2:$A$507,0)), 5), INDEX(prices!$A$2:$G$507, (MATCH(I35+9,prices!$A$2:$A$507,0)), 5)), INDEX(prices!$A$2:$G$507, (MATCH(I35+10,prices!$A$2:$A$507,0)), 5))</f>
        <v>61.450001</v>
      </c>
      <c r="AC35">
        <f t="shared" si="5"/>
        <v>-1.1898987166730778E-2</v>
      </c>
    </row>
    <row r="36" spans="1:29">
      <c r="A36">
        <v>20180418</v>
      </c>
      <c r="B36">
        <v>0.13</v>
      </c>
      <c r="C36">
        <v>0.24</v>
      </c>
      <c r="D36">
        <v>0.01</v>
      </c>
      <c r="E36">
        <v>6.9999999999999897E-3</v>
      </c>
      <c r="F36">
        <v>4</v>
      </c>
      <c r="G36">
        <v>18</v>
      </c>
      <c r="H36">
        <v>2018</v>
      </c>
      <c r="I36" s="1">
        <v>43208</v>
      </c>
      <c r="J36">
        <f>INDEX(pol!$A$2:$B$366, (MATCH(I36,pol!$A$2:$A$366,0)), 2)</f>
        <v>0.36890507797044902</v>
      </c>
      <c r="K36">
        <f>(J36-J35)/J35</f>
        <v>-5.2394346963807223E-2</v>
      </c>
      <c r="L36">
        <f>INDEX(prices!$A$2:$G$253, (MATCH(I36,prices!$A$2:$A$253,0)), 5)</f>
        <v>61.470001000000003</v>
      </c>
      <c r="M36">
        <f>LOG(L37/L36)</f>
        <v>-1.9827740868287786E-3</v>
      </c>
      <c r="N36">
        <f t="shared" si="0"/>
        <v>-1.7863104324029886E-3</v>
      </c>
      <c r="O36">
        <f>IFERROR(IFERROR(INDEX(prices!$A$2:$G$507, (MATCH(I36+30,prices!$A$2:$A$507,0)), 5), INDEX(prices!$A$2:$G$507, (MATCH(I36+32,prices!$A$2:$A$507,0)), 5)), INDEX(prices!$A$2:$G$507, (MATCH(I36+33,prices!$A$2:$A$507,0)), 5))</f>
        <v>50.889999000000003</v>
      </c>
      <c r="Q36">
        <f t="shared" si="1"/>
        <v>-1.9649412444615558E-2</v>
      </c>
      <c r="R36">
        <f>IFERROR(IFERROR(INDEX(prices!$A$2:$G$507, (MATCH(I36+60,prices!$A$2:$A$507,0)), 5), INDEX(prices!$A$2:$G$507, (MATCH(I36+62,prices!$A$2:$A$507,0)), 5)), INDEX(prices!$A$2:$G$507, (MATCH(I36+63,prices!$A$2:$A$507,0)), 5))</f>
        <v>51.990001999999997</v>
      </c>
      <c r="T36">
        <f t="shared" si="2"/>
        <v>-1.9197158763679489E-3</v>
      </c>
      <c r="U36">
        <f>IFERROR(IFERROR(INDEX(prices!$A$2:$G$507, (MATCH(I36+90,prices!$A$2:$A$507,0)), 5), INDEX(prices!$A$2:$G$507, (MATCH(I36+92,prices!$A$2:$A$507,0)), 5)), INDEX(prices!$A$2:$G$507, (MATCH(I36+93,prices!$A$2:$A$507,0)), 5))</f>
        <v>51.540000999999997</v>
      </c>
      <c r="W36">
        <f t="shared" si="3"/>
        <v>2.5287103676327571E-3</v>
      </c>
      <c r="X36">
        <f>IFERROR(IFERROR(INDEX(prices!$A$2:$G$507, (MATCH(I36+15,prices!$A$2:$A$507,0)), 5), INDEX(prices!$A$2:$G$507, (MATCH(I36+17,prices!$A$2:$A$507,0)), 5)), INDEX(prices!$A$2:$G$507, (MATCH(I36+18,prices!$A$2:$A$507,0)), 5))</f>
        <v>59.200001</v>
      </c>
      <c r="Z36">
        <f t="shared" si="4"/>
        <v>-3.4572716894977165E-2</v>
      </c>
      <c r="AA36">
        <f>IFERROR(IFERROR(INDEX(prices!$A$2:$G$507, (MATCH(I36+7,prices!$A$2:$A$507,0)), 5), INDEX(prices!$A$2:$G$507, (MATCH(I36+9,prices!$A$2:$A$507,0)), 5)), INDEX(prices!$A$2:$G$507, (MATCH(I36+10,prices!$A$2:$A$507,0)), 5))</f>
        <v>62.400002000000001</v>
      </c>
      <c r="AC36">
        <f t="shared" si="5"/>
        <v>1.5459739374129552E-2</v>
      </c>
    </row>
    <row r="37" spans="1:29">
      <c r="A37">
        <v>20180419</v>
      </c>
      <c r="B37">
        <v>-0.49</v>
      </c>
      <c r="C37">
        <v>-0.46</v>
      </c>
      <c r="D37">
        <v>1.08</v>
      </c>
      <c r="E37">
        <v>6.9999999999999897E-3</v>
      </c>
      <c r="F37">
        <v>4</v>
      </c>
      <c r="G37">
        <v>19</v>
      </c>
      <c r="H37">
        <v>2018</v>
      </c>
      <c r="I37" s="1">
        <v>43209</v>
      </c>
      <c r="J37">
        <f>INDEX(pol!$A$2:$B$366, (MATCH(I37,pol!$A$2:$A$366,0)), 2)</f>
        <v>0.35457371149863598</v>
      </c>
      <c r="K37">
        <f>(J37-J36)/J36</f>
        <v>-3.8848384930502508E-2</v>
      </c>
      <c r="L37">
        <f>INDEX(prices!$A$2:$G$253, (MATCH(I37,prices!$A$2:$A$253,0)), 5)</f>
        <v>61.189999</v>
      </c>
      <c r="M37">
        <f>LOG(L38/L37)</f>
        <v>3.041240833801077E-3</v>
      </c>
      <c r="N37">
        <f t="shared" si="0"/>
        <v>-4.5550999747015321E-3</v>
      </c>
      <c r="O37">
        <f>IFERROR(IFERROR(INDEX(prices!$A$2:$G$507, (MATCH(I37+30,prices!$A$2:$A$507,0)), 5), INDEX(prices!$A$2:$G$507, (MATCH(I37+32,prices!$A$2:$A$507,0)), 5)), INDEX(prices!$A$2:$G$507, (MATCH(I37+33,prices!$A$2:$A$507,0)), 5))</f>
        <v>50.549999</v>
      </c>
      <c r="Q37">
        <f t="shared" si="1"/>
        <v>-6.6810769636683111E-3</v>
      </c>
      <c r="R37">
        <f>IFERROR(IFERROR(INDEX(prices!$A$2:$G$507, (MATCH(I37+60,prices!$A$2:$A$507,0)), 5), INDEX(prices!$A$2:$G$507, (MATCH(I37+62,prices!$A$2:$A$507,0)), 5)), INDEX(prices!$A$2:$G$507, (MATCH(I37+63,prices!$A$2:$A$507,0)), 5))</f>
        <v>52.09</v>
      </c>
      <c r="T37">
        <f t="shared" si="2"/>
        <v>1.9234082737678386E-3</v>
      </c>
      <c r="U37">
        <f>IFERROR(IFERROR(INDEX(prices!$A$2:$G$507, (MATCH(I37+90,prices!$A$2:$A$507,0)), 5), INDEX(prices!$A$2:$G$507, (MATCH(I37+92,prices!$A$2:$A$507,0)), 5)), INDEX(prices!$A$2:$G$507, (MATCH(I37+93,prices!$A$2:$A$507,0)), 5))</f>
        <v>53.599997999999999</v>
      </c>
      <c r="W37">
        <f t="shared" si="3"/>
        <v>3.9968897167852263E-2</v>
      </c>
      <c r="X37">
        <f>IFERROR(IFERROR(INDEX(prices!$A$2:$G$507, (MATCH(I37+15,prices!$A$2:$A$507,0)), 5), INDEX(prices!$A$2:$G$507, (MATCH(I37+17,prices!$A$2:$A$507,0)), 5)), INDEX(prices!$A$2:$G$507, (MATCH(I37+18,prices!$A$2:$A$507,0)), 5))</f>
        <v>60.099997999999999</v>
      </c>
      <c r="Z37">
        <f t="shared" si="4"/>
        <v>1.5202651770225461E-2</v>
      </c>
      <c r="AA37">
        <f>IFERROR(IFERROR(INDEX(prices!$A$2:$G$507, (MATCH(I37+7,prices!$A$2:$A$507,0)), 5), INDEX(prices!$A$2:$G$507, (MATCH(I37+9,prices!$A$2:$A$507,0)), 5)), INDEX(prices!$A$2:$G$507, (MATCH(I37+10,prices!$A$2:$A$507,0)), 5))</f>
        <v>62.880001</v>
      </c>
      <c r="AC37">
        <f t="shared" si="5"/>
        <v>7.692291420118855E-3</v>
      </c>
    </row>
    <row r="38" spans="1:29">
      <c r="A38">
        <v>20180420</v>
      </c>
      <c r="B38">
        <v>-0.81</v>
      </c>
      <c r="C38">
        <v>0.06</v>
      </c>
      <c r="D38">
        <v>0.62</v>
      </c>
      <c r="E38">
        <v>6.9999999999999897E-3</v>
      </c>
      <c r="F38">
        <v>4</v>
      </c>
      <c r="G38">
        <v>20</v>
      </c>
      <c r="H38">
        <v>2018</v>
      </c>
      <c r="I38" s="1">
        <v>43210</v>
      </c>
      <c r="J38">
        <f>INDEX(pol!$A$2:$B$366, (MATCH(I38,pol!$A$2:$A$366,0)), 2)</f>
        <v>0.23835185196758099</v>
      </c>
      <c r="K38">
        <f>(J38-J37)/J37</f>
        <v>-0.32777912113064844</v>
      </c>
      <c r="L38">
        <f>INDEX(prices!$A$2:$G$253, (MATCH(I38,prices!$A$2:$A$253,0)), 5)</f>
        <v>61.619999</v>
      </c>
      <c r="M38">
        <f>LOG(L39/L38)</f>
        <v>3.9988628971990986E-3</v>
      </c>
      <c r="N38">
        <f t="shared" si="0"/>
        <v>7.0272921560269961E-3</v>
      </c>
      <c r="O38">
        <f>IFERROR(IFERROR(INDEX(prices!$A$2:$G$507, (MATCH(I38+30,prices!$A$2:$A$507,0)), 5), INDEX(prices!$A$2:$G$507, (MATCH(I38+32,prices!$A$2:$A$507,0)), 5)), INDEX(prices!$A$2:$G$507, (MATCH(I38+33,prices!$A$2:$A$507,0)), 5))</f>
        <v>51.200001</v>
      </c>
      <c r="Q38">
        <f t="shared" si="1"/>
        <v>1.285859570442327E-2</v>
      </c>
      <c r="R38">
        <f>IFERROR(IFERROR(INDEX(prices!$A$2:$G$507, (MATCH(I38+60,prices!$A$2:$A$507,0)), 5), INDEX(prices!$A$2:$G$507, (MATCH(I38+62,prices!$A$2:$A$507,0)), 5)), INDEX(prices!$A$2:$G$507, (MATCH(I38+63,prices!$A$2:$A$507,0)), 5))</f>
        <v>51.990001999999997</v>
      </c>
      <c r="T38">
        <f t="shared" si="2"/>
        <v>-1.9197158763679489E-3</v>
      </c>
      <c r="U38">
        <f>IFERROR(IFERROR(INDEX(prices!$A$2:$G$507, (MATCH(I38+90,prices!$A$2:$A$507,0)), 5), INDEX(prices!$A$2:$G$507, (MATCH(I38+92,prices!$A$2:$A$507,0)), 5)), INDEX(prices!$A$2:$G$507, (MATCH(I38+93,prices!$A$2:$A$507,0)), 5))</f>
        <v>51</v>
      </c>
      <c r="W38">
        <f t="shared" si="3"/>
        <v>-4.850742718311294E-2</v>
      </c>
      <c r="X38">
        <f>IFERROR(IFERROR(INDEX(prices!$A$2:$G$507, (MATCH(I38+15,prices!$A$2:$A$507,0)), 5), INDEX(prices!$A$2:$G$507, (MATCH(I38+17,prices!$A$2:$A$507,0)), 5)), INDEX(prices!$A$2:$G$507, (MATCH(I38+18,prices!$A$2:$A$507,0)), 5))</f>
        <v>59.119999</v>
      </c>
      <c r="Z38">
        <f t="shared" si="4"/>
        <v>-1.6306140309688518E-2</v>
      </c>
      <c r="AA38">
        <f>IFERROR(IFERROR(INDEX(prices!$A$2:$G$507, (MATCH(I38+7,prices!$A$2:$A$507,0)), 5), INDEX(prices!$A$2:$G$507, (MATCH(I38+9,prices!$A$2:$A$507,0)), 5)), INDEX(prices!$A$2:$G$507, (MATCH(I38+10,prices!$A$2:$A$507,0)), 5))</f>
        <v>62.290000999999997</v>
      </c>
      <c r="AC38">
        <f t="shared" si="5"/>
        <v>-9.3829515047241085E-3</v>
      </c>
    </row>
    <row r="39" spans="1:29">
      <c r="A39">
        <v>20180423</v>
      </c>
      <c r="B39">
        <v>-0.05</v>
      </c>
      <c r="C39">
        <v>-0.08</v>
      </c>
      <c r="D39">
        <v>0.2</v>
      </c>
      <c r="E39">
        <v>6.9999999999999897E-3</v>
      </c>
      <c r="F39">
        <v>4</v>
      </c>
      <c r="G39">
        <v>23</v>
      </c>
      <c r="H39">
        <v>2018</v>
      </c>
      <c r="I39" s="1">
        <v>43213</v>
      </c>
      <c r="J39">
        <f>INDEX(pol!$A$2:$B$366, (MATCH(I39,pol!$A$2:$A$366,0)), 2)</f>
        <v>0.13781854276557801</v>
      </c>
      <c r="K39">
        <f>(J39-J38)/J38</f>
        <v>-0.42178530761186134</v>
      </c>
      <c r="L39">
        <f>INDEX(prices!$A$2:$G$253, (MATCH(I39,prices!$A$2:$A$253,0)), 5)</f>
        <v>62.189999</v>
      </c>
      <c r="M39">
        <f>LOG(L40/L39)</f>
        <v>-5.1986555402564827E-3</v>
      </c>
      <c r="N39">
        <f t="shared" si="0"/>
        <v>9.2502435775761744E-3</v>
      </c>
      <c r="O39">
        <f>IFERROR(IFERROR(INDEX(prices!$A$2:$G$507, (MATCH(I39+30,prices!$A$2:$A$507,0)), 5), INDEX(prices!$A$2:$G$507, (MATCH(I39+32,prices!$A$2:$A$507,0)), 5)), INDEX(prices!$A$2:$G$507, (MATCH(I39+33,prices!$A$2:$A$507,0)), 5))</f>
        <v>52.290000999999997</v>
      </c>
      <c r="Q39">
        <f t="shared" si="1"/>
        <v>2.1289062084197934E-2</v>
      </c>
      <c r="R39">
        <f>IFERROR(IFERROR(INDEX(prices!$A$2:$G$507, (MATCH(I39+60,prices!$A$2:$A$507,0)), 5), INDEX(prices!$A$2:$G$507, (MATCH(I39+62,prices!$A$2:$A$507,0)), 5)), INDEX(prices!$A$2:$G$507, (MATCH(I39+63,prices!$A$2:$A$507,0)), 5))</f>
        <v>54.330002</v>
      </c>
      <c r="T39">
        <f t="shared" si="2"/>
        <v>4.5008653779240161E-2</v>
      </c>
      <c r="U39">
        <f>IFERROR(IFERROR(INDEX(prices!$A$2:$G$507, (MATCH(I39+90,prices!$A$2:$A$507,0)), 5), INDEX(prices!$A$2:$G$507, (MATCH(I39+92,prices!$A$2:$A$507,0)), 5)), INDEX(prices!$A$2:$G$507, (MATCH(I39+93,prices!$A$2:$A$507,0)), 5))</f>
        <v>45.970001000000003</v>
      </c>
      <c r="W39">
        <f t="shared" si="3"/>
        <v>-9.8627431372548952E-2</v>
      </c>
      <c r="X39">
        <f>IFERROR(IFERROR(INDEX(prices!$A$2:$G$507, (MATCH(I39+15,prices!$A$2:$A$507,0)), 5), INDEX(prices!$A$2:$G$507, (MATCH(I39+17,prices!$A$2:$A$507,0)), 5)), INDEX(prices!$A$2:$G$507, (MATCH(I39+18,prices!$A$2:$A$507,0)), 5))</f>
        <v>58.73</v>
      </c>
      <c r="Z39">
        <f t="shared" si="4"/>
        <v>-6.5967355648974737E-3</v>
      </c>
      <c r="AA39">
        <f>IFERROR(IFERROR(INDEX(prices!$A$2:$G$507, (MATCH(I39+7,prices!$A$2:$A$507,0)), 5), INDEX(prices!$A$2:$G$507, (MATCH(I39+9,prices!$A$2:$A$507,0)), 5)), INDEX(prices!$A$2:$G$507, (MATCH(I39+10,prices!$A$2:$A$507,0)), 5))</f>
        <v>62</v>
      </c>
      <c r="AC39">
        <f t="shared" si="5"/>
        <v>-4.6556589395462785E-3</v>
      </c>
    </row>
    <row r="40" spans="1:29">
      <c r="A40">
        <v>20180424</v>
      </c>
      <c r="B40">
        <v>-1.3</v>
      </c>
      <c r="C40">
        <v>0.52</v>
      </c>
      <c r="D40">
        <v>0.98</v>
      </c>
      <c r="E40">
        <v>6.9999999999999897E-3</v>
      </c>
      <c r="F40">
        <v>4</v>
      </c>
      <c r="G40">
        <v>24</v>
      </c>
      <c r="H40">
        <v>2018</v>
      </c>
      <c r="I40" s="1">
        <v>43214</v>
      </c>
      <c r="J40">
        <f>INDEX(pol!$A$2:$B$366, (MATCH(I40,pol!$A$2:$A$366,0)), 2)</f>
        <v>0.28403741448559799</v>
      </c>
      <c r="K40">
        <f>(J40-J39)/J39</f>
        <v>1.0609520953122433</v>
      </c>
      <c r="L40">
        <f>INDEX(prices!$A$2:$G$253, (MATCH(I40,prices!$A$2:$A$253,0)), 5)</f>
        <v>61.450001</v>
      </c>
      <c r="M40">
        <f>LOG(L41/L40)</f>
        <v>6.6627093122010993E-3</v>
      </c>
      <c r="N40">
        <f t="shared" si="0"/>
        <v>-1.1898987166730778E-2</v>
      </c>
      <c r="O40">
        <f>IFERROR(IFERROR(INDEX(prices!$A$2:$G$507, (MATCH(I40+30,prices!$A$2:$A$507,0)), 5), INDEX(prices!$A$2:$G$507, (MATCH(I40+32,prices!$A$2:$A$507,0)), 5)), INDEX(prices!$A$2:$G$507, (MATCH(I40+33,prices!$A$2:$A$507,0)), 5))</f>
        <v>52.75</v>
      </c>
      <c r="Q40">
        <f t="shared" si="1"/>
        <v>8.7970738420908318E-3</v>
      </c>
      <c r="R40">
        <f>IFERROR(IFERROR(INDEX(prices!$A$2:$G$507, (MATCH(I40+60,prices!$A$2:$A$507,0)), 5), INDEX(prices!$A$2:$G$507, (MATCH(I40+62,prices!$A$2:$A$507,0)), 5)), INDEX(prices!$A$2:$G$507, (MATCH(I40+63,prices!$A$2:$A$507,0)), 5))</f>
        <v>51.34</v>
      </c>
      <c r="T40">
        <f t="shared" si="2"/>
        <v>-5.5034085954938798E-2</v>
      </c>
      <c r="U40">
        <f>IFERROR(IFERROR(INDEX(prices!$A$2:$G$507, (MATCH(I40+90,prices!$A$2:$A$507,0)), 5), INDEX(prices!$A$2:$G$507, (MATCH(I40+92,prices!$A$2:$A$507,0)), 5)), INDEX(prices!$A$2:$G$507, (MATCH(I40+93,prices!$A$2:$A$507,0)), 5))</f>
        <v>46.560001</v>
      </c>
      <c r="W40">
        <f t="shared" si="3"/>
        <v>1.2834456975539249E-2</v>
      </c>
      <c r="X40">
        <f>IFERROR(IFERROR(INDEX(prices!$A$2:$G$507, (MATCH(I40+15,prices!$A$2:$A$507,0)), 5), INDEX(prices!$A$2:$G$507, (MATCH(I40+17,prices!$A$2:$A$507,0)), 5)), INDEX(prices!$A$2:$G$507, (MATCH(I40+18,prices!$A$2:$A$507,0)), 5))</f>
        <v>56.549999</v>
      </c>
      <c r="Z40">
        <f t="shared" si="4"/>
        <v>-3.7119036267665544E-2</v>
      </c>
      <c r="AA40">
        <f>IFERROR(IFERROR(INDEX(prices!$A$2:$G$507, (MATCH(I40+7,prices!$A$2:$A$507,0)), 5), INDEX(prices!$A$2:$G$507, (MATCH(I40+9,prices!$A$2:$A$507,0)), 5)), INDEX(prices!$A$2:$G$507, (MATCH(I40+10,prices!$A$2:$A$507,0)), 5))</f>
        <v>63.130001</v>
      </c>
      <c r="AC40">
        <f t="shared" si="5"/>
        <v>1.8225822580645163E-2</v>
      </c>
    </row>
    <row r="41" spans="1:29">
      <c r="A41">
        <v>20180425</v>
      </c>
      <c r="B41">
        <v>0.1</v>
      </c>
      <c r="C41">
        <v>-0.33</v>
      </c>
      <c r="D41">
        <v>0.01</v>
      </c>
      <c r="E41">
        <v>6.9999999999999897E-3</v>
      </c>
      <c r="F41">
        <v>4</v>
      </c>
      <c r="G41">
        <v>25</v>
      </c>
      <c r="H41">
        <v>2018</v>
      </c>
      <c r="I41" s="1">
        <v>43215</v>
      </c>
      <c r="J41">
        <f>INDEX(pol!$A$2:$B$366, (MATCH(I41,pol!$A$2:$A$366,0)), 2)</f>
        <v>0.174423153981762</v>
      </c>
      <c r="K41">
        <f>(J41-J40)/J40</f>
        <v>-0.38591486513264944</v>
      </c>
      <c r="L41">
        <f>INDEX(prices!$A$2:$G$253, (MATCH(I41,prices!$A$2:$A$253,0)), 5)</f>
        <v>62.400002000000001</v>
      </c>
      <c r="M41">
        <f>LOG(L42/L41)</f>
        <v>3.3279363359516268E-3</v>
      </c>
      <c r="N41">
        <f t="shared" si="0"/>
        <v>1.5459739374129552E-2</v>
      </c>
      <c r="O41">
        <f>IFERROR(IFERROR(INDEX(prices!$A$2:$G$507, (MATCH(I41+30,prices!$A$2:$A$507,0)), 5), INDEX(prices!$A$2:$G$507, (MATCH(I41+32,prices!$A$2:$A$507,0)), 5)), INDEX(prices!$A$2:$G$507, (MATCH(I41+33,prices!$A$2:$A$507,0)), 5))</f>
        <v>52.630001</v>
      </c>
      <c r="Q41">
        <f t="shared" si="1"/>
        <v>-2.2748625592417054E-3</v>
      </c>
      <c r="R41">
        <f>IFERROR(IFERROR(INDEX(prices!$A$2:$G$507, (MATCH(I41+60,prices!$A$2:$A$507,0)), 5), INDEX(prices!$A$2:$G$507, (MATCH(I41+62,prices!$A$2:$A$507,0)), 5)), INDEX(prices!$A$2:$G$507, (MATCH(I41+63,prices!$A$2:$A$507,0)), 5))</f>
        <v>51.09</v>
      </c>
      <c r="T41">
        <f t="shared" si="2"/>
        <v>-4.8694974678613161E-3</v>
      </c>
      <c r="U41">
        <f>IFERROR(IFERROR(INDEX(prices!$A$2:$G$507, (MATCH(I41+90,prices!$A$2:$A$507,0)), 5), INDEX(prices!$A$2:$G$507, (MATCH(I41+92,prices!$A$2:$A$507,0)), 5)), INDEX(prices!$A$2:$G$507, (MATCH(I41+93,prices!$A$2:$A$507,0)), 5))</f>
        <v>45.970001000000003</v>
      </c>
      <c r="W41">
        <f t="shared" si="3"/>
        <v>-1.267182103368074E-2</v>
      </c>
      <c r="X41">
        <f>IFERROR(IFERROR(INDEX(prices!$A$2:$G$507, (MATCH(I41+15,prices!$A$2:$A$507,0)), 5), INDEX(prices!$A$2:$G$507, (MATCH(I41+17,prices!$A$2:$A$507,0)), 5)), INDEX(prices!$A$2:$G$507, (MATCH(I41+18,prices!$A$2:$A$507,0)), 5))</f>
        <v>56.689999</v>
      </c>
      <c r="Z41">
        <f t="shared" si="4"/>
        <v>2.4756852780846304E-3</v>
      </c>
      <c r="AA41">
        <f>IFERROR(IFERROR(INDEX(prices!$A$2:$G$507, (MATCH(I41+7,prices!$A$2:$A$507,0)), 5), INDEX(prices!$A$2:$G$507, (MATCH(I41+9,prices!$A$2:$A$507,0)), 5)), INDEX(prices!$A$2:$G$507, (MATCH(I41+10,prices!$A$2:$A$507,0)), 5))</f>
        <v>61.32</v>
      </c>
      <c r="AC41">
        <f t="shared" si="5"/>
        <v>-2.8671011742895422E-2</v>
      </c>
    </row>
    <row r="42" spans="1:29">
      <c r="A42">
        <v>20180426</v>
      </c>
      <c r="B42">
        <v>0.96</v>
      </c>
      <c r="C42">
        <v>-0.4</v>
      </c>
      <c r="D42">
        <v>-0.85</v>
      </c>
      <c r="E42">
        <v>6.9999999999999897E-3</v>
      </c>
      <c r="F42">
        <v>4</v>
      </c>
      <c r="G42">
        <v>26</v>
      </c>
      <c r="H42">
        <v>2018</v>
      </c>
      <c r="I42" s="1">
        <v>43216</v>
      </c>
      <c r="J42">
        <f>INDEX(pol!$A$2:$B$366, (MATCH(I42,pol!$A$2:$A$366,0)), 2)</f>
        <v>0.39242500142342301</v>
      </c>
      <c r="K42">
        <f>(J42-J41)/J41</f>
        <v>1.2498446591812902</v>
      </c>
      <c r="L42">
        <f>INDEX(prices!$A$2:$G$253, (MATCH(I42,prices!$A$2:$A$253,0)), 5)</f>
        <v>62.880001</v>
      </c>
      <c r="M42">
        <f>LOG(L43/L42)</f>
        <v>-4.0942020917912915E-3</v>
      </c>
      <c r="N42">
        <f t="shared" si="0"/>
        <v>7.692291420118855E-3</v>
      </c>
      <c r="O42">
        <f>IFERROR(IFERROR(INDEX(prices!$A$2:$G$507, (MATCH(I42+30,prices!$A$2:$A$507,0)), 5), INDEX(prices!$A$2:$G$507, (MATCH(I42+32,prices!$A$2:$A$507,0)), 5)), INDEX(prices!$A$2:$G$507, (MATCH(I42+33,prices!$A$2:$A$507,0)), 5))</f>
        <v>51.639999000000003</v>
      </c>
      <c r="Q42">
        <f t="shared" si="1"/>
        <v>-1.8810601960657324E-2</v>
      </c>
      <c r="R42">
        <f>IFERROR(IFERROR(INDEX(prices!$A$2:$G$507, (MATCH(I42+60,prices!$A$2:$A$507,0)), 5), INDEX(prices!$A$2:$G$507, (MATCH(I42+62,prices!$A$2:$A$507,0)), 5)), INDEX(prices!$A$2:$G$507, (MATCH(I42+63,prices!$A$2:$A$507,0)), 5))</f>
        <v>51.34</v>
      </c>
      <c r="T42">
        <f t="shared" si="2"/>
        <v>4.8933255040125266E-3</v>
      </c>
      <c r="U42">
        <f>IFERROR(IFERROR(INDEX(prices!$A$2:$G$507, (MATCH(I42+90,prices!$A$2:$A$507,0)), 5), INDEX(prices!$A$2:$G$507, (MATCH(I42+92,prices!$A$2:$A$507,0)), 5)), INDEX(prices!$A$2:$G$507, (MATCH(I42+93,prices!$A$2:$A$507,0)), 5))</f>
        <v>44.68</v>
      </c>
      <c r="W42">
        <f t="shared" si="3"/>
        <v>-2.8061800564241964E-2</v>
      </c>
      <c r="X42">
        <f>IFERROR(IFERROR(INDEX(prices!$A$2:$G$507, (MATCH(I42+15,prices!$A$2:$A$507,0)), 5), INDEX(prices!$A$2:$G$507, (MATCH(I42+17,prices!$A$2:$A$507,0)), 5)), INDEX(prices!$A$2:$G$507, (MATCH(I42+18,prices!$A$2:$A$507,0)), 5))</f>
        <v>52.549999</v>
      </c>
      <c r="Z42">
        <f t="shared" si="4"/>
        <v>-7.3028754154679035E-2</v>
      </c>
      <c r="AA42">
        <f>IFERROR(IFERROR(INDEX(prices!$A$2:$G$507, (MATCH(I42+7,prices!$A$2:$A$507,0)), 5), INDEX(prices!$A$2:$G$507, (MATCH(I42+9,prices!$A$2:$A$507,0)), 5)), INDEX(prices!$A$2:$G$507, (MATCH(I42+10,prices!$A$2:$A$507,0)), 5))</f>
        <v>59.200001</v>
      </c>
      <c r="AC42">
        <f t="shared" si="5"/>
        <v>-3.4572716894977165E-2</v>
      </c>
    </row>
    <row r="43" spans="1:29">
      <c r="A43">
        <v>20180427</v>
      </c>
      <c r="B43">
        <v>0.01</v>
      </c>
      <c r="C43">
        <v>-0.27</v>
      </c>
      <c r="D43">
        <v>7.0000000000000007E-2</v>
      </c>
      <c r="E43">
        <v>6.9999999999999897E-3</v>
      </c>
      <c r="F43">
        <v>4</v>
      </c>
      <c r="G43">
        <v>27</v>
      </c>
      <c r="H43">
        <v>2018</v>
      </c>
      <c r="I43" s="1">
        <v>43217</v>
      </c>
      <c r="J43">
        <f>INDEX(pol!$A$2:$B$366, (MATCH(I43,pol!$A$2:$A$366,0)), 2)</f>
        <v>0.22357477904391901</v>
      </c>
      <c r="K43">
        <f>(J43-J42)/J42</f>
        <v>-0.43027386575025106</v>
      </c>
      <c r="L43">
        <f>INDEX(prices!$A$2:$G$253, (MATCH(I43,prices!$A$2:$A$253,0)), 5)</f>
        <v>62.290000999999997</v>
      </c>
      <c r="M43">
        <f>LOG(L44/L43)</f>
        <v>-2.0266483480251016E-3</v>
      </c>
      <c r="N43">
        <f t="shared" si="0"/>
        <v>-9.3829515047241085E-3</v>
      </c>
      <c r="O43">
        <f>IFERROR(IFERROR(INDEX(prices!$A$2:$G$507, (MATCH(I43+30,prices!$A$2:$A$507,0)), 5), INDEX(prices!$A$2:$G$507, (MATCH(I43+32,prices!$A$2:$A$507,0)), 5)), INDEX(prices!$A$2:$G$507, (MATCH(I43+33,prices!$A$2:$A$507,0)), 5))</f>
        <v>51.639999000000003</v>
      </c>
      <c r="Q43">
        <f t="shared" si="1"/>
        <v>0</v>
      </c>
      <c r="R43">
        <f>IFERROR(IFERROR(INDEX(prices!$A$2:$G$507, (MATCH(I43+60,prices!$A$2:$A$507,0)), 5), INDEX(prices!$A$2:$G$507, (MATCH(I43+62,prices!$A$2:$A$507,0)), 5)), INDEX(prices!$A$2:$G$507, (MATCH(I43+63,prices!$A$2:$A$507,0)), 5))</f>
        <v>51.09</v>
      </c>
      <c r="T43">
        <f t="shared" si="2"/>
        <v>-4.8694974678613161E-3</v>
      </c>
      <c r="U43">
        <f>IFERROR(IFERROR(INDEX(prices!$A$2:$G$507, (MATCH(I43+90,prices!$A$2:$A$507,0)), 5), INDEX(prices!$A$2:$G$507, (MATCH(I43+92,prices!$A$2:$A$507,0)), 5)), INDEX(prices!$A$2:$G$507, (MATCH(I43+93,prices!$A$2:$A$507,0)), 5))</f>
        <v>44.450001</v>
      </c>
      <c r="W43">
        <f t="shared" si="3"/>
        <v>-5.1476947179946147E-3</v>
      </c>
      <c r="X43">
        <f>IFERROR(IFERROR(INDEX(prices!$A$2:$G$507, (MATCH(I43+15,prices!$A$2:$A$507,0)), 5), INDEX(prices!$A$2:$G$507, (MATCH(I43+17,prices!$A$2:$A$507,0)), 5)), INDEX(prices!$A$2:$G$507, (MATCH(I43+18,prices!$A$2:$A$507,0)), 5))</f>
        <v>50.860000999999997</v>
      </c>
      <c r="Z43">
        <f t="shared" si="4"/>
        <v>-3.2159810317027845E-2</v>
      </c>
      <c r="AA43">
        <f>IFERROR(IFERROR(INDEX(prices!$A$2:$G$507, (MATCH(I43+7,prices!$A$2:$A$507,0)), 5), INDEX(prices!$A$2:$G$507, (MATCH(I43+9,prices!$A$2:$A$507,0)), 5)), INDEX(prices!$A$2:$G$507, (MATCH(I43+10,prices!$A$2:$A$507,0)), 5))</f>
        <v>60.099997999999999</v>
      </c>
      <c r="AC43">
        <f t="shared" si="5"/>
        <v>1.5202651770225461E-2</v>
      </c>
    </row>
    <row r="44" spans="1:29">
      <c r="A44">
        <v>20180430</v>
      </c>
      <c r="B44">
        <v>-0.8</v>
      </c>
      <c r="C44">
        <v>0.04</v>
      </c>
      <c r="D44">
        <v>-7.0000000000000007E-2</v>
      </c>
      <c r="E44">
        <v>6.9999999999999897E-3</v>
      </c>
      <c r="F44">
        <v>4</v>
      </c>
      <c r="G44">
        <v>30</v>
      </c>
      <c r="H44">
        <v>2018</v>
      </c>
      <c r="I44" s="1">
        <v>43220</v>
      </c>
      <c r="J44">
        <f>INDEX(pol!$A$2:$B$366, (MATCH(I44,pol!$A$2:$A$366,0)), 2)</f>
        <v>0.205331778459349</v>
      </c>
      <c r="K44">
        <f>(J44-J43)/J43</f>
        <v>-8.1596862859859343E-2</v>
      </c>
      <c r="L44">
        <f>INDEX(prices!$A$2:$G$253, (MATCH(I44,prices!$A$2:$A$253,0)), 5)</f>
        <v>62</v>
      </c>
      <c r="M44">
        <f>LOG(L45/L44)</f>
        <v>7.8441067084675554E-3</v>
      </c>
      <c r="N44">
        <f t="shared" si="0"/>
        <v>-4.6556589395462785E-3</v>
      </c>
      <c r="O44">
        <f>IFERROR(IFERROR(INDEX(prices!$A$2:$G$507, (MATCH(I44+30,prices!$A$2:$A$507,0)), 5), INDEX(prices!$A$2:$G$507, (MATCH(I44+32,prices!$A$2:$A$507,0)), 5)), INDEX(prices!$A$2:$G$507, (MATCH(I44+33,prices!$A$2:$A$507,0)), 5))</f>
        <v>52.169998</v>
      </c>
      <c r="Q44">
        <f t="shared" si="1"/>
        <v>1.0263342569003468E-2</v>
      </c>
      <c r="R44">
        <f>IFERROR(IFERROR(INDEX(prices!$A$2:$G$507, (MATCH(I44+60,prices!$A$2:$A$507,0)), 5), INDEX(prices!$A$2:$G$507, (MATCH(I44+62,prices!$A$2:$A$507,0)), 5)), INDEX(prices!$A$2:$G$507, (MATCH(I44+63,prices!$A$2:$A$507,0)), 5))</f>
        <v>50.720001000000003</v>
      </c>
      <c r="T44">
        <f t="shared" si="2"/>
        <v>-7.2421021726365225E-3</v>
      </c>
      <c r="U44">
        <f>IFERROR(IFERROR(INDEX(prices!$A$2:$G$507, (MATCH(I44+90,prices!$A$2:$A$507,0)), 5), INDEX(prices!$A$2:$G$507, (MATCH(I44+92,prices!$A$2:$A$507,0)), 5)), INDEX(prices!$A$2:$G$507, (MATCH(I44+93,prices!$A$2:$A$507,0)), 5))</f>
        <v>41.959999000000003</v>
      </c>
      <c r="W44">
        <f t="shared" si="3"/>
        <v>-5.6018041484408448E-2</v>
      </c>
      <c r="X44">
        <f>IFERROR(IFERROR(INDEX(prices!$A$2:$G$507, (MATCH(I44+15,prices!$A$2:$A$507,0)), 5), INDEX(prices!$A$2:$G$507, (MATCH(I44+17,prices!$A$2:$A$507,0)), 5)), INDEX(prices!$A$2:$G$507, (MATCH(I44+18,prices!$A$2:$A$507,0)), 5))</f>
        <v>51.889999000000003</v>
      </c>
      <c r="Z44">
        <f t="shared" si="4"/>
        <v>2.0251631532606659E-2</v>
      </c>
      <c r="AA44">
        <f>IFERROR(IFERROR(INDEX(prices!$A$2:$G$507, (MATCH(I44+7,prices!$A$2:$A$507,0)), 5), INDEX(prices!$A$2:$G$507, (MATCH(I44+9,prices!$A$2:$A$507,0)), 5)), INDEX(prices!$A$2:$G$507, (MATCH(I44+10,prices!$A$2:$A$507,0)), 5))</f>
        <v>59.119999</v>
      </c>
      <c r="AC44">
        <f t="shared" si="5"/>
        <v>-1.6306140309688518E-2</v>
      </c>
    </row>
    <row r="45" spans="1:29">
      <c r="A45">
        <v>20180501</v>
      </c>
      <c r="B45">
        <v>0.24</v>
      </c>
      <c r="C45">
        <v>0.22</v>
      </c>
      <c r="D45">
        <v>-0.53</v>
      </c>
      <c r="E45">
        <v>6.0000000000000001E-3</v>
      </c>
      <c r="F45">
        <v>5</v>
      </c>
      <c r="G45">
        <v>1</v>
      </c>
      <c r="H45">
        <v>2018</v>
      </c>
      <c r="I45" s="1">
        <v>43221</v>
      </c>
      <c r="J45">
        <f>INDEX(pol!$A$2:$B$366, (MATCH(I45,pol!$A$2:$A$366,0)), 2)</f>
        <v>0.32830643401955301</v>
      </c>
      <c r="K45">
        <f>(J45-J44)/J44</f>
        <v>0.59890707849954261</v>
      </c>
      <c r="L45">
        <f>INDEX(prices!$A$2:$G$253, (MATCH(I45,prices!$A$2:$A$253,0)), 5)</f>
        <v>63.130001</v>
      </c>
      <c r="M45">
        <f>LOG(L46/L45)</f>
        <v>-1.2633650024383906E-2</v>
      </c>
      <c r="N45">
        <f t="shared" si="0"/>
        <v>1.8225822580645163E-2</v>
      </c>
      <c r="O45">
        <f>IFERROR(IFERROR(INDEX(prices!$A$2:$G$507, (MATCH(I45+30,prices!$A$2:$A$507,0)), 5), INDEX(prices!$A$2:$G$507, (MATCH(I45+32,prices!$A$2:$A$507,0)), 5)), INDEX(prices!$A$2:$G$507, (MATCH(I45+33,prices!$A$2:$A$507,0)), 5))</f>
        <v>51.349997999999999</v>
      </c>
      <c r="Q45">
        <f t="shared" si="1"/>
        <v>-1.571784610764218E-2</v>
      </c>
      <c r="R45">
        <f>IFERROR(IFERROR(INDEX(prices!$A$2:$G$507, (MATCH(I45+60,prices!$A$2:$A$507,0)), 5), INDEX(prices!$A$2:$G$507, (MATCH(I45+62,prices!$A$2:$A$507,0)), 5)), INDEX(prices!$A$2:$G$507, (MATCH(I45+63,prices!$A$2:$A$507,0)), 5))</f>
        <v>50.060001</v>
      </c>
      <c r="T45">
        <f t="shared" si="2"/>
        <v>-1.3012618039972114E-2</v>
      </c>
      <c r="U45">
        <f>IFERROR(IFERROR(INDEX(prices!$A$2:$G$507, (MATCH(I45+90,prices!$A$2:$A$507,0)), 5), INDEX(prices!$A$2:$G$507, (MATCH(I45+92,prices!$A$2:$A$507,0)), 5)), INDEX(prices!$A$2:$G$507, (MATCH(I45+93,prices!$A$2:$A$507,0)), 5))</f>
        <v>42.060001</v>
      </c>
      <c r="W45">
        <f t="shared" si="3"/>
        <v>2.3832698375420925E-3</v>
      </c>
      <c r="X45">
        <f>IFERROR(IFERROR(INDEX(prices!$A$2:$G$507, (MATCH(I45+15,prices!$A$2:$A$507,0)), 5), INDEX(prices!$A$2:$G$507, (MATCH(I45+17,prices!$A$2:$A$507,0)), 5)), INDEX(prices!$A$2:$G$507, (MATCH(I45+18,prices!$A$2:$A$507,0)), 5))</f>
        <v>52.650002000000001</v>
      </c>
      <c r="Z45">
        <f t="shared" si="4"/>
        <v>1.4646425412341933E-2</v>
      </c>
      <c r="AA45">
        <f>IFERROR(IFERROR(INDEX(prices!$A$2:$G$507, (MATCH(I45+7,prices!$A$2:$A$507,0)), 5), INDEX(prices!$A$2:$G$507, (MATCH(I45+9,prices!$A$2:$A$507,0)), 5)), INDEX(prices!$A$2:$G$507, (MATCH(I45+10,prices!$A$2:$A$507,0)), 5))</f>
        <v>58.73</v>
      </c>
      <c r="AC45">
        <f t="shared" si="5"/>
        <v>-6.5967355648974737E-3</v>
      </c>
    </row>
    <row r="46" spans="1:29">
      <c r="A46">
        <v>20180502</v>
      </c>
      <c r="B46">
        <v>-0.63</v>
      </c>
      <c r="C46">
        <v>1.26</v>
      </c>
      <c r="D46">
        <v>-0.28000000000000003</v>
      </c>
      <c r="E46">
        <v>6.0000000000000001E-3</v>
      </c>
      <c r="F46">
        <v>5</v>
      </c>
      <c r="G46">
        <v>2</v>
      </c>
      <c r="H46">
        <v>2018</v>
      </c>
      <c r="I46" s="1">
        <v>43222</v>
      </c>
      <c r="J46">
        <f>INDEX(pol!$A$2:$B$366, (MATCH(I46,pol!$A$2:$A$366,0)), 2)</f>
        <v>0.27934689865217399</v>
      </c>
      <c r="K46">
        <f>(J46-J45)/J45</f>
        <v>-0.14912755369412931</v>
      </c>
      <c r="L46">
        <f>INDEX(prices!$A$2:$G$253, (MATCH(I46,prices!$A$2:$A$253,0)), 5)</f>
        <v>61.32</v>
      </c>
      <c r="M46">
        <f>LOG(L47/L46)</f>
        <v>-1.5280432123362423E-2</v>
      </c>
      <c r="N46">
        <f t="shared" si="0"/>
        <v>-2.8671011742895422E-2</v>
      </c>
      <c r="O46">
        <f>IFERROR(IFERROR(INDEX(prices!$A$2:$G$507, (MATCH(I46+30,prices!$A$2:$A$507,0)), 5), INDEX(prices!$A$2:$G$507, (MATCH(I46+32,prices!$A$2:$A$507,0)), 5)), INDEX(prices!$A$2:$G$507, (MATCH(I46+33,prices!$A$2:$A$507,0)), 5))</f>
        <v>51.259998000000003</v>
      </c>
      <c r="Q46">
        <f t="shared" si="1"/>
        <v>-1.752677770308702E-3</v>
      </c>
      <c r="R46">
        <f>IFERROR(IFERROR(INDEX(prices!$A$2:$G$507, (MATCH(I46+60,prices!$A$2:$A$507,0)), 5), INDEX(prices!$A$2:$G$507, (MATCH(I46+62,prices!$A$2:$A$507,0)), 5)), INDEX(prices!$A$2:$G$507, (MATCH(I46+63,prices!$A$2:$A$507,0)), 5))</f>
        <v>50.34</v>
      </c>
      <c r="T46">
        <f t="shared" si="2"/>
        <v>5.5932679665748244E-3</v>
      </c>
      <c r="U46">
        <f>IFERROR(IFERROR(INDEX(prices!$A$2:$G$507, (MATCH(I46+90,prices!$A$2:$A$507,0)), 5), INDEX(prices!$A$2:$G$507, (MATCH(I46+92,prices!$A$2:$A$507,0)), 5)), INDEX(prices!$A$2:$G$507, (MATCH(I46+93,prices!$A$2:$A$507,0)), 5))</f>
        <v>41.959999000000003</v>
      </c>
      <c r="W46">
        <f t="shared" si="3"/>
        <v>-2.3776033671515217E-3</v>
      </c>
      <c r="X46">
        <f>IFERROR(IFERROR(INDEX(prices!$A$2:$G$507, (MATCH(I46+15,prices!$A$2:$A$507,0)), 5), INDEX(prices!$A$2:$G$507, (MATCH(I46+17,prices!$A$2:$A$507,0)), 5)), INDEX(prices!$A$2:$G$507, (MATCH(I46+18,prices!$A$2:$A$507,0)), 5))</f>
        <v>51.91</v>
      </c>
      <c r="Z46">
        <f t="shared" si="4"/>
        <v>-1.4055118174544495E-2</v>
      </c>
      <c r="AA46">
        <f>IFERROR(IFERROR(INDEX(prices!$A$2:$G$507, (MATCH(I46+7,prices!$A$2:$A$507,0)), 5), INDEX(prices!$A$2:$G$507, (MATCH(I46+9,prices!$A$2:$A$507,0)), 5)), INDEX(prices!$A$2:$G$507, (MATCH(I46+10,prices!$A$2:$A$507,0)), 5))</f>
        <v>56.549999</v>
      </c>
      <c r="AC46">
        <f t="shared" si="5"/>
        <v>-3.7119036267665544E-2</v>
      </c>
    </row>
    <row r="47" spans="1:29">
      <c r="A47">
        <v>20180503</v>
      </c>
      <c r="B47">
        <v>-0.25</v>
      </c>
      <c r="C47">
        <v>-0.5</v>
      </c>
      <c r="D47">
        <v>-0.17</v>
      </c>
      <c r="E47">
        <v>6.0000000000000001E-3</v>
      </c>
      <c r="F47">
        <v>5</v>
      </c>
      <c r="G47">
        <v>3</v>
      </c>
      <c r="H47">
        <v>2018</v>
      </c>
      <c r="I47" s="1">
        <v>43223</v>
      </c>
      <c r="J47">
        <f>INDEX(pol!$A$2:$B$366, (MATCH(I47,pol!$A$2:$A$366,0)), 2)</f>
        <v>0.24297514148999899</v>
      </c>
      <c r="K47">
        <f>(J47-J46)/J46</f>
        <v>-0.13020283145317083</v>
      </c>
      <c r="L47">
        <f>INDEX(prices!$A$2:$G$253, (MATCH(I47,prices!$A$2:$A$253,0)), 5)</f>
        <v>59.200001</v>
      </c>
      <c r="M47">
        <f>LOG(L48/L47)</f>
        <v>6.5527434913687354E-3</v>
      </c>
      <c r="N47">
        <f t="shared" si="0"/>
        <v>-3.4572716894977165E-2</v>
      </c>
      <c r="O47">
        <f>IFERROR(IFERROR(INDEX(prices!$A$2:$G$507, (MATCH(I47+30,prices!$A$2:$A$507,0)), 5), INDEX(prices!$A$2:$G$507, (MATCH(I47+32,prices!$A$2:$A$507,0)), 5)), INDEX(prices!$A$2:$G$507, (MATCH(I47+33,prices!$A$2:$A$507,0)), 5))</f>
        <v>51.07</v>
      </c>
      <c r="Q47">
        <f t="shared" si="1"/>
        <v>-3.7065549631898689E-3</v>
      </c>
      <c r="R47">
        <f>IFERROR(IFERROR(INDEX(prices!$A$2:$G$507, (MATCH(I47+60,prices!$A$2:$A$507,0)), 5), INDEX(prices!$A$2:$G$507, (MATCH(I47+62,prices!$A$2:$A$507,0)), 5)), INDEX(prices!$A$2:$G$507, (MATCH(I47+63,prices!$A$2:$A$507,0)), 5))</f>
        <v>50.060001</v>
      </c>
      <c r="T47">
        <f t="shared" si="2"/>
        <v>-5.5621573301550186E-3</v>
      </c>
      <c r="U47">
        <f>IFERROR(IFERROR(INDEX(prices!$A$2:$G$507, (MATCH(I47+90,prices!$A$2:$A$507,0)), 5), INDEX(prices!$A$2:$G$507, (MATCH(I47+92,prices!$A$2:$A$507,0)), 5)), INDEX(prices!$A$2:$G$507, (MATCH(I47+93,prices!$A$2:$A$507,0)), 5))</f>
        <v>42.27</v>
      </c>
      <c r="W47">
        <f t="shared" si="3"/>
        <v>7.3880125688277473E-3</v>
      </c>
      <c r="X47">
        <f>IFERROR(IFERROR(INDEX(prices!$A$2:$G$507, (MATCH(I47+15,prices!$A$2:$A$507,0)), 5), INDEX(prices!$A$2:$G$507, (MATCH(I47+17,prices!$A$2:$A$507,0)), 5)), INDEX(prices!$A$2:$G$507, (MATCH(I47+18,prices!$A$2:$A$507,0)), 5))</f>
        <v>50.889999000000003</v>
      </c>
      <c r="Z47">
        <f t="shared" si="4"/>
        <v>-1.9649412444615558E-2</v>
      </c>
      <c r="AA47">
        <f>IFERROR(IFERROR(INDEX(prices!$A$2:$G$507, (MATCH(I47+7,prices!$A$2:$A$507,0)), 5), INDEX(prices!$A$2:$G$507, (MATCH(I47+9,prices!$A$2:$A$507,0)), 5)), INDEX(prices!$A$2:$G$507, (MATCH(I47+10,prices!$A$2:$A$507,0)), 5))</f>
        <v>56.689999</v>
      </c>
      <c r="AC47">
        <f t="shared" si="5"/>
        <v>2.4756852780846304E-3</v>
      </c>
    </row>
    <row r="48" spans="1:29">
      <c r="A48">
        <v>20180504</v>
      </c>
      <c r="B48">
        <v>1.3</v>
      </c>
      <c r="C48">
        <v>0.03</v>
      </c>
      <c r="D48">
        <v>-0.23</v>
      </c>
      <c r="E48">
        <v>6.0000000000000001E-3</v>
      </c>
      <c r="F48">
        <v>5</v>
      </c>
      <c r="G48">
        <v>4</v>
      </c>
      <c r="H48">
        <v>2018</v>
      </c>
      <c r="I48" s="1">
        <v>43224</v>
      </c>
      <c r="J48">
        <f>INDEX(pol!$A$2:$B$366, (MATCH(I48,pol!$A$2:$A$366,0)), 2)</f>
        <v>0.226926877098684</v>
      </c>
      <c r="K48">
        <f>(J48-J47)/J47</f>
        <v>-6.6048996999866105E-2</v>
      </c>
      <c r="L48">
        <f>INDEX(prices!$A$2:$G$253, (MATCH(I48,prices!$A$2:$A$253,0)), 5)</f>
        <v>60.099997999999999</v>
      </c>
      <c r="M48">
        <f>LOG(L49/L48)</f>
        <v>-7.1400395095570285E-3</v>
      </c>
      <c r="N48">
        <f t="shared" si="0"/>
        <v>1.5202651770225461E-2</v>
      </c>
      <c r="O48">
        <f>IFERROR(IFERROR(INDEX(prices!$A$2:$G$507, (MATCH(I48+30,prices!$A$2:$A$507,0)), 5), INDEX(prices!$A$2:$G$507, (MATCH(I48+32,prices!$A$2:$A$507,0)), 5)), INDEX(prices!$A$2:$G$507, (MATCH(I48+33,prices!$A$2:$A$507,0)), 5))</f>
        <v>51.279998999999997</v>
      </c>
      <c r="Q48">
        <f t="shared" si="1"/>
        <v>4.1119835519873955E-3</v>
      </c>
      <c r="R48">
        <f>IFERROR(IFERROR(INDEX(prices!$A$2:$G$507, (MATCH(I48+60,prices!$A$2:$A$507,0)), 5), INDEX(prices!$A$2:$G$507, (MATCH(I48+62,prices!$A$2:$A$507,0)), 5)), INDEX(prices!$A$2:$G$507, (MATCH(I48+63,prices!$A$2:$A$507,0)), 5))</f>
        <v>50.34</v>
      </c>
      <c r="T48">
        <f t="shared" si="2"/>
        <v>5.5932679665748244E-3</v>
      </c>
      <c r="U48">
        <f>IFERROR(IFERROR(INDEX(prices!$A$2:$G$507, (MATCH(I48+90,prices!$A$2:$A$507,0)), 5), INDEX(prices!$A$2:$G$507, (MATCH(I48+92,prices!$A$2:$A$507,0)), 5)), INDEX(prices!$A$2:$G$507, (MATCH(I48+93,prices!$A$2:$A$507,0)), 5))</f>
        <v>42.360000999999997</v>
      </c>
      <c r="W48">
        <f t="shared" si="3"/>
        <v>2.1291932812868173E-3</v>
      </c>
      <c r="X48">
        <f>IFERROR(IFERROR(INDEX(prices!$A$2:$G$507, (MATCH(I48+15,prices!$A$2:$A$507,0)), 5), INDEX(prices!$A$2:$G$507, (MATCH(I48+17,prices!$A$2:$A$507,0)), 5)), INDEX(prices!$A$2:$G$507, (MATCH(I48+18,prices!$A$2:$A$507,0)), 5))</f>
        <v>50.549999</v>
      </c>
      <c r="Z48">
        <f t="shared" si="4"/>
        <v>-6.6810769636683111E-3</v>
      </c>
      <c r="AA48">
        <f>IFERROR(IFERROR(INDEX(prices!$A$2:$G$507, (MATCH(I48+7,prices!$A$2:$A$507,0)), 5), INDEX(prices!$A$2:$G$507, (MATCH(I48+9,prices!$A$2:$A$507,0)), 5)), INDEX(prices!$A$2:$G$507, (MATCH(I48+10,prices!$A$2:$A$507,0)), 5))</f>
        <v>52.549999</v>
      </c>
      <c r="AC48">
        <f t="shared" si="5"/>
        <v>-7.3028754154679035E-2</v>
      </c>
    </row>
    <row r="49" spans="1:29">
      <c r="A49">
        <v>20180507</v>
      </c>
      <c r="B49">
        <v>0.42</v>
      </c>
      <c r="C49">
        <v>0.42</v>
      </c>
      <c r="D49">
        <v>-0.36</v>
      </c>
      <c r="E49">
        <v>6.0000000000000001E-3</v>
      </c>
      <c r="F49">
        <v>5</v>
      </c>
      <c r="G49">
        <v>7</v>
      </c>
      <c r="H49">
        <v>2018</v>
      </c>
      <c r="I49" s="1">
        <v>43227</v>
      </c>
      <c r="J49">
        <f>INDEX(pol!$A$2:$B$366, (MATCH(I49,pol!$A$2:$A$366,0)), 2)</f>
        <v>0.34186128281009598</v>
      </c>
      <c r="K49">
        <f>(J49-J48)/J48</f>
        <v>0.50648211961878054</v>
      </c>
      <c r="L49">
        <f>INDEX(prices!$A$2:$G$253, (MATCH(I49,prices!$A$2:$A$253,0)), 5)</f>
        <v>59.119999</v>
      </c>
      <c r="M49">
        <f>LOG(L50/L49)</f>
        <v>-2.8744171978297402E-3</v>
      </c>
      <c r="N49">
        <f t="shared" si="0"/>
        <v>-1.6306140309688518E-2</v>
      </c>
      <c r="O49">
        <f>IFERROR(IFERROR(INDEX(prices!$A$2:$G$507, (MATCH(I49+30,prices!$A$2:$A$507,0)), 5), INDEX(prices!$A$2:$G$507, (MATCH(I49+32,prices!$A$2:$A$507,0)), 5)), INDEX(prices!$A$2:$G$507, (MATCH(I49+33,prices!$A$2:$A$507,0)), 5))</f>
        <v>51.75</v>
      </c>
      <c r="Q49">
        <f t="shared" si="1"/>
        <v>9.165386294176868E-3</v>
      </c>
      <c r="R49">
        <f>IFERROR(IFERROR(INDEX(prices!$A$2:$G$507, (MATCH(I49+60,prices!$A$2:$A$507,0)), 5), INDEX(prices!$A$2:$G$507, (MATCH(I49+62,prices!$A$2:$A$507,0)), 5)), INDEX(prices!$A$2:$G$507, (MATCH(I49+63,prices!$A$2:$A$507,0)), 5))</f>
        <v>51.27</v>
      </c>
      <c r="T49">
        <f t="shared" si="2"/>
        <v>1.8474374255065547E-2</v>
      </c>
      <c r="U49">
        <f>IFERROR(IFERROR(INDEX(prices!$A$2:$G$507, (MATCH(I49+90,prices!$A$2:$A$507,0)), 5), INDEX(prices!$A$2:$G$507, (MATCH(I49+92,prices!$A$2:$A$507,0)), 5)), INDEX(prices!$A$2:$G$507, (MATCH(I49+93,prices!$A$2:$A$507,0)), 5))</f>
        <v>41.07</v>
      </c>
      <c r="W49">
        <f t="shared" si="3"/>
        <v>-3.0453280678628802E-2</v>
      </c>
      <c r="X49">
        <f>IFERROR(IFERROR(INDEX(prices!$A$2:$G$507, (MATCH(I49+15,prices!$A$2:$A$507,0)), 5), INDEX(prices!$A$2:$G$507, (MATCH(I49+17,prices!$A$2:$A$507,0)), 5)), INDEX(prices!$A$2:$G$507, (MATCH(I49+18,prices!$A$2:$A$507,0)), 5))</f>
        <v>51.200001</v>
      </c>
      <c r="Z49">
        <f t="shared" si="4"/>
        <v>1.285859570442327E-2</v>
      </c>
      <c r="AA49">
        <f>IFERROR(IFERROR(INDEX(prices!$A$2:$G$507, (MATCH(I49+7,prices!$A$2:$A$507,0)), 5), INDEX(prices!$A$2:$G$507, (MATCH(I49+9,prices!$A$2:$A$507,0)), 5)), INDEX(prices!$A$2:$G$507, (MATCH(I49+10,prices!$A$2:$A$507,0)), 5))</f>
        <v>50.860000999999997</v>
      </c>
      <c r="AC49">
        <f t="shared" si="5"/>
        <v>-3.2159810317027845E-2</v>
      </c>
    </row>
    <row r="50" spans="1:29">
      <c r="A50">
        <v>20180508</v>
      </c>
      <c r="B50">
        <v>7.0000000000000007E-2</v>
      </c>
      <c r="C50">
        <v>0.47</v>
      </c>
      <c r="D50">
        <v>0.26</v>
      </c>
      <c r="E50">
        <v>6.0000000000000001E-3</v>
      </c>
      <c r="F50">
        <v>5</v>
      </c>
      <c r="G50">
        <v>8</v>
      </c>
      <c r="H50">
        <v>2018</v>
      </c>
      <c r="I50" s="1">
        <v>43228</v>
      </c>
      <c r="J50">
        <f>INDEX(pol!$A$2:$B$366, (MATCH(I50,pol!$A$2:$A$366,0)), 2)</f>
        <v>0.90300782255814205</v>
      </c>
      <c r="K50">
        <f>(J50-J49)/J49</f>
        <v>1.6414451356861113</v>
      </c>
      <c r="L50">
        <f>INDEX(prices!$A$2:$G$253, (MATCH(I50,prices!$A$2:$A$253,0)), 5)</f>
        <v>58.73</v>
      </c>
      <c r="M50">
        <f>LOG(L51/L50)</f>
        <v>-1.6427399261314746E-2</v>
      </c>
      <c r="N50">
        <f t="shared" si="0"/>
        <v>-6.5967355648974737E-3</v>
      </c>
      <c r="O50">
        <f>IFERROR(IFERROR(INDEX(prices!$A$2:$G$507, (MATCH(I50+30,prices!$A$2:$A$507,0)), 5), INDEX(prices!$A$2:$G$507, (MATCH(I50+32,prices!$A$2:$A$507,0)), 5)), INDEX(prices!$A$2:$G$507, (MATCH(I50+33,prices!$A$2:$A$507,0)), 5))</f>
        <v>51.880001</v>
      </c>
      <c r="Q50">
        <f t="shared" si="1"/>
        <v>2.5120966183574886E-3</v>
      </c>
      <c r="R50">
        <f>IFERROR(IFERROR(INDEX(prices!$A$2:$G$507, (MATCH(I50+60,prices!$A$2:$A$507,0)), 5), INDEX(prices!$A$2:$G$507, (MATCH(I50+62,prices!$A$2:$A$507,0)), 5)), INDEX(prices!$A$2:$G$507, (MATCH(I50+63,prices!$A$2:$A$507,0)), 5))</f>
        <v>51.18</v>
      </c>
      <c r="T50">
        <f t="shared" si="2"/>
        <v>-1.755412521942723E-3</v>
      </c>
      <c r="U50">
        <f>IFERROR(IFERROR(INDEX(prices!$A$2:$G$507, (MATCH(I50+90,prices!$A$2:$A$507,0)), 5), INDEX(prices!$A$2:$G$507, (MATCH(I50+92,prices!$A$2:$A$507,0)), 5)), INDEX(prices!$A$2:$G$507, (MATCH(I50+93,prices!$A$2:$A$507,0)), 5))</f>
        <v>42.330002</v>
      </c>
      <c r="W50">
        <f t="shared" si="3"/>
        <v>3.0679376673971269E-2</v>
      </c>
      <c r="X50">
        <f>IFERROR(IFERROR(INDEX(prices!$A$2:$G$507, (MATCH(I50+15,prices!$A$2:$A$507,0)), 5), INDEX(prices!$A$2:$G$507, (MATCH(I50+17,prices!$A$2:$A$507,0)), 5)), INDEX(prices!$A$2:$G$507, (MATCH(I50+18,prices!$A$2:$A$507,0)), 5))</f>
        <v>52.290000999999997</v>
      </c>
      <c r="Z50">
        <f t="shared" si="4"/>
        <v>2.1289062084197934E-2</v>
      </c>
      <c r="AA50">
        <f>IFERROR(IFERROR(INDEX(prices!$A$2:$G$507, (MATCH(I50+7,prices!$A$2:$A$507,0)), 5), INDEX(prices!$A$2:$G$507, (MATCH(I50+9,prices!$A$2:$A$507,0)), 5)), INDEX(prices!$A$2:$G$507, (MATCH(I50+10,prices!$A$2:$A$507,0)), 5))</f>
        <v>51.889999000000003</v>
      </c>
      <c r="AC50">
        <f t="shared" si="5"/>
        <v>2.0251631532606659E-2</v>
      </c>
    </row>
    <row r="51" spans="1:29">
      <c r="A51">
        <v>20180509</v>
      </c>
      <c r="B51">
        <v>0.89</v>
      </c>
      <c r="C51">
        <v>-0.2</v>
      </c>
      <c r="D51">
        <v>0.24</v>
      </c>
      <c r="E51">
        <v>6.0000000000000001E-3</v>
      </c>
      <c r="F51">
        <v>5</v>
      </c>
      <c r="G51">
        <v>9</v>
      </c>
      <c r="H51">
        <v>2018</v>
      </c>
      <c r="I51" s="1">
        <v>43229</v>
      </c>
      <c r="J51">
        <f>INDEX(pol!$A$2:$B$366, (MATCH(I51,pol!$A$2:$A$366,0)), 2)</f>
        <v>0.21444814603343401</v>
      </c>
      <c r="K51">
        <f>(J51-J50)/J50</f>
        <v>-0.76251795313807891</v>
      </c>
      <c r="L51">
        <f>INDEX(prices!$A$2:$G$253, (MATCH(I51,prices!$A$2:$A$253,0)), 5)</f>
        <v>56.549999</v>
      </c>
      <c r="M51">
        <f>LOG(L52/L51)</f>
        <v>1.0738477484618849E-3</v>
      </c>
      <c r="N51">
        <f t="shared" si="0"/>
        <v>-3.7119036267665544E-2</v>
      </c>
      <c r="O51">
        <f>IFERROR(IFERROR(INDEX(prices!$A$2:$G$507, (MATCH(I51+30,prices!$A$2:$A$507,0)), 5), INDEX(prices!$A$2:$G$507, (MATCH(I51+32,prices!$A$2:$A$507,0)), 5)), INDEX(prices!$A$2:$G$507, (MATCH(I51+33,prices!$A$2:$A$507,0)), 5))</f>
        <v>52</v>
      </c>
      <c r="Q51">
        <f t="shared" si="1"/>
        <v>2.3130107495564615E-3</v>
      </c>
      <c r="R51">
        <f>IFERROR(IFERROR(INDEX(prices!$A$2:$G$507, (MATCH(I51+60,prices!$A$2:$A$507,0)), 5), INDEX(prices!$A$2:$G$507, (MATCH(I51+62,prices!$A$2:$A$507,0)), 5)), INDEX(prices!$A$2:$G$507, (MATCH(I51+63,prices!$A$2:$A$507,0)), 5))</f>
        <v>50.790000999999997</v>
      </c>
      <c r="T51">
        <f t="shared" si="2"/>
        <v>-7.6201445877296424E-3</v>
      </c>
      <c r="U51">
        <f>IFERROR(IFERROR(INDEX(prices!$A$2:$G$507, (MATCH(I51+90,prices!$A$2:$A$507,0)), 5), INDEX(prices!$A$2:$G$507, (MATCH(I51+92,prices!$A$2:$A$507,0)), 5)), INDEX(prices!$A$2:$G$507, (MATCH(I51+93,prices!$A$2:$A$507,0)), 5))</f>
        <v>41.07</v>
      </c>
      <c r="W51">
        <f t="shared" si="3"/>
        <v>-2.9766169158224942E-2</v>
      </c>
      <c r="X51">
        <f>IFERROR(IFERROR(INDEX(prices!$A$2:$G$507, (MATCH(I51+15,prices!$A$2:$A$507,0)), 5), INDEX(prices!$A$2:$G$507, (MATCH(I51+17,prices!$A$2:$A$507,0)), 5)), INDEX(prices!$A$2:$G$507, (MATCH(I51+18,prices!$A$2:$A$507,0)), 5))</f>
        <v>52.75</v>
      </c>
      <c r="Z51">
        <f t="shared" si="4"/>
        <v>8.7970738420908318E-3</v>
      </c>
      <c r="AA51">
        <f>IFERROR(IFERROR(INDEX(prices!$A$2:$G$507, (MATCH(I51+7,prices!$A$2:$A$507,0)), 5), INDEX(prices!$A$2:$G$507, (MATCH(I51+9,prices!$A$2:$A$507,0)), 5)), INDEX(prices!$A$2:$G$507, (MATCH(I51+10,prices!$A$2:$A$507,0)), 5))</f>
        <v>52.650002000000001</v>
      </c>
      <c r="AC51">
        <f t="shared" si="5"/>
        <v>1.4646425412341933E-2</v>
      </c>
    </row>
    <row r="52" spans="1:29">
      <c r="A52">
        <v>20180510</v>
      </c>
      <c r="B52">
        <v>0.84</v>
      </c>
      <c r="C52">
        <v>-0.43</v>
      </c>
      <c r="D52">
        <v>-0.04</v>
      </c>
      <c r="E52">
        <v>6.0000000000000001E-3</v>
      </c>
      <c r="F52">
        <v>5</v>
      </c>
      <c r="G52">
        <v>10</v>
      </c>
      <c r="H52">
        <v>2018</v>
      </c>
      <c r="I52" s="1">
        <v>43230</v>
      </c>
      <c r="J52">
        <f>INDEX(pol!$A$2:$B$366, (MATCH(I52,pol!$A$2:$A$366,0)), 2)</f>
        <v>0.327351205125751</v>
      </c>
      <c r="K52">
        <f>(J52-J51)/J51</f>
        <v>0.52648186137601105</v>
      </c>
      <c r="L52">
        <f>INDEX(prices!$A$2:$G$253, (MATCH(I52,prices!$A$2:$A$253,0)), 5)</f>
        <v>56.689999</v>
      </c>
      <c r="M52">
        <f>LOG(L53/L52)</f>
        <v>-3.2933737230248214E-2</v>
      </c>
      <c r="N52">
        <f t="shared" si="0"/>
        <v>2.4756852780846304E-3</v>
      </c>
      <c r="O52">
        <f>IFERROR(IFERROR(INDEX(prices!$A$2:$G$507, (MATCH(I52+30,prices!$A$2:$A$507,0)), 5), INDEX(prices!$A$2:$G$507, (MATCH(I52+32,prices!$A$2:$A$507,0)), 5)), INDEX(prices!$A$2:$G$507, (MATCH(I52+33,prices!$A$2:$A$507,0)), 5))</f>
        <v>52.169998</v>
      </c>
      <c r="Q52">
        <f t="shared" si="1"/>
        <v>3.2691923076923011E-3</v>
      </c>
      <c r="R52">
        <f>IFERROR(IFERROR(INDEX(prices!$A$2:$G$507, (MATCH(I52+60,prices!$A$2:$A$507,0)), 5), INDEX(prices!$A$2:$G$507, (MATCH(I52+62,prices!$A$2:$A$507,0)), 5)), INDEX(prices!$A$2:$G$507, (MATCH(I52+63,prices!$A$2:$A$507,0)), 5))</f>
        <v>51.18</v>
      </c>
      <c r="T52">
        <f t="shared" si="2"/>
        <v>7.6786570648030329E-3</v>
      </c>
      <c r="U52">
        <f>IFERROR(IFERROR(INDEX(prices!$A$2:$G$507, (MATCH(I52+90,prices!$A$2:$A$507,0)), 5), INDEX(prices!$A$2:$G$507, (MATCH(I52+92,prices!$A$2:$A$507,0)), 5)), INDEX(prices!$A$2:$G$507, (MATCH(I52+93,prices!$A$2:$A$507,0)), 5))</f>
        <v>38.939999</v>
      </c>
      <c r="W52">
        <f t="shared" si="3"/>
        <v>-5.1862697832968103E-2</v>
      </c>
      <c r="X52">
        <f>IFERROR(IFERROR(INDEX(prices!$A$2:$G$507, (MATCH(I52+15,prices!$A$2:$A$507,0)), 5), INDEX(prices!$A$2:$G$507, (MATCH(I52+17,prices!$A$2:$A$507,0)), 5)), INDEX(prices!$A$2:$G$507, (MATCH(I52+18,prices!$A$2:$A$507,0)), 5))</f>
        <v>52.630001</v>
      </c>
      <c r="Z52">
        <f t="shared" si="4"/>
        <v>-2.2748625592417054E-3</v>
      </c>
      <c r="AA52">
        <f>IFERROR(IFERROR(INDEX(prices!$A$2:$G$507, (MATCH(I52+7,prices!$A$2:$A$507,0)), 5), INDEX(prices!$A$2:$G$507, (MATCH(I52+9,prices!$A$2:$A$507,0)), 5)), INDEX(prices!$A$2:$G$507, (MATCH(I52+10,prices!$A$2:$A$507,0)), 5))</f>
        <v>51.91</v>
      </c>
      <c r="AC52">
        <f t="shared" si="5"/>
        <v>-1.4055118174544495E-2</v>
      </c>
    </row>
    <row r="53" spans="1:29">
      <c r="A53">
        <v>20180511</v>
      </c>
      <c r="B53">
        <v>0.19</v>
      </c>
      <c r="C53">
        <v>0.11</v>
      </c>
      <c r="D53">
        <v>-0.37</v>
      </c>
      <c r="E53">
        <v>6.0000000000000001E-3</v>
      </c>
      <c r="F53">
        <v>5</v>
      </c>
      <c r="G53">
        <v>11</v>
      </c>
      <c r="H53">
        <v>2018</v>
      </c>
      <c r="I53" s="1">
        <v>43231</v>
      </c>
      <c r="J53">
        <f>INDEX(pol!$A$2:$B$366, (MATCH(I53,pol!$A$2:$A$366,0)), 2)</f>
        <v>0.16866952429003501</v>
      </c>
      <c r="K53">
        <f>(J53-J52)/J52</f>
        <v>-0.48474445290268259</v>
      </c>
      <c r="L53">
        <f>INDEX(prices!$A$2:$G$253, (MATCH(I53,prices!$A$2:$A$253,0)), 5)</f>
        <v>52.549999</v>
      </c>
      <c r="M53">
        <f>LOG(L54/L53)</f>
        <v>-1.4196347721147477E-2</v>
      </c>
      <c r="N53">
        <f t="shared" si="0"/>
        <v>-7.3028754154679035E-2</v>
      </c>
      <c r="O53">
        <f>IFERROR(IFERROR(INDEX(prices!$A$2:$G$507, (MATCH(I53+30,prices!$A$2:$A$507,0)), 5), INDEX(prices!$A$2:$G$507, (MATCH(I53+32,prices!$A$2:$A$507,0)), 5)), INDEX(prices!$A$2:$G$507, (MATCH(I53+33,prices!$A$2:$A$507,0)), 5))</f>
        <v>53.139999000000003</v>
      </c>
      <c r="Q53">
        <f t="shared" si="1"/>
        <v>1.8593081027145207E-2</v>
      </c>
      <c r="R53">
        <f>IFERROR(IFERROR(INDEX(prices!$A$2:$G$507, (MATCH(I53+60,prices!$A$2:$A$507,0)), 5), INDEX(prices!$A$2:$G$507, (MATCH(I53+62,prices!$A$2:$A$507,0)), 5)), INDEX(prices!$A$2:$G$507, (MATCH(I53+63,prices!$A$2:$A$507,0)), 5))</f>
        <v>50.790000999999997</v>
      </c>
      <c r="T53">
        <f t="shared" si="2"/>
        <v>-7.6201445877296424E-3</v>
      </c>
      <c r="U53">
        <f>IFERROR(IFERROR(INDEX(prices!$A$2:$G$507, (MATCH(I53+90,prices!$A$2:$A$507,0)), 5), INDEX(prices!$A$2:$G$507, (MATCH(I53+92,prices!$A$2:$A$507,0)), 5)), INDEX(prices!$A$2:$G$507, (MATCH(I53+93,prices!$A$2:$A$507,0)), 5))</f>
        <v>41.450001</v>
      </c>
      <c r="W53">
        <f t="shared" si="3"/>
        <v>6.4458193745716333E-2</v>
      </c>
      <c r="X53">
        <f>IFERROR(IFERROR(INDEX(prices!$A$2:$G$507, (MATCH(I53+15,prices!$A$2:$A$507,0)), 5), INDEX(prices!$A$2:$G$507, (MATCH(I53+17,prices!$A$2:$A$507,0)), 5)), INDEX(prices!$A$2:$G$507, (MATCH(I53+18,prices!$A$2:$A$507,0)), 5))</f>
        <v>51.639999000000003</v>
      </c>
      <c r="Z53">
        <f t="shared" si="4"/>
        <v>-1.8810601960657324E-2</v>
      </c>
      <c r="AA53">
        <f>IFERROR(IFERROR(INDEX(prices!$A$2:$G$507, (MATCH(I53+7,prices!$A$2:$A$507,0)), 5), INDEX(prices!$A$2:$G$507, (MATCH(I53+9,prices!$A$2:$A$507,0)), 5)), INDEX(prices!$A$2:$G$507, (MATCH(I53+10,prices!$A$2:$A$507,0)), 5))</f>
        <v>50.889999000000003</v>
      </c>
      <c r="AC53">
        <f t="shared" si="5"/>
        <v>-1.9649412444615558E-2</v>
      </c>
    </row>
    <row r="54" spans="1:29">
      <c r="A54">
        <v>20180514</v>
      </c>
      <c r="B54">
        <v>0.05</v>
      </c>
      <c r="C54">
        <v>-0.35</v>
      </c>
      <c r="D54">
        <v>0.12</v>
      </c>
      <c r="E54">
        <v>6.0000000000000001E-3</v>
      </c>
      <c r="F54">
        <v>5</v>
      </c>
      <c r="G54">
        <v>14</v>
      </c>
      <c r="H54">
        <v>2018</v>
      </c>
      <c r="I54" s="1">
        <v>43234</v>
      </c>
      <c r="J54">
        <f>INDEX(pol!$A$2:$B$366, (MATCH(I54,pol!$A$2:$A$366,0)), 2)</f>
        <v>0.33994128315837102</v>
      </c>
      <c r="K54">
        <f>(J54-J53)/J53</f>
        <v>1.0154280068628541</v>
      </c>
      <c r="L54">
        <f>INDEX(prices!$A$2:$G$253, (MATCH(I54,prices!$A$2:$A$253,0)), 5)</f>
        <v>50.860000999999997</v>
      </c>
      <c r="M54">
        <f>LOG(L55/L54)</f>
        <v>8.707297946696984E-3</v>
      </c>
      <c r="N54">
        <f t="shared" si="0"/>
        <v>-3.2159810317027845E-2</v>
      </c>
      <c r="O54">
        <f>IFERROR(IFERROR(INDEX(prices!$A$2:$G$507, (MATCH(I54+30,prices!$A$2:$A$507,0)), 5), INDEX(prices!$A$2:$G$507, (MATCH(I54+32,prices!$A$2:$A$507,0)), 5)), INDEX(prices!$A$2:$G$507, (MATCH(I54+33,prices!$A$2:$A$507,0)), 5))</f>
        <v>51.560001</v>
      </c>
      <c r="Q54">
        <f t="shared" si="1"/>
        <v>-2.9732744255414896E-2</v>
      </c>
      <c r="R54">
        <f>IFERROR(IFERROR(INDEX(prices!$A$2:$G$507, (MATCH(I54+60,prices!$A$2:$A$507,0)), 5), INDEX(prices!$A$2:$G$507, (MATCH(I54+62,prices!$A$2:$A$507,0)), 5)), INDEX(prices!$A$2:$G$507, (MATCH(I54+63,prices!$A$2:$A$507,0)), 5))</f>
        <v>53.549999</v>
      </c>
      <c r="T54">
        <f t="shared" si="2"/>
        <v>5.4341365340788303E-2</v>
      </c>
      <c r="U54">
        <f>IFERROR(IFERROR(INDEX(prices!$A$2:$G$507, (MATCH(I54+90,prices!$A$2:$A$507,0)), 5), INDEX(prices!$A$2:$G$507, (MATCH(I54+92,prices!$A$2:$A$507,0)), 5)), INDEX(prices!$A$2:$G$507, (MATCH(I54+93,prices!$A$2:$A$507,0)), 5))</f>
        <v>43</v>
      </c>
      <c r="W54">
        <f t="shared" si="3"/>
        <v>3.7394426118349179E-2</v>
      </c>
      <c r="X54">
        <f>IFERROR(IFERROR(INDEX(prices!$A$2:$G$507, (MATCH(I54+15,prices!$A$2:$A$507,0)), 5), INDEX(prices!$A$2:$G$507, (MATCH(I54+17,prices!$A$2:$A$507,0)), 5)), INDEX(prices!$A$2:$G$507, (MATCH(I54+18,prices!$A$2:$A$507,0)), 5))</f>
        <v>51.639999000000003</v>
      </c>
      <c r="Z54">
        <f t="shared" si="4"/>
        <v>0</v>
      </c>
      <c r="AA54">
        <f>IFERROR(IFERROR(INDEX(prices!$A$2:$G$507, (MATCH(I54+7,prices!$A$2:$A$507,0)), 5), INDEX(prices!$A$2:$G$507, (MATCH(I54+9,prices!$A$2:$A$507,0)), 5)), INDEX(prices!$A$2:$G$507, (MATCH(I54+10,prices!$A$2:$A$507,0)), 5))</f>
        <v>50.549999</v>
      </c>
      <c r="AC54">
        <f t="shared" si="5"/>
        <v>-6.6810769636683111E-3</v>
      </c>
    </row>
    <row r="55" spans="1:29">
      <c r="A55">
        <v>20180515</v>
      </c>
      <c r="B55">
        <v>-0.55000000000000004</v>
      </c>
      <c r="C55">
        <v>0.68</v>
      </c>
      <c r="D55">
        <v>0.41</v>
      </c>
      <c r="E55">
        <v>6.0000000000000001E-3</v>
      </c>
      <c r="F55">
        <v>5</v>
      </c>
      <c r="G55">
        <v>15</v>
      </c>
      <c r="H55">
        <v>2018</v>
      </c>
      <c r="I55" s="1">
        <v>43235</v>
      </c>
      <c r="J55">
        <f>INDEX(pol!$A$2:$B$366, (MATCH(I55,pol!$A$2:$A$366,0)), 2)</f>
        <v>0.36041143631197697</v>
      </c>
      <c r="K55">
        <f>(J55-J54)/J54</f>
        <v>6.0216732029188015E-2</v>
      </c>
      <c r="L55">
        <f>INDEX(prices!$A$2:$G$253, (MATCH(I55,prices!$A$2:$A$253,0)), 5)</f>
        <v>51.889999000000003</v>
      </c>
      <c r="M55">
        <f>LOG(L56/L55)</f>
        <v>6.3147296935157733E-3</v>
      </c>
      <c r="N55">
        <f t="shared" si="0"/>
        <v>2.0251631532606659E-2</v>
      </c>
      <c r="O55">
        <f>IFERROR(IFERROR(INDEX(prices!$A$2:$G$507, (MATCH(I55+30,prices!$A$2:$A$507,0)), 5), INDEX(prices!$A$2:$G$507, (MATCH(I55+32,prices!$A$2:$A$507,0)), 5)), INDEX(prices!$A$2:$G$507, (MATCH(I55+33,prices!$A$2:$A$507,0)), 5))</f>
        <v>52.200001</v>
      </c>
      <c r="Q55">
        <f t="shared" si="1"/>
        <v>1.241272280037389E-2</v>
      </c>
      <c r="R55">
        <f>IFERROR(IFERROR(INDEX(prices!$A$2:$G$507, (MATCH(I55+60,prices!$A$2:$A$507,0)), 5), INDEX(prices!$A$2:$G$507, (MATCH(I55+62,prices!$A$2:$A$507,0)), 5)), INDEX(prices!$A$2:$G$507, (MATCH(I55+63,prices!$A$2:$A$507,0)), 5))</f>
        <v>51.41</v>
      </c>
      <c r="T55">
        <f t="shared" si="2"/>
        <v>-3.9962633799489021E-2</v>
      </c>
      <c r="U55">
        <f>IFERROR(IFERROR(INDEX(prices!$A$2:$G$507, (MATCH(I55+90,prices!$A$2:$A$507,0)), 5), INDEX(prices!$A$2:$G$507, (MATCH(I55+92,prices!$A$2:$A$507,0)), 5)), INDEX(prices!$A$2:$G$507, (MATCH(I55+93,prices!$A$2:$A$507,0)), 5))</f>
        <v>41.810001</v>
      </c>
      <c r="W55">
        <f t="shared" si="3"/>
        <v>-2.7674395348837214E-2</v>
      </c>
      <c r="X55">
        <f>IFERROR(IFERROR(INDEX(prices!$A$2:$G$507, (MATCH(I55+15,prices!$A$2:$A$507,0)), 5), INDEX(prices!$A$2:$G$507, (MATCH(I55+17,prices!$A$2:$A$507,0)), 5)), INDEX(prices!$A$2:$G$507, (MATCH(I55+18,prices!$A$2:$A$507,0)), 5))</f>
        <v>52.169998</v>
      </c>
      <c r="Z55">
        <f t="shared" si="4"/>
        <v>1.0263342569003468E-2</v>
      </c>
      <c r="AA55">
        <f>IFERROR(IFERROR(INDEX(prices!$A$2:$G$507, (MATCH(I55+7,prices!$A$2:$A$507,0)), 5), INDEX(prices!$A$2:$G$507, (MATCH(I55+9,prices!$A$2:$A$507,0)), 5)), INDEX(prices!$A$2:$G$507, (MATCH(I55+10,prices!$A$2:$A$507,0)), 5))</f>
        <v>51.200001</v>
      </c>
      <c r="AC55">
        <f t="shared" si="5"/>
        <v>1.285859570442327E-2</v>
      </c>
    </row>
    <row r="56" spans="1:29">
      <c r="A56">
        <v>20180516</v>
      </c>
      <c r="B56">
        <v>0.49</v>
      </c>
      <c r="C56">
        <v>0.7</v>
      </c>
      <c r="D56">
        <v>-0.24</v>
      </c>
      <c r="E56">
        <v>6.0000000000000001E-3</v>
      </c>
      <c r="F56">
        <v>5</v>
      </c>
      <c r="G56">
        <v>16</v>
      </c>
      <c r="H56">
        <v>2018</v>
      </c>
      <c r="I56" s="1">
        <v>43236</v>
      </c>
      <c r="J56">
        <f>INDEX(pol!$A$2:$B$366, (MATCH(I56,pol!$A$2:$A$366,0)), 2)</f>
        <v>-9.3720108707763095E-2</v>
      </c>
      <c r="K56">
        <f>(J56-J55)/J55</f>
        <v>-1.2600364451993629</v>
      </c>
      <c r="L56">
        <f>INDEX(prices!$A$2:$G$253, (MATCH(I56,prices!$A$2:$A$253,0)), 5)</f>
        <v>52.650002000000001</v>
      </c>
      <c r="M56">
        <f>LOG(L57/L56)</f>
        <v>-6.1473631400720159E-3</v>
      </c>
      <c r="N56">
        <f t="shared" si="0"/>
        <v>1.4646425412341933E-2</v>
      </c>
      <c r="O56">
        <f>IFERROR(IFERROR(INDEX(prices!$A$2:$G$507, (MATCH(I56+30,prices!$A$2:$A$507,0)), 5), INDEX(prices!$A$2:$G$507, (MATCH(I56+32,prices!$A$2:$A$507,0)), 5)), INDEX(prices!$A$2:$G$507, (MATCH(I56+33,prices!$A$2:$A$507,0)), 5))</f>
        <v>51.310001</v>
      </c>
      <c r="Q56">
        <f t="shared" si="1"/>
        <v>-1.704980810249411E-2</v>
      </c>
      <c r="R56">
        <f>IFERROR(IFERROR(INDEX(prices!$A$2:$G$507, (MATCH(I56+60,prices!$A$2:$A$507,0)), 5), INDEX(prices!$A$2:$G$507, (MATCH(I56+62,prices!$A$2:$A$507,0)), 5)), INDEX(prices!$A$2:$G$507, (MATCH(I56+63,prices!$A$2:$A$507,0)), 5))</f>
        <v>51.540000999999997</v>
      </c>
      <c r="T56">
        <f t="shared" si="2"/>
        <v>2.5287103676327571E-3</v>
      </c>
      <c r="U56">
        <f>IFERROR(IFERROR(INDEX(prices!$A$2:$G$507, (MATCH(I56+90,prices!$A$2:$A$507,0)), 5), INDEX(prices!$A$2:$G$507, (MATCH(I56+92,prices!$A$2:$A$507,0)), 5)), INDEX(prices!$A$2:$G$507, (MATCH(I56+93,prices!$A$2:$A$507,0)), 5))</f>
        <v>43</v>
      </c>
      <c r="W56">
        <f t="shared" si="3"/>
        <v>2.8462065810522231E-2</v>
      </c>
      <c r="X56">
        <f>IFERROR(IFERROR(INDEX(prices!$A$2:$G$507, (MATCH(I56+15,prices!$A$2:$A$507,0)), 5), INDEX(prices!$A$2:$G$507, (MATCH(I56+17,prices!$A$2:$A$507,0)), 5)), INDEX(prices!$A$2:$G$507, (MATCH(I56+18,prices!$A$2:$A$507,0)), 5))</f>
        <v>51.349997999999999</v>
      </c>
      <c r="Z56">
        <f t="shared" si="4"/>
        <v>-1.571784610764218E-2</v>
      </c>
      <c r="AA56">
        <f>IFERROR(IFERROR(INDEX(prices!$A$2:$G$507, (MATCH(I56+7,prices!$A$2:$A$507,0)), 5), INDEX(prices!$A$2:$G$507, (MATCH(I56+9,prices!$A$2:$A$507,0)), 5)), INDEX(prices!$A$2:$G$507, (MATCH(I56+10,prices!$A$2:$A$507,0)), 5))</f>
        <v>52.290000999999997</v>
      </c>
      <c r="AC56">
        <f t="shared" si="5"/>
        <v>2.1289062084197934E-2</v>
      </c>
    </row>
    <row r="57" spans="1:29">
      <c r="A57">
        <v>20180517</v>
      </c>
      <c r="B57">
        <v>0.02</v>
      </c>
      <c r="C57">
        <v>0.9</v>
      </c>
      <c r="D57">
        <v>0.25</v>
      </c>
      <c r="E57">
        <v>6.0000000000000001E-3</v>
      </c>
      <c r="F57">
        <v>5</v>
      </c>
      <c r="G57">
        <v>17</v>
      </c>
      <c r="H57">
        <v>2018</v>
      </c>
      <c r="I57" s="1">
        <v>43237</v>
      </c>
      <c r="J57">
        <f>INDEX(pol!$A$2:$B$366, (MATCH(I57,pol!$A$2:$A$366,0)), 2)</f>
        <v>0.232988335214285</v>
      </c>
      <c r="K57">
        <f>(J57-J56)/J56</f>
        <v>-3.4860015468055678</v>
      </c>
      <c r="L57">
        <f>INDEX(prices!$A$2:$G$253, (MATCH(I57,prices!$A$2:$A$253,0)), 5)</f>
        <v>51.91</v>
      </c>
      <c r="M57">
        <f>LOG(L58/L57)</f>
        <v>-8.6185865395393482E-3</v>
      </c>
      <c r="N57">
        <f t="shared" si="0"/>
        <v>-1.4055118174544495E-2</v>
      </c>
      <c r="O57">
        <f>IFERROR(IFERROR(INDEX(prices!$A$2:$G$507, (MATCH(I57+30,prices!$A$2:$A$507,0)), 5), INDEX(prices!$A$2:$G$507, (MATCH(I57+32,prices!$A$2:$A$507,0)), 5)), INDEX(prices!$A$2:$G$507, (MATCH(I57+33,prices!$A$2:$A$507,0)), 5))</f>
        <v>52.09</v>
      </c>
      <c r="Q57">
        <f t="shared" si="1"/>
        <v>1.520169527963961E-2</v>
      </c>
      <c r="R57">
        <f>IFERROR(IFERROR(INDEX(prices!$A$2:$G$507, (MATCH(I57+60,prices!$A$2:$A$507,0)), 5), INDEX(prices!$A$2:$G$507, (MATCH(I57+62,prices!$A$2:$A$507,0)), 5)), INDEX(prices!$A$2:$G$507, (MATCH(I57+63,prices!$A$2:$A$507,0)), 5))</f>
        <v>51.41</v>
      </c>
      <c r="T57">
        <f t="shared" si="2"/>
        <v>-2.5223321202496687E-3</v>
      </c>
      <c r="U57">
        <f>IFERROR(IFERROR(INDEX(prices!$A$2:$G$507, (MATCH(I57+90,prices!$A$2:$A$507,0)), 5), INDEX(prices!$A$2:$G$507, (MATCH(I57+92,prices!$A$2:$A$507,0)), 5)), INDEX(prices!$A$2:$G$507, (MATCH(I57+93,prices!$A$2:$A$507,0)), 5))</f>
        <v>42.580002</v>
      </c>
      <c r="W57">
        <f t="shared" si="3"/>
        <v>-9.7673953488372003E-3</v>
      </c>
      <c r="X57">
        <f>IFERROR(IFERROR(INDEX(prices!$A$2:$G$507, (MATCH(I57+15,prices!$A$2:$A$507,0)), 5), INDEX(prices!$A$2:$G$507, (MATCH(I57+17,prices!$A$2:$A$507,0)), 5)), INDEX(prices!$A$2:$G$507, (MATCH(I57+18,prices!$A$2:$A$507,0)), 5))</f>
        <v>51.259998000000003</v>
      </c>
      <c r="Z57">
        <f t="shared" si="4"/>
        <v>-1.752677770308702E-3</v>
      </c>
      <c r="AA57">
        <f>IFERROR(IFERROR(INDEX(prices!$A$2:$G$507, (MATCH(I57+7,prices!$A$2:$A$507,0)), 5), INDEX(prices!$A$2:$G$507, (MATCH(I57+9,prices!$A$2:$A$507,0)), 5)), INDEX(prices!$A$2:$G$507, (MATCH(I57+10,prices!$A$2:$A$507,0)), 5))</f>
        <v>52.75</v>
      </c>
      <c r="AC57">
        <f t="shared" si="5"/>
        <v>8.7970738420908318E-3</v>
      </c>
    </row>
    <row r="58" spans="1:29">
      <c r="A58">
        <v>20180518</v>
      </c>
      <c r="B58">
        <v>-0.23</v>
      </c>
      <c r="C58">
        <v>0.56999999999999995</v>
      </c>
      <c r="D58">
        <v>-0.57999999999999996</v>
      </c>
      <c r="E58">
        <v>6.0000000000000001E-3</v>
      </c>
      <c r="F58">
        <v>5</v>
      </c>
      <c r="G58">
        <v>18</v>
      </c>
      <c r="H58">
        <v>2018</v>
      </c>
      <c r="I58" s="1">
        <v>43238</v>
      </c>
      <c r="J58">
        <f>INDEX(pol!$A$2:$B$366, (MATCH(I58,pol!$A$2:$A$366,0)), 2)</f>
        <v>0.315747287285714</v>
      </c>
      <c r="K58">
        <f>(J58-J57)/J57</f>
        <v>0.35520641836130379</v>
      </c>
      <c r="L58">
        <f>INDEX(prices!$A$2:$G$253, (MATCH(I58,prices!$A$2:$A$253,0)), 5)</f>
        <v>50.889999000000003</v>
      </c>
      <c r="M58">
        <f>LOG(L59/L58)</f>
        <v>-2.9112910036745076E-3</v>
      </c>
      <c r="N58">
        <f t="shared" si="0"/>
        <v>-1.9649412444615558E-2</v>
      </c>
      <c r="O58">
        <f>IFERROR(IFERROR(INDEX(prices!$A$2:$G$507, (MATCH(I58+30,prices!$A$2:$A$507,0)), 5), INDEX(prices!$A$2:$G$507, (MATCH(I58+32,prices!$A$2:$A$507,0)), 5)), INDEX(prices!$A$2:$G$507, (MATCH(I58+33,prices!$A$2:$A$507,0)), 5))</f>
        <v>51.990001999999997</v>
      </c>
      <c r="Q58">
        <f t="shared" si="1"/>
        <v>-1.9197158763679489E-3</v>
      </c>
      <c r="R58">
        <f>IFERROR(IFERROR(INDEX(prices!$A$2:$G$507, (MATCH(I58+60,prices!$A$2:$A$507,0)), 5), INDEX(prices!$A$2:$G$507, (MATCH(I58+62,prices!$A$2:$A$507,0)), 5)), INDEX(prices!$A$2:$G$507, (MATCH(I58+63,prices!$A$2:$A$507,0)), 5))</f>
        <v>51.540000999999997</v>
      </c>
      <c r="T58">
        <f t="shared" si="2"/>
        <v>2.5287103676327571E-3</v>
      </c>
      <c r="U58">
        <f>IFERROR(IFERROR(INDEX(prices!$A$2:$G$507, (MATCH(I58+90,prices!$A$2:$A$507,0)), 5), INDEX(prices!$A$2:$G$507, (MATCH(I58+92,prices!$A$2:$A$507,0)), 5)), INDEX(prices!$A$2:$G$507, (MATCH(I58+93,prices!$A$2:$A$507,0)), 5))</f>
        <v>43.720001000000003</v>
      </c>
      <c r="W58">
        <f t="shared" si="3"/>
        <v>2.6773108183508379E-2</v>
      </c>
      <c r="X58">
        <f>IFERROR(IFERROR(INDEX(prices!$A$2:$G$507, (MATCH(I58+15,prices!$A$2:$A$507,0)), 5), INDEX(prices!$A$2:$G$507, (MATCH(I58+17,prices!$A$2:$A$507,0)), 5)), INDEX(prices!$A$2:$G$507, (MATCH(I58+18,prices!$A$2:$A$507,0)), 5))</f>
        <v>51.07</v>
      </c>
      <c r="Z58">
        <f t="shared" si="4"/>
        <v>-3.7065549631898689E-3</v>
      </c>
      <c r="AA58">
        <f>IFERROR(IFERROR(INDEX(prices!$A$2:$G$507, (MATCH(I58+7,prices!$A$2:$A$507,0)), 5), INDEX(prices!$A$2:$G$507, (MATCH(I58+9,prices!$A$2:$A$507,0)), 5)), INDEX(prices!$A$2:$G$507, (MATCH(I58+10,prices!$A$2:$A$507,0)), 5))</f>
        <v>52.630001</v>
      </c>
      <c r="AC58">
        <f t="shared" si="5"/>
        <v>-2.2748625592417054E-3</v>
      </c>
    </row>
    <row r="59" spans="1:29">
      <c r="A59">
        <v>20180521</v>
      </c>
      <c r="B59">
        <v>0.72</v>
      </c>
      <c r="C59">
        <v>-0.21</v>
      </c>
      <c r="D59">
        <v>0.44</v>
      </c>
      <c r="E59">
        <v>6.0000000000000001E-3</v>
      </c>
      <c r="F59">
        <v>5</v>
      </c>
      <c r="G59">
        <v>21</v>
      </c>
      <c r="H59">
        <v>2018</v>
      </c>
      <c r="I59" s="1">
        <v>43241</v>
      </c>
      <c r="J59">
        <f>INDEX(pol!$A$2:$B$366, (MATCH(I59,pol!$A$2:$A$366,0)), 2)</f>
        <v>0.18846858129102101</v>
      </c>
      <c r="K59">
        <f>(J59-J58)/J58</f>
        <v>-0.40310308629673447</v>
      </c>
      <c r="L59">
        <f>INDEX(prices!$A$2:$G$253, (MATCH(I59,prices!$A$2:$A$253,0)), 5)</f>
        <v>50.549999</v>
      </c>
      <c r="M59">
        <f>LOG(L60/L59)</f>
        <v>5.5488181225094527E-3</v>
      </c>
      <c r="N59">
        <f t="shared" si="0"/>
        <v>-6.6810769636683111E-3</v>
      </c>
      <c r="O59">
        <f>IFERROR(IFERROR(INDEX(prices!$A$2:$G$507, (MATCH(I59+30,prices!$A$2:$A$507,0)), 5), INDEX(prices!$A$2:$G$507, (MATCH(I59+32,prices!$A$2:$A$507,0)), 5)), INDEX(prices!$A$2:$G$507, (MATCH(I59+33,prices!$A$2:$A$507,0)), 5))</f>
        <v>54.869999</v>
      </c>
      <c r="Q59">
        <f t="shared" si="1"/>
        <v>5.5395208486431743E-2</v>
      </c>
      <c r="R59">
        <f>IFERROR(IFERROR(INDEX(prices!$A$2:$G$507, (MATCH(I59+60,prices!$A$2:$A$507,0)), 5), INDEX(prices!$A$2:$G$507, (MATCH(I59+62,prices!$A$2:$A$507,0)), 5)), INDEX(prices!$A$2:$G$507, (MATCH(I59+63,prices!$A$2:$A$507,0)), 5))</f>
        <v>51.59</v>
      </c>
      <c r="T59">
        <f t="shared" si="2"/>
        <v>9.7010087368851216E-4</v>
      </c>
      <c r="U59">
        <f>IFERROR(IFERROR(INDEX(prices!$A$2:$G$507, (MATCH(I59+90,prices!$A$2:$A$507,0)), 5), INDEX(prices!$A$2:$G$507, (MATCH(I59+92,prices!$A$2:$A$507,0)), 5)), INDEX(prices!$A$2:$G$507, (MATCH(I59+93,prices!$A$2:$A$507,0)), 5))</f>
        <v>42.919998</v>
      </c>
      <c r="W59">
        <f t="shared" si="3"/>
        <v>-1.8298329865088607E-2</v>
      </c>
      <c r="X59">
        <f>IFERROR(IFERROR(INDEX(prices!$A$2:$G$507, (MATCH(I59+15,prices!$A$2:$A$507,0)), 5), INDEX(prices!$A$2:$G$507, (MATCH(I59+17,prices!$A$2:$A$507,0)), 5)), INDEX(prices!$A$2:$G$507, (MATCH(I59+18,prices!$A$2:$A$507,0)), 5))</f>
        <v>51.279998999999997</v>
      </c>
      <c r="Z59">
        <f t="shared" si="4"/>
        <v>4.1119835519873955E-3</v>
      </c>
      <c r="AA59">
        <f>IFERROR(IFERROR(INDEX(prices!$A$2:$G$507, (MATCH(I59+7,prices!$A$2:$A$507,0)), 5), INDEX(prices!$A$2:$G$507, (MATCH(I59+9,prices!$A$2:$A$507,0)), 5)), INDEX(prices!$A$2:$G$507, (MATCH(I59+10,prices!$A$2:$A$507,0)), 5))</f>
        <v>52.169998</v>
      </c>
      <c r="AC59">
        <f t="shared" si="5"/>
        <v>-8.7403190435052514E-3</v>
      </c>
    </row>
    <row r="60" spans="1:29">
      <c r="A60">
        <v>20180522</v>
      </c>
      <c r="B60">
        <v>-0.42</v>
      </c>
      <c r="C60">
        <v>-0.76</v>
      </c>
      <c r="D60">
        <v>0.59</v>
      </c>
      <c r="E60">
        <v>6.0000000000000001E-3</v>
      </c>
      <c r="F60">
        <v>5</v>
      </c>
      <c r="G60">
        <v>22</v>
      </c>
      <c r="H60">
        <v>2018</v>
      </c>
      <c r="I60" s="1">
        <v>43242</v>
      </c>
      <c r="J60">
        <f>INDEX(pol!$A$2:$B$366, (MATCH(I60,pol!$A$2:$A$366,0)), 2)</f>
        <v>0.26220693322428201</v>
      </c>
      <c r="K60">
        <f>(J60-J59)/J59</f>
        <v>0.39125010348222977</v>
      </c>
      <c r="L60">
        <f>INDEX(prices!$A$2:$G$253, (MATCH(I60,prices!$A$2:$A$253,0)), 5)</f>
        <v>51.200001</v>
      </c>
      <c r="M60">
        <f>LOG(L61/L60)</f>
        <v>9.1486806770085458E-3</v>
      </c>
      <c r="N60">
        <f t="shared" si="0"/>
        <v>1.285859570442327E-2</v>
      </c>
      <c r="O60">
        <f>IFERROR(IFERROR(INDEX(prices!$A$2:$G$507, (MATCH(I60+30,prices!$A$2:$A$507,0)), 5), INDEX(prices!$A$2:$G$507, (MATCH(I60+32,prices!$A$2:$A$507,0)), 5)), INDEX(prices!$A$2:$G$507, (MATCH(I60+33,prices!$A$2:$A$507,0)), 5))</f>
        <v>55.869999</v>
      </c>
      <c r="Q60">
        <f t="shared" si="1"/>
        <v>1.8224895538999371E-2</v>
      </c>
      <c r="R60">
        <f>IFERROR(IFERROR(INDEX(prices!$A$2:$G$507, (MATCH(I60+60,prices!$A$2:$A$507,0)), 5), INDEX(prices!$A$2:$G$507, (MATCH(I60+62,prices!$A$2:$A$507,0)), 5)), INDEX(prices!$A$2:$G$507, (MATCH(I60+63,prices!$A$2:$A$507,0)), 5))</f>
        <v>46.560001</v>
      </c>
      <c r="T60">
        <f t="shared" si="2"/>
        <v>-9.7499496026361765E-2</v>
      </c>
      <c r="U60">
        <f>IFERROR(IFERROR(INDEX(prices!$A$2:$G$507, (MATCH(I60+90,prices!$A$2:$A$507,0)), 5), INDEX(prices!$A$2:$G$507, (MATCH(I60+92,prices!$A$2:$A$507,0)), 5)), INDEX(prices!$A$2:$G$507, (MATCH(I60+93,prices!$A$2:$A$507,0)), 5))</f>
        <v>42.720001000000003</v>
      </c>
      <c r="W60">
        <f t="shared" si="3"/>
        <v>-4.659762565692482E-3</v>
      </c>
      <c r="X60">
        <f>IFERROR(IFERROR(INDEX(prices!$A$2:$G$507, (MATCH(I60+15,prices!$A$2:$A$507,0)), 5), INDEX(prices!$A$2:$G$507, (MATCH(I60+17,prices!$A$2:$A$507,0)), 5)), INDEX(prices!$A$2:$G$507, (MATCH(I60+18,prices!$A$2:$A$507,0)), 5))</f>
        <v>51.75</v>
      </c>
      <c r="Z60">
        <f t="shared" si="4"/>
        <v>9.165386294176868E-3</v>
      </c>
      <c r="AA60">
        <f>IFERROR(IFERROR(INDEX(prices!$A$2:$G$507, (MATCH(I60+7,prices!$A$2:$A$507,0)), 5), INDEX(prices!$A$2:$G$507, (MATCH(I60+9,prices!$A$2:$A$507,0)), 5)), INDEX(prices!$A$2:$G$507, (MATCH(I60+10,prices!$A$2:$A$507,0)), 5))</f>
        <v>51.639999000000003</v>
      </c>
      <c r="AC60">
        <f t="shared" si="5"/>
        <v>-1.0159076486834378E-2</v>
      </c>
    </row>
    <row r="61" spans="1:29">
      <c r="A61">
        <v>20180523</v>
      </c>
      <c r="B61">
        <v>0.28999999999999998</v>
      </c>
      <c r="C61">
        <v>0.05</v>
      </c>
      <c r="D61">
        <v>-0.72</v>
      </c>
      <c r="E61">
        <v>6.0000000000000001E-3</v>
      </c>
      <c r="F61">
        <v>5</v>
      </c>
      <c r="G61">
        <v>23</v>
      </c>
      <c r="H61">
        <v>2018</v>
      </c>
      <c r="I61" s="1">
        <v>43243</v>
      </c>
      <c r="J61">
        <f>INDEX(pol!$A$2:$B$366, (MATCH(I61,pol!$A$2:$A$366,0)), 2)</f>
        <v>0.17769951121491201</v>
      </c>
      <c r="K61">
        <f>(J61-J60)/J60</f>
        <v>-0.32229285843134253</v>
      </c>
      <c r="L61">
        <f>INDEX(prices!$A$2:$G$253, (MATCH(I61,prices!$A$2:$A$253,0)), 5)</f>
        <v>52.290000999999997</v>
      </c>
      <c r="M61">
        <f>LOG(L62/L61)</f>
        <v>3.8038138345769354E-3</v>
      </c>
      <c r="N61">
        <f t="shared" si="0"/>
        <v>2.1289062084197934E-2</v>
      </c>
      <c r="O61">
        <f>IFERROR(IFERROR(INDEX(prices!$A$2:$G$507, (MATCH(I61+30,prices!$A$2:$A$507,0)), 5), INDEX(prices!$A$2:$G$507, (MATCH(I61+32,prices!$A$2:$A$507,0)), 5)), INDEX(prices!$A$2:$G$507, (MATCH(I61+33,prices!$A$2:$A$507,0)), 5))</f>
        <v>54.330002</v>
      </c>
      <c r="Q61">
        <f t="shared" si="1"/>
        <v>-2.7563934626166714E-2</v>
      </c>
      <c r="R61">
        <f>IFERROR(IFERROR(INDEX(prices!$A$2:$G$507, (MATCH(I61+60,prices!$A$2:$A$507,0)), 5), INDEX(prices!$A$2:$G$507, (MATCH(I61+62,prices!$A$2:$A$507,0)), 5)), INDEX(prices!$A$2:$G$507, (MATCH(I61+63,prices!$A$2:$A$507,0)), 5))</f>
        <v>45.970001000000003</v>
      </c>
      <c r="T61">
        <f t="shared" si="2"/>
        <v>-1.267182103368074E-2</v>
      </c>
      <c r="U61">
        <f>IFERROR(IFERROR(INDEX(prices!$A$2:$G$507, (MATCH(I61+90,prices!$A$2:$A$507,0)), 5), INDEX(prices!$A$2:$G$507, (MATCH(I61+92,prices!$A$2:$A$507,0)), 5)), INDEX(prices!$A$2:$G$507, (MATCH(I61+93,prices!$A$2:$A$507,0)), 5))</f>
        <v>42.919998</v>
      </c>
      <c r="W61">
        <f t="shared" si="3"/>
        <v>4.6815776057682256E-3</v>
      </c>
      <c r="X61">
        <f>IFERROR(IFERROR(INDEX(prices!$A$2:$G$507, (MATCH(I61+15,prices!$A$2:$A$507,0)), 5), INDEX(prices!$A$2:$G$507, (MATCH(I61+17,prices!$A$2:$A$507,0)), 5)), INDEX(prices!$A$2:$G$507, (MATCH(I61+18,prices!$A$2:$A$507,0)), 5))</f>
        <v>51.880001</v>
      </c>
      <c r="Z61">
        <f t="shared" si="4"/>
        <v>2.5120966183574886E-3</v>
      </c>
      <c r="AA61">
        <f>IFERROR(IFERROR(INDEX(prices!$A$2:$G$507, (MATCH(I61+7,prices!$A$2:$A$507,0)), 5), INDEX(prices!$A$2:$G$507, (MATCH(I61+9,prices!$A$2:$A$507,0)), 5)), INDEX(prices!$A$2:$G$507, (MATCH(I61+10,prices!$A$2:$A$507,0)), 5))</f>
        <v>52.169998</v>
      </c>
      <c r="AC61">
        <f t="shared" si="5"/>
        <v>1.0263342569003468E-2</v>
      </c>
    </row>
    <row r="62" spans="1:29">
      <c r="A62">
        <v>20180524</v>
      </c>
      <c r="B62">
        <v>-0.16</v>
      </c>
      <c r="C62">
        <v>0.34</v>
      </c>
      <c r="D62">
        <v>-0.31</v>
      </c>
      <c r="E62">
        <v>6.0000000000000001E-3</v>
      </c>
      <c r="F62">
        <v>5</v>
      </c>
      <c r="G62">
        <v>24</v>
      </c>
      <c r="H62">
        <v>2018</v>
      </c>
      <c r="I62" s="1">
        <v>43244</v>
      </c>
      <c r="J62">
        <f>INDEX(pol!$A$2:$B$366, (MATCH(I62,pol!$A$2:$A$366,0)), 2)</f>
        <v>0.220858839271317</v>
      </c>
      <c r="K62">
        <f>(J62-J61)/J61</f>
        <v>0.24287814727980628</v>
      </c>
      <c r="L62">
        <f>INDEX(prices!$A$2:$G$253, (MATCH(I62,prices!$A$2:$A$253,0)), 5)</f>
        <v>52.75</v>
      </c>
      <c r="M62">
        <f>LOG(L63/L62)</f>
        <v>-9.8908570061012244E-4</v>
      </c>
      <c r="N62">
        <f t="shared" si="0"/>
        <v>8.7970738420908318E-3</v>
      </c>
      <c r="O62">
        <f>IFERROR(IFERROR(INDEX(prices!$A$2:$G$507, (MATCH(I62+30,prices!$A$2:$A$507,0)), 5), INDEX(prices!$A$2:$G$507, (MATCH(I62+32,prices!$A$2:$A$507,0)), 5)), INDEX(prices!$A$2:$G$507, (MATCH(I62+33,prices!$A$2:$A$507,0)), 5))</f>
        <v>51.34</v>
      </c>
      <c r="Q62">
        <f t="shared" si="1"/>
        <v>-5.5034085954938798E-2</v>
      </c>
      <c r="R62">
        <f>IFERROR(IFERROR(INDEX(prices!$A$2:$G$507, (MATCH(I62+60,prices!$A$2:$A$507,0)), 5), INDEX(prices!$A$2:$G$507, (MATCH(I62+62,prices!$A$2:$A$507,0)), 5)), INDEX(prices!$A$2:$G$507, (MATCH(I62+63,prices!$A$2:$A$507,0)), 5))</f>
        <v>46.560001</v>
      </c>
      <c r="T62">
        <f t="shared" si="2"/>
        <v>1.2834456975539249E-2</v>
      </c>
      <c r="U62">
        <f>IFERROR(IFERROR(INDEX(prices!$A$2:$G$507, (MATCH(I62+90,prices!$A$2:$A$507,0)), 5), INDEX(prices!$A$2:$G$507, (MATCH(I62+92,prices!$A$2:$A$507,0)), 5)), INDEX(prices!$A$2:$G$507, (MATCH(I62+93,prices!$A$2:$A$507,0)), 5))</f>
        <v>42.740001999999997</v>
      </c>
      <c r="W62">
        <f t="shared" si="3"/>
        <v>-4.1937560202123664E-3</v>
      </c>
      <c r="X62">
        <f>IFERROR(IFERROR(INDEX(prices!$A$2:$G$507, (MATCH(I62+15,prices!$A$2:$A$507,0)), 5), INDEX(prices!$A$2:$G$507, (MATCH(I62+17,prices!$A$2:$A$507,0)), 5)), INDEX(prices!$A$2:$G$507, (MATCH(I62+18,prices!$A$2:$A$507,0)), 5))</f>
        <v>52</v>
      </c>
      <c r="Z62">
        <f t="shared" si="4"/>
        <v>2.3130107495564615E-3</v>
      </c>
      <c r="AA62">
        <f>IFERROR(IFERROR(INDEX(prices!$A$2:$G$507, (MATCH(I62+7,prices!$A$2:$A$507,0)), 5), INDEX(prices!$A$2:$G$507, (MATCH(I62+9,prices!$A$2:$A$507,0)), 5)), INDEX(prices!$A$2:$G$507, (MATCH(I62+10,prices!$A$2:$A$507,0)), 5))</f>
        <v>51.349997999999999</v>
      </c>
      <c r="AC62">
        <f t="shared" si="5"/>
        <v>-1.571784610764218E-2</v>
      </c>
    </row>
    <row r="63" spans="1:29">
      <c r="A63">
        <v>20180525</v>
      </c>
      <c r="B63">
        <v>-0.21</v>
      </c>
      <c r="C63">
        <v>0.22</v>
      </c>
      <c r="D63">
        <v>-0.4</v>
      </c>
      <c r="E63">
        <v>6.0000000000000001E-3</v>
      </c>
      <c r="F63">
        <v>5</v>
      </c>
      <c r="G63">
        <v>25</v>
      </c>
      <c r="H63">
        <v>2018</v>
      </c>
      <c r="I63" s="1">
        <v>43245</v>
      </c>
      <c r="J63">
        <f>INDEX(pol!$A$2:$B$366, (MATCH(I63,pol!$A$2:$A$366,0)), 2)</f>
        <v>0.53783533129437699</v>
      </c>
      <c r="K63">
        <f>(J63-J62)/J62</f>
        <v>1.4351994833843438</v>
      </c>
      <c r="L63">
        <f>INDEX(prices!$A$2:$G$253, (MATCH(I63,prices!$A$2:$A$253,0)), 5)</f>
        <v>52.630001</v>
      </c>
      <c r="M63">
        <f>LOG(L64/L63)</f>
        <v>-8.2471530847778151E-3</v>
      </c>
      <c r="N63">
        <f t="shared" si="0"/>
        <v>-2.2748625592417054E-3</v>
      </c>
      <c r="O63">
        <f>IFERROR(IFERROR(INDEX(prices!$A$2:$G$507, (MATCH(I63+30,prices!$A$2:$A$507,0)), 5), INDEX(prices!$A$2:$G$507, (MATCH(I63+32,prices!$A$2:$A$507,0)), 5)), INDEX(prices!$A$2:$G$507, (MATCH(I63+33,prices!$A$2:$A$507,0)), 5))</f>
        <v>51.09</v>
      </c>
      <c r="Q63">
        <f t="shared" si="1"/>
        <v>-4.8694974678613161E-3</v>
      </c>
      <c r="R63">
        <f>IFERROR(IFERROR(INDEX(prices!$A$2:$G$507, (MATCH(I63+60,prices!$A$2:$A$507,0)), 5), INDEX(prices!$A$2:$G$507, (MATCH(I63+62,prices!$A$2:$A$507,0)), 5)), INDEX(prices!$A$2:$G$507, (MATCH(I63+63,prices!$A$2:$A$507,0)), 5))</f>
        <v>45.970001000000003</v>
      </c>
      <c r="T63">
        <f t="shared" si="2"/>
        <v>-1.267182103368074E-2</v>
      </c>
      <c r="U63">
        <f>IFERROR(IFERROR(INDEX(prices!$A$2:$G$507, (MATCH(I63+90,prices!$A$2:$A$507,0)), 5), INDEX(prices!$A$2:$G$507, (MATCH(I63+92,prices!$A$2:$A$507,0)), 5)), INDEX(prices!$A$2:$G$507, (MATCH(I63+93,prices!$A$2:$A$507,0)), 5))</f>
        <v>42.73</v>
      </c>
      <c r="W63">
        <f t="shared" si="3"/>
        <v>-2.3401964276932106E-4</v>
      </c>
      <c r="X63">
        <f>IFERROR(IFERROR(INDEX(prices!$A$2:$G$507, (MATCH(I63+15,prices!$A$2:$A$507,0)), 5), INDEX(prices!$A$2:$G$507, (MATCH(I63+17,prices!$A$2:$A$507,0)), 5)), INDEX(prices!$A$2:$G$507, (MATCH(I63+18,prices!$A$2:$A$507,0)), 5))</f>
        <v>52.169998</v>
      </c>
      <c r="Z63">
        <f t="shared" si="4"/>
        <v>3.2691923076923011E-3</v>
      </c>
      <c r="AA63">
        <f>IFERROR(IFERROR(INDEX(prices!$A$2:$G$507, (MATCH(I63+7,prices!$A$2:$A$507,0)), 5), INDEX(prices!$A$2:$G$507, (MATCH(I63+9,prices!$A$2:$A$507,0)), 5)), INDEX(prices!$A$2:$G$507, (MATCH(I63+10,prices!$A$2:$A$507,0)), 5))</f>
        <v>51.259998000000003</v>
      </c>
      <c r="AC63">
        <f t="shared" si="5"/>
        <v>-1.752677770308702E-3</v>
      </c>
    </row>
    <row r="64" spans="1:29">
      <c r="A64">
        <v>20180529</v>
      </c>
      <c r="B64">
        <v>-1.03</v>
      </c>
      <c r="C64">
        <v>1.32</v>
      </c>
      <c r="D64">
        <v>-1.03</v>
      </c>
      <c r="E64">
        <v>6.0000000000000001E-3</v>
      </c>
      <c r="F64">
        <v>5</v>
      </c>
      <c r="G64">
        <v>29</v>
      </c>
      <c r="H64">
        <v>2018</v>
      </c>
      <c r="I64" s="1">
        <v>43249</v>
      </c>
      <c r="J64">
        <f>INDEX(pol!$A$2:$B$366, (MATCH(I64,pol!$A$2:$A$366,0)), 2)</f>
        <v>0.27347328772753599</v>
      </c>
      <c r="K64">
        <f>(J64-J63)/J63</f>
        <v>-0.49152970841580129</v>
      </c>
      <c r="L64">
        <f>INDEX(prices!$A$2:$G$253, (MATCH(I64,prices!$A$2:$A$253,0)), 5)</f>
        <v>51.639999000000003</v>
      </c>
      <c r="M64">
        <f>LOG(L65/L64)</f>
        <v>4.4345948888284406E-3</v>
      </c>
      <c r="N64">
        <f t="shared" si="0"/>
        <v>-1.8810601960657324E-2</v>
      </c>
      <c r="O64">
        <f>IFERROR(IFERROR(INDEX(prices!$A$2:$G$507, (MATCH(I64+30,prices!$A$2:$A$507,0)), 5), INDEX(prices!$A$2:$G$507, (MATCH(I64+32,prices!$A$2:$A$507,0)), 5)), INDEX(prices!$A$2:$G$507, (MATCH(I64+33,prices!$A$2:$A$507,0)), 5))</f>
        <v>51.759998000000003</v>
      </c>
      <c r="Q64">
        <f t="shared" si="1"/>
        <v>1.3114073204149533E-2</v>
      </c>
      <c r="R64">
        <f>IFERROR(IFERROR(INDEX(prices!$A$2:$G$507, (MATCH(I64+60,prices!$A$2:$A$507,0)), 5), INDEX(prices!$A$2:$G$507, (MATCH(I64+62,prices!$A$2:$A$507,0)), 5)), INDEX(prices!$A$2:$G$507, (MATCH(I64+63,prices!$A$2:$A$507,0)), 5))</f>
        <v>42.060001</v>
      </c>
      <c r="T64">
        <f t="shared" si="2"/>
        <v>-8.5055469109082751E-2</v>
      </c>
      <c r="U64">
        <f>IFERROR(IFERROR(INDEX(prices!$A$2:$G$507, (MATCH(I64+90,prices!$A$2:$A$507,0)), 5), INDEX(prices!$A$2:$G$507, (MATCH(I64+92,prices!$A$2:$A$507,0)), 5)), INDEX(prices!$A$2:$G$507, (MATCH(I64+93,prices!$A$2:$A$507,0)), 5))</f>
        <v>45.009998000000003</v>
      </c>
      <c r="W64">
        <f t="shared" si="3"/>
        <v>5.3358249473438014E-2</v>
      </c>
      <c r="X64">
        <f>IFERROR(IFERROR(INDEX(prices!$A$2:$G$507, (MATCH(I64+15,prices!$A$2:$A$507,0)), 5), INDEX(prices!$A$2:$G$507, (MATCH(I64+17,prices!$A$2:$A$507,0)), 5)), INDEX(prices!$A$2:$G$507, (MATCH(I64+18,prices!$A$2:$A$507,0)), 5))</f>
        <v>51.560001</v>
      </c>
      <c r="Z64">
        <f t="shared" si="4"/>
        <v>-1.1692486551370002E-2</v>
      </c>
      <c r="AA64">
        <f>IFERROR(IFERROR(INDEX(prices!$A$2:$G$507, (MATCH(I64+7,prices!$A$2:$A$507,0)), 5), INDEX(prices!$A$2:$G$507, (MATCH(I64+9,prices!$A$2:$A$507,0)), 5)), INDEX(prices!$A$2:$G$507, (MATCH(I64+10,prices!$A$2:$A$507,0)), 5))</f>
        <v>51.279998999999997</v>
      </c>
      <c r="AC64">
        <f t="shared" si="5"/>
        <v>3.9018729575435206E-4</v>
      </c>
    </row>
    <row r="65" spans="1:29">
      <c r="A65">
        <v>20180530</v>
      </c>
      <c r="B65">
        <v>1.31</v>
      </c>
      <c r="C65">
        <v>7.0000000000000007E-2</v>
      </c>
      <c r="D65">
        <v>0.35</v>
      </c>
      <c r="E65">
        <v>6.0000000000000001E-3</v>
      </c>
      <c r="F65">
        <v>5</v>
      </c>
      <c r="G65">
        <v>30</v>
      </c>
      <c r="H65">
        <v>2018</v>
      </c>
      <c r="I65" s="1">
        <v>43250</v>
      </c>
      <c r="J65">
        <f>INDEX(pol!$A$2:$B$366, (MATCH(I65,pol!$A$2:$A$366,0)), 2)</f>
        <v>0.174028403062953</v>
      </c>
      <c r="K65">
        <f>(J65-J64)/J64</f>
        <v>-0.36363655657535687</v>
      </c>
      <c r="L65">
        <f>INDEX(prices!$A$2:$G$253, (MATCH(I65,prices!$A$2:$A$253,0)), 5)</f>
        <v>52.169998</v>
      </c>
      <c r="M65">
        <f>LOG(L66/L65)</f>
        <v>-6.880389054946391E-3</v>
      </c>
      <c r="N65">
        <f t="shared" si="0"/>
        <v>1.0263342569003468E-2</v>
      </c>
      <c r="O65">
        <f>IFERROR(IFERROR(INDEX(prices!$A$2:$G$507, (MATCH(I65+30,prices!$A$2:$A$507,0)), 5), INDEX(prices!$A$2:$G$507, (MATCH(I65+32,prices!$A$2:$A$507,0)), 5)), INDEX(prices!$A$2:$G$507, (MATCH(I65+33,prices!$A$2:$A$507,0)), 5))</f>
        <v>50.720001000000003</v>
      </c>
      <c r="Q65">
        <f t="shared" si="1"/>
        <v>-2.0092678519809826E-2</v>
      </c>
      <c r="R65">
        <f>IFERROR(IFERROR(INDEX(prices!$A$2:$G$507, (MATCH(I65+60,prices!$A$2:$A$507,0)), 5), INDEX(prices!$A$2:$G$507, (MATCH(I65+62,prices!$A$2:$A$507,0)), 5)), INDEX(prices!$A$2:$G$507, (MATCH(I65+63,prices!$A$2:$A$507,0)), 5))</f>
        <v>41.959999000000003</v>
      </c>
      <c r="T65">
        <f t="shared" si="2"/>
        <v>-2.3776033671515217E-3</v>
      </c>
      <c r="U65">
        <f>IFERROR(IFERROR(INDEX(prices!$A$2:$G$507, (MATCH(I65+90,prices!$A$2:$A$507,0)), 5), INDEX(prices!$A$2:$G$507, (MATCH(I65+92,prices!$A$2:$A$507,0)), 5)), INDEX(prices!$A$2:$G$507, (MATCH(I65+93,prices!$A$2:$A$507,0)), 5))</f>
        <v>45.84</v>
      </c>
      <c r="W65">
        <f t="shared" si="3"/>
        <v>1.8440391843607733E-2</v>
      </c>
      <c r="X65">
        <f>IFERROR(IFERROR(INDEX(prices!$A$2:$G$507, (MATCH(I65+15,prices!$A$2:$A$507,0)), 5), INDEX(prices!$A$2:$G$507, (MATCH(I65+17,prices!$A$2:$A$507,0)), 5)), INDEX(prices!$A$2:$G$507, (MATCH(I65+18,prices!$A$2:$A$507,0)), 5))</f>
        <v>52.200001</v>
      </c>
      <c r="Z65">
        <f t="shared" si="4"/>
        <v>1.241272280037389E-2</v>
      </c>
      <c r="AA65">
        <f>IFERROR(IFERROR(INDEX(prices!$A$2:$G$507, (MATCH(I65+7,prices!$A$2:$A$507,0)), 5), INDEX(prices!$A$2:$G$507, (MATCH(I65+9,prices!$A$2:$A$507,0)), 5)), INDEX(prices!$A$2:$G$507, (MATCH(I65+10,prices!$A$2:$A$507,0)), 5))</f>
        <v>51.75</v>
      </c>
      <c r="AC65">
        <f t="shared" si="5"/>
        <v>9.165386294176868E-3</v>
      </c>
    </row>
    <row r="66" spans="1:29">
      <c r="A66">
        <v>20180531</v>
      </c>
      <c r="B66">
        <v>-0.7</v>
      </c>
      <c r="C66">
        <v>0.08</v>
      </c>
      <c r="D66">
        <v>-0.4</v>
      </c>
      <c r="E66">
        <v>6.0000000000000001E-3</v>
      </c>
      <c r="F66">
        <v>5</v>
      </c>
      <c r="G66">
        <v>31</v>
      </c>
      <c r="H66">
        <v>2018</v>
      </c>
      <c r="I66" s="1">
        <v>43251</v>
      </c>
      <c r="J66">
        <f>INDEX(pol!$A$2:$B$366, (MATCH(I66,pol!$A$2:$A$366,0)), 2)</f>
        <v>0.31756940846551701</v>
      </c>
      <c r="K66">
        <f>(J66-J65)/J65</f>
        <v>0.82481366763240083</v>
      </c>
      <c r="L66">
        <f>INDEX(prices!$A$2:$G$253, (MATCH(I66,prices!$A$2:$A$253,0)), 5)</f>
        <v>51.349997999999999</v>
      </c>
      <c r="M66">
        <f>LOG(L67/L66)</f>
        <v>-7.6184611477050326E-4</v>
      </c>
      <c r="N66">
        <f t="shared" si="0"/>
        <v>-1.571784610764218E-2</v>
      </c>
      <c r="O66">
        <f>IFERROR(IFERROR(INDEX(prices!$A$2:$G$507, (MATCH(I66+30,prices!$A$2:$A$507,0)), 5), INDEX(prices!$A$2:$G$507, (MATCH(I66+32,prices!$A$2:$A$507,0)), 5)), INDEX(prices!$A$2:$G$507, (MATCH(I66+33,prices!$A$2:$A$507,0)), 5))</f>
        <v>50.060001</v>
      </c>
      <c r="Q66">
        <f t="shared" si="1"/>
        <v>-1.3012618039972114E-2</v>
      </c>
      <c r="R66">
        <f>IFERROR(IFERROR(INDEX(prices!$A$2:$G$507, (MATCH(I66+60,prices!$A$2:$A$507,0)), 5), INDEX(prices!$A$2:$G$507, (MATCH(I66+62,prices!$A$2:$A$507,0)), 5)), INDEX(prices!$A$2:$G$507, (MATCH(I66+63,prices!$A$2:$A$507,0)), 5))</f>
        <v>42.060001</v>
      </c>
      <c r="T66">
        <f t="shared" si="2"/>
        <v>2.3832698375420925E-3</v>
      </c>
      <c r="U66">
        <f>IFERROR(IFERROR(INDEX(prices!$A$2:$G$507, (MATCH(I66+90,prices!$A$2:$A$507,0)), 5), INDEX(prices!$A$2:$G$507, (MATCH(I66+92,prices!$A$2:$A$507,0)), 5)), INDEX(prices!$A$2:$G$507, (MATCH(I66+93,prices!$A$2:$A$507,0)), 5))</f>
        <v>46.540000999999997</v>
      </c>
      <c r="W66">
        <f t="shared" si="3"/>
        <v>1.5270527923211021E-2</v>
      </c>
      <c r="X66">
        <f>IFERROR(IFERROR(INDEX(prices!$A$2:$G$507, (MATCH(I66+15,prices!$A$2:$A$507,0)), 5), INDEX(prices!$A$2:$G$507, (MATCH(I66+17,prices!$A$2:$A$507,0)), 5)), INDEX(prices!$A$2:$G$507, (MATCH(I66+18,prices!$A$2:$A$507,0)), 5))</f>
        <v>51.310001</v>
      </c>
      <c r="Z66">
        <f t="shared" si="4"/>
        <v>-1.704980810249411E-2</v>
      </c>
      <c r="AA66">
        <f>IFERROR(IFERROR(INDEX(prices!$A$2:$G$507, (MATCH(I66+7,prices!$A$2:$A$507,0)), 5), INDEX(prices!$A$2:$G$507, (MATCH(I66+9,prices!$A$2:$A$507,0)), 5)), INDEX(prices!$A$2:$G$507, (MATCH(I66+10,prices!$A$2:$A$507,0)), 5))</f>
        <v>51.880001</v>
      </c>
      <c r="AC66">
        <f t="shared" si="5"/>
        <v>2.5120966183574886E-3</v>
      </c>
    </row>
    <row r="67" spans="1:29">
      <c r="A67">
        <v>20180601</v>
      </c>
      <c r="B67">
        <v>1.06</v>
      </c>
      <c r="C67">
        <v>-0.22</v>
      </c>
      <c r="D67">
        <v>-0.13</v>
      </c>
      <c r="E67">
        <v>6.0000000000000001E-3</v>
      </c>
      <c r="F67">
        <v>6</v>
      </c>
      <c r="G67">
        <v>1</v>
      </c>
      <c r="H67">
        <v>2018</v>
      </c>
      <c r="I67" s="1">
        <v>43252</v>
      </c>
      <c r="J67">
        <f>INDEX(pol!$A$2:$B$366, (MATCH(I67,pol!$A$2:$A$366,0)), 2)</f>
        <v>0.31303037750551099</v>
      </c>
      <c r="K67">
        <f>(J67-J66)/J66</f>
        <v>-1.4293035912805452E-2</v>
      </c>
      <c r="L67">
        <f>INDEX(prices!$A$2:$G$253, (MATCH(I67,prices!$A$2:$A$253,0)), 5)</f>
        <v>51.259998000000003</v>
      </c>
      <c r="M67">
        <f>LOG(L68/L67)</f>
        <v>-1.6127270479137749E-3</v>
      </c>
      <c r="N67">
        <f t="shared" ref="N67:N130" si="6">(L67-L66)/L66</f>
        <v>-1.752677770308702E-3</v>
      </c>
      <c r="O67">
        <f>IFERROR(IFERROR(INDEX(prices!$A$2:$G$507, (MATCH(I67+30,prices!$A$2:$A$507,0)), 5), INDEX(prices!$A$2:$G$507, (MATCH(I67+32,prices!$A$2:$A$507,0)), 5)), INDEX(prices!$A$2:$G$507, (MATCH(I67+33,prices!$A$2:$A$507,0)), 5))</f>
        <v>50.34</v>
      </c>
      <c r="Q67">
        <f t="shared" ref="Q67:Q130" si="7">(O67-O66)/O66</f>
        <v>5.5932679665748244E-3</v>
      </c>
      <c r="R67">
        <f>IFERROR(IFERROR(INDEX(prices!$A$2:$G$507, (MATCH(I67+60,prices!$A$2:$A$507,0)), 5), INDEX(prices!$A$2:$G$507, (MATCH(I67+62,prices!$A$2:$A$507,0)), 5)), INDEX(prices!$A$2:$G$507, (MATCH(I67+63,prices!$A$2:$A$507,0)), 5))</f>
        <v>41.959999000000003</v>
      </c>
      <c r="T67">
        <f t="shared" ref="T67:T130" si="8">(R67-R66)/R66</f>
        <v>-2.3776033671515217E-3</v>
      </c>
      <c r="U67">
        <f>IFERROR(IFERROR(INDEX(prices!$A$2:$G$507, (MATCH(I67+90,prices!$A$2:$A$507,0)), 5), INDEX(prices!$A$2:$G$507, (MATCH(I67+92,prices!$A$2:$A$507,0)), 5)), INDEX(prices!$A$2:$G$507, (MATCH(I67+93,prices!$A$2:$A$507,0)), 5))</f>
        <v>46.119999</v>
      </c>
      <c r="W67">
        <f t="shared" ref="W67:W130" si="9">(U67-U66)/U66</f>
        <v>-9.0245378378912521E-3</v>
      </c>
      <c r="X67">
        <f>IFERROR(IFERROR(INDEX(prices!$A$2:$G$507, (MATCH(I67+15,prices!$A$2:$A$507,0)), 5), INDEX(prices!$A$2:$G$507, (MATCH(I67+17,prices!$A$2:$A$507,0)), 5)), INDEX(prices!$A$2:$G$507, (MATCH(I67+18,prices!$A$2:$A$507,0)), 5))</f>
        <v>52.09</v>
      </c>
      <c r="Z67">
        <f t="shared" ref="Z67:Z130" si="10">(X67-X66)/X66</f>
        <v>1.520169527963961E-2</v>
      </c>
      <c r="AA67">
        <f>IFERROR(IFERROR(INDEX(prices!$A$2:$G$507, (MATCH(I67+7,prices!$A$2:$A$507,0)), 5), INDEX(prices!$A$2:$G$507, (MATCH(I67+9,prices!$A$2:$A$507,0)), 5)), INDEX(prices!$A$2:$G$507, (MATCH(I67+10,prices!$A$2:$A$507,0)), 5))</f>
        <v>52</v>
      </c>
      <c r="AC67">
        <f t="shared" ref="AC67:AC130" si="11">(AA67-AA66)/AA66</f>
        <v>2.3130107495564615E-3</v>
      </c>
    </row>
    <row r="68" spans="1:29">
      <c r="A68">
        <v>20180604</v>
      </c>
      <c r="B68">
        <v>0.48</v>
      </c>
      <c r="C68">
        <v>0.16</v>
      </c>
      <c r="D68">
        <v>-0.46</v>
      </c>
      <c r="E68">
        <v>6.0000000000000001E-3</v>
      </c>
      <c r="F68">
        <v>6</v>
      </c>
      <c r="G68">
        <v>4</v>
      </c>
      <c r="H68">
        <v>2018</v>
      </c>
      <c r="I68" s="1">
        <v>43255</v>
      </c>
      <c r="J68">
        <f>INDEX(pol!$A$2:$B$366, (MATCH(I68,pol!$A$2:$A$366,0)), 2)</f>
        <v>0.19374541327522801</v>
      </c>
      <c r="K68">
        <f>(J68-J67)/J67</f>
        <v>-0.38106513872821474</v>
      </c>
      <c r="L68">
        <f>INDEX(prices!$A$2:$G$253, (MATCH(I68,prices!$A$2:$A$253,0)), 5)</f>
        <v>51.07</v>
      </c>
      <c r="M68">
        <f>LOG(L69/L68)</f>
        <v>1.7821501861396642E-3</v>
      </c>
      <c r="N68">
        <f t="shared" si="6"/>
        <v>-3.7065549631898689E-3</v>
      </c>
      <c r="O68">
        <f>IFERROR(IFERROR(INDEX(prices!$A$2:$G$507, (MATCH(I68+30,prices!$A$2:$A$507,0)), 5), INDEX(prices!$A$2:$G$507, (MATCH(I68+32,prices!$A$2:$A$507,0)), 5)), INDEX(prices!$A$2:$G$507, (MATCH(I68+33,prices!$A$2:$A$507,0)), 5))</f>
        <v>51.27</v>
      </c>
      <c r="Q68">
        <f t="shared" si="7"/>
        <v>1.8474374255065547E-2</v>
      </c>
      <c r="R68">
        <f>IFERROR(IFERROR(INDEX(prices!$A$2:$G$507, (MATCH(I68+60,prices!$A$2:$A$507,0)), 5), INDEX(prices!$A$2:$G$507, (MATCH(I68+62,prices!$A$2:$A$507,0)), 5)), INDEX(prices!$A$2:$G$507, (MATCH(I68+63,prices!$A$2:$A$507,0)), 5))</f>
        <v>42.290000999999997</v>
      </c>
      <c r="T68">
        <f t="shared" si="8"/>
        <v>7.8646808356690676E-3</v>
      </c>
      <c r="U68">
        <f>IFERROR(IFERROR(INDEX(prices!$A$2:$G$507, (MATCH(I68+90,prices!$A$2:$A$507,0)), 5), INDEX(prices!$A$2:$G$507, (MATCH(I68+92,prices!$A$2:$A$507,0)), 5)), INDEX(prices!$A$2:$G$507, (MATCH(I68+93,prices!$A$2:$A$507,0)), 5))</f>
        <v>45.790000999999997</v>
      </c>
      <c r="W68">
        <f t="shared" si="9"/>
        <v>-7.1552039712750939E-3</v>
      </c>
      <c r="X68">
        <f>IFERROR(IFERROR(INDEX(prices!$A$2:$G$507, (MATCH(I68+15,prices!$A$2:$A$507,0)), 5), INDEX(prices!$A$2:$G$507, (MATCH(I68+17,prices!$A$2:$A$507,0)), 5)), INDEX(prices!$A$2:$G$507, (MATCH(I68+18,prices!$A$2:$A$507,0)), 5))</f>
        <v>51.990001999999997</v>
      </c>
      <c r="Z68">
        <f t="shared" si="10"/>
        <v>-1.9197158763679489E-3</v>
      </c>
      <c r="AA68">
        <f>IFERROR(IFERROR(INDEX(prices!$A$2:$G$507, (MATCH(I68+7,prices!$A$2:$A$507,0)), 5), INDEX(prices!$A$2:$G$507, (MATCH(I68+9,prices!$A$2:$A$507,0)), 5)), INDEX(prices!$A$2:$G$507, (MATCH(I68+10,prices!$A$2:$A$507,0)), 5))</f>
        <v>52.169998</v>
      </c>
      <c r="AC68">
        <f t="shared" si="11"/>
        <v>3.2691923076923011E-3</v>
      </c>
    </row>
    <row r="69" spans="1:29">
      <c r="A69">
        <v>20180605</v>
      </c>
      <c r="B69">
        <v>0.16</v>
      </c>
      <c r="C69">
        <v>0.82</v>
      </c>
      <c r="D69">
        <v>-0.41</v>
      </c>
      <c r="E69">
        <v>6.0000000000000001E-3</v>
      </c>
      <c r="F69">
        <v>6</v>
      </c>
      <c r="G69">
        <v>5</v>
      </c>
      <c r="H69">
        <v>2018</v>
      </c>
      <c r="I69" s="1">
        <v>43256</v>
      </c>
      <c r="J69">
        <f>INDEX(pol!$A$2:$B$366, (MATCH(I69,pol!$A$2:$A$366,0)), 2)</f>
        <v>0.47656787239743498</v>
      </c>
      <c r="K69">
        <f>(J69-J68)/J68</f>
        <v>1.4597633788648157</v>
      </c>
      <c r="L69">
        <f>INDEX(prices!$A$2:$G$253, (MATCH(I69,prices!$A$2:$A$253,0)), 5)</f>
        <v>51.279998999999997</v>
      </c>
      <c r="M69">
        <f>LOG(L70/L69)</f>
        <v>3.9623460872756661E-3</v>
      </c>
      <c r="N69">
        <f t="shared" si="6"/>
        <v>4.1119835519873955E-3</v>
      </c>
      <c r="O69">
        <f>IFERROR(IFERROR(INDEX(prices!$A$2:$G$507, (MATCH(I69+30,prices!$A$2:$A$507,0)), 5), INDEX(prices!$A$2:$G$507, (MATCH(I69+32,prices!$A$2:$A$507,0)), 5)), INDEX(prices!$A$2:$G$507, (MATCH(I69+33,prices!$A$2:$A$507,0)), 5))</f>
        <v>51.060001</v>
      </c>
      <c r="Q69">
        <f t="shared" si="7"/>
        <v>-4.0959430466160204E-3</v>
      </c>
      <c r="R69">
        <f>IFERROR(IFERROR(INDEX(prices!$A$2:$G$507, (MATCH(I69+60,prices!$A$2:$A$507,0)), 5), INDEX(prices!$A$2:$G$507, (MATCH(I69+62,prices!$A$2:$A$507,0)), 5)), INDEX(prices!$A$2:$G$507, (MATCH(I69+63,prices!$A$2:$A$507,0)), 5))</f>
        <v>42.330002</v>
      </c>
      <c r="T69">
        <f t="shared" si="8"/>
        <v>9.4587370664767144E-4</v>
      </c>
      <c r="U69">
        <f>IFERROR(IFERROR(INDEX(prices!$A$2:$G$507, (MATCH(I69+90,prices!$A$2:$A$507,0)), 5), INDEX(prices!$A$2:$G$507, (MATCH(I69+92,prices!$A$2:$A$507,0)), 5)), INDEX(prices!$A$2:$G$507, (MATCH(I69+93,prices!$A$2:$A$507,0)), 5))</f>
        <v>46.02</v>
      </c>
      <c r="W69">
        <f t="shared" si="9"/>
        <v>5.0229088223869341E-3</v>
      </c>
      <c r="X69">
        <f>IFERROR(IFERROR(INDEX(prices!$A$2:$G$507, (MATCH(I69+15,prices!$A$2:$A$507,0)), 5), INDEX(prices!$A$2:$G$507, (MATCH(I69+17,prices!$A$2:$A$507,0)), 5)), INDEX(prices!$A$2:$G$507, (MATCH(I69+18,prices!$A$2:$A$507,0)), 5))</f>
        <v>54.869999</v>
      </c>
      <c r="Z69">
        <f t="shared" si="10"/>
        <v>5.5395208486431743E-2</v>
      </c>
      <c r="AA69">
        <f>IFERROR(IFERROR(INDEX(prices!$A$2:$G$507, (MATCH(I69+7,prices!$A$2:$A$507,0)), 5), INDEX(prices!$A$2:$G$507, (MATCH(I69+9,prices!$A$2:$A$507,0)), 5)), INDEX(prices!$A$2:$G$507, (MATCH(I69+10,prices!$A$2:$A$507,0)), 5))</f>
        <v>53.139999000000003</v>
      </c>
      <c r="AC69">
        <f t="shared" si="11"/>
        <v>1.8593081027145207E-2</v>
      </c>
    </row>
    <row r="70" spans="1:29">
      <c r="A70">
        <v>20180606</v>
      </c>
      <c r="B70">
        <v>0.86</v>
      </c>
      <c r="C70">
        <v>-0.33</v>
      </c>
      <c r="D70">
        <v>0.17</v>
      </c>
      <c r="E70">
        <v>6.0000000000000001E-3</v>
      </c>
      <c r="F70">
        <v>6</v>
      </c>
      <c r="G70">
        <v>6</v>
      </c>
      <c r="H70">
        <v>2018</v>
      </c>
      <c r="I70" s="1">
        <v>43257</v>
      </c>
      <c r="J70">
        <f>INDEX(pol!$A$2:$B$366, (MATCH(I70,pol!$A$2:$A$366,0)), 2)</f>
        <v>0.27680595705054101</v>
      </c>
      <c r="K70">
        <f>(J70-J69)/J69</f>
        <v>-0.41916781830459193</v>
      </c>
      <c r="L70">
        <f>INDEX(prices!$A$2:$G$253, (MATCH(I70,prices!$A$2:$A$253,0)), 5)</f>
        <v>51.75</v>
      </c>
      <c r="M70">
        <f>LOG(L71/L70)</f>
        <v>1.0896216542219468E-3</v>
      </c>
      <c r="N70">
        <f t="shared" si="6"/>
        <v>9.165386294176868E-3</v>
      </c>
      <c r="O70">
        <f>IFERROR(IFERROR(INDEX(prices!$A$2:$G$507, (MATCH(I70+30,prices!$A$2:$A$507,0)), 5), INDEX(prices!$A$2:$G$507, (MATCH(I70+32,prices!$A$2:$A$507,0)), 5)), INDEX(prices!$A$2:$G$507, (MATCH(I70+33,prices!$A$2:$A$507,0)), 5))</f>
        <v>51.27</v>
      </c>
      <c r="Q70">
        <f t="shared" si="7"/>
        <v>4.1127887952842656E-3</v>
      </c>
      <c r="R70">
        <f>IFERROR(IFERROR(INDEX(prices!$A$2:$G$507, (MATCH(I70+60,prices!$A$2:$A$507,0)), 5), INDEX(prices!$A$2:$G$507, (MATCH(I70+62,prices!$A$2:$A$507,0)), 5)), INDEX(prices!$A$2:$G$507, (MATCH(I70+63,prices!$A$2:$A$507,0)), 5))</f>
        <v>41.07</v>
      </c>
      <c r="T70">
        <f t="shared" si="8"/>
        <v>-2.9766169158224942E-2</v>
      </c>
      <c r="U70">
        <f>IFERROR(IFERROR(INDEX(prices!$A$2:$G$507, (MATCH(I70+90,prices!$A$2:$A$507,0)), 5), INDEX(prices!$A$2:$G$507, (MATCH(I70+92,prices!$A$2:$A$507,0)), 5)), INDEX(prices!$A$2:$G$507, (MATCH(I70+93,prices!$A$2:$A$507,0)), 5))</f>
        <v>45.790000999999997</v>
      </c>
      <c r="W70">
        <f t="shared" si="9"/>
        <v>-4.9978053020427312E-3</v>
      </c>
      <c r="X70">
        <f>IFERROR(IFERROR(INDEX(prices!$A$2:$G$507, (MATCH(I70+15,prices!$A$2:$A$507,0)), 5), INDEX(prices!$A$2:$G$507, (MATCH(I70+17,prices!$A$2:$A$507,0)), 5)), INDEX(prices!$A$2:$G$507, (MATCH(I70+18,prices!$A$2:$A$507,0)), 5))</f>
        <v>55.869999</v>
      </c>
      <c r="Z70">
        <f t="shared" si="10"/>
        <v>1.8224895538999371E-2</v>
      </c>
      <c r="AA70">
        <f>IFERROR(IFERROR(INDEX(prices!$A$2:$G$507, (MATCH(I70+7,prices!$A$2:$A$507,0)), 5), INDEX(prices!$A$2:$G$507, (MATCH(I70+9,prices!$A$2:$A$507,0)), 5)), INDEX(prices!$A$2:$G$507, (MATCH(I70+10,prices!$A$2:$A$507,0)), 5))</f>
        <v>51.560001</v>
      </c>
      <c r="AC70">
        <f t="shared" si="11"/>
        <v>-2.9732744255414896E-2</v>
      </c>
    </row>
    <row r="71" spans="1:29">
      <c r="A71">
        <v>20180607</v>
      </c>
      <c r="B71">
        <v>-0.14000000000000001</v>
      </c>
      <c r="C71">
        <v>-0.28999999999999998</v>
      </c>
      <c r="D71">
        <v>0.92</v>
      </c>
      <c r="E71">
        <v>6.0000000000000001E-3</v>
      </c>
      <c r="F71">
        <v>6</v>
      </c>
      <c r="G71">
        <v>7</v>
      </c>
      <c r="H71">
        <v>2018</v>
      </c>
      <c r="I71" s="1">
        <v>43258</v>
      </c>
      <c r="J71">
        <f>INDEX(pol!$A$2:$B$366, (MATCH(I71,pol!$A$2:$A$366,0)), 2)</f>
        <v>0.41104829304377999</v>
      </c>
      <c r="K71">
        <f>(J71-J70)/J70</f>
        <v>0.48496910046169328</v>
      </c>
      <c r="L71">
        <f>INDEX(prices!$A$2:$G$253, (MATCH(I71,prices!$A$2:$A$253,0)), 5)</f>
        <v>51.880001</v>
      </c>
      <c r="M71">
        <f>LOG(L72/L71)</f>
        <v>1.0033678516217631E-3</v>
      </c>
      <c r="N71">
        <f t="shared" si="6"/>
        <v>2.5120966183574886E-3</v>
      </c>
      <c r="O71">
        <f>IFERROR(IFERROR(INDEX(prices!$A$2:$G$507, (MATCH(I71+30,prices!$A$2:$A$507,0)), 5), INDEX(prices!$A$2:$G$507, (MATCH(I71+32,prices!$A$2:$A$507,0)), 5)), INDEX(prices!$A$2:$G$507, (MATCH(I71+33,prices!$A$2:$A$507,0)), 5))</f>
        <v>51.18</v>
      </c>
      <c r="Q71">
        <f t="shared" si="7"/>
        <v>-1.755412521942723E-3</v>
      </c>
      <c r="R71">
        <f>IFERROR(IFERROR(INDEX(prices!$A$2:$G$507, (MATCH(I71+60,prices!$A$2:$A$507,0)), 5), INDEX(prices!$A$2:$G$507, (MATCH(I71+62,prices!$A$2:$A$507,0)), 5)), INDEX(prices!$A$2:$G$507, (MATCH(I71+63,prices!$A$2:$A$507,0)), 5))</f>
        <v>42.330002</v>
      </c>
      <c r="T71">
        <f t="shared" si="8"/>
        <v>3.0679376673971269E-2</v>
      </c>
      <c r="U71">
        <f>IFERROR(IFERROR(INDEX(prices!$A$2:$G$507, (MATCH(I71+90,prices!$A$2:$A$507,0)), 5), INDEX(prices!$A$2:$G$507, (MATCH(I71+92,prices!$A$2:$A$507,0)), 5)), INDEX(prices!$A$2:$G$507, (MATCH(I71+93,prices!$A$2:$A$507,0)), 5))</f>
        <v>46.02</v>
      </c>
      <c r="W71">
        <f t="shared" si="9"/>
        <v>5.0229088223869341E-3</v>
      </c>
      <c r="X71">
        <f>IFERROR(IFERROR(INDEX(prices!$A$2:$G$507, (MATCH(I71+15,prices!$A$2:$A$507,0)), 5), INDEX(prices!$A$2:$G$507, (MATCH(I71+17,prices!$A$2:$A$507,0)), 5)), INDEX(prices!$A$2:$G$507, (MATCH(I71+18,prices!$A$2:$A$507,0)), 5))</f>
        <v>54.330002</v>
      </c>
      <c r="Z71">
        <f t="shared" si="10"/>
        <v>-2.7563934626166714E-2</v>
      </c>
      <c r="AA71">
        <f>IFERROR(IFERROR(INDEX(prices!$A$2:$G$507, (MATCH(I71+7,prices!$A$2:$A$507,0)), 5), INDEX(prices!$A$2:$G$507, (MATCH(I71+9,prices!$A$2:$A$507,0)), 5)), INDEX(prices!$A$2:$G$507, (MATCH(I71+10,prices!$A$2:$A$507,0)), 5))</f>
        <v>52.200001</v>
      </c>
      <c r="AC71">
        <f t="shared" si="11"/>
        <v>1.241272280037389E-2</v>
      </c>
    </row>
    <row r="72" spans="1:29">
      <c r="A72">
        <v>20180608</v>
      </c>
      <c r="B72">
        <v>0.31</v>
      </c>
      <c r="C72">
        <v>0.08</v>
      </c>
      <c r="D72">
        <v>-0.4</v>
      </c>
      <c r="E72">
        <v>6.0000000000000001E-3</v>
      </c>
      <c r="F72">
        <v>6</v>
      </c>
      <c r="G72">
        <v>8</v>
      </c>
      <c r="H72">
        <v>2018</v>
      </c>
      <c r="I72" s="1">
        <v>43259</v>
      </c>
      <c r="J72">
        <f>INDEX(pol!$A$2:$B$366, (MATCH(I72,pol!$A$2:$A$366,0)), 2)</f>
        <v>1.5455065180168399</v>
      </c>
      <c r="K72">
        <f>(J72-J71)/J71</f>
        <v>2.7599146965736967</v>
      </c>
      <c r="L72">
        <f>INDEX(prices!$A$2:$G$253, (MATCH(I72,prices!$A$2:$A$253,0)), 5)</f>
        <v>52</v>
      </c>
      <c r="M72">
        <f>LOG(L73/L72)</f>
        <v>1.4174764383716313E-3</v>
      </c>
      <c r="N72">
        <f t="shared" si="6"/>
        <v>2.3130107495564615E-3</v>
      </c>
      <c r="O72">
        <f>IFERROR(IFERROR(INDEX(prices!$A$2:$G$507, (MATCH(I72+30,prices!$A$2:$A$507,0)), 5), INDEX(prices!$A$2:$G$507, (MATCH(I72+32,prices!$A$2:$A$507,0)), 5)), INDEX(prices!$A$2:$G$507, (MATCH(I72+33,prices!$A$2:$A$507,0)), 5))</f>
        <v>50.790000999999997</v>
      </c>
      <c r="Q72">
        <f t="shared" si="7"/>
        <v>-7.6201445877296424E-3</v>
      </c>
      <c r="R72">
        <f>IFERROR(IFERROR(INDEX(prices!$A$2:$G$507, (MATCH(I72+60,prices!$A$2:$A$507,0)), 5), INDEX(prices!$A$2:$G$507, (MATCH(I72+62,prices!$A$2:$A$507,0)), 5)), INDEX(prices!$A$2:$G$507, (MATCH(I72+63,prices!$A$2:$A$507,0)), 5))</f>
        <v>41.07</v>
      </c>
      <c r="T72">
        <f t="shared" si="8"/>
        <v>-2.9766169158224942E-2</v>
      </c>
      <c r="U72">
        <f>IFERROR(IFERROR(INDEX(prices!$A$2:$G$507, (MATCH(I72+90,prices!$A$2:$A$507,0)), 5), INDEX(prices!$A$2:$G$507, (MATCH(I72+92,prices!$A$2:$A$507,0)), 5)), INDEX(prices!$A$2:$G$507, (MATCH(I72+93,prices!$A$2:$A$507,0)), 5))</f>
        <v>46.18</v>
      </c>
      <c r="W72">
        <f t="shared" si="9"/>
        <v>3.4767492394610295E-3</v>
      </c>
      <c r="X72">
        <f>IFERROR(IFERROR(INDEX(prices!$A$2:$G$507, (MATCH(I72+15,prices!$A$2:$A$507,0)), 5), INDEX(prices!$A$2:$G$507, (MATCH(I72+17,prices!$A$2:$A$507,0)), 5)), INDEX(prices!$A$2:$G$507, (MATCH(I72+18,prices!$A$2:$A$507,0)), 5))</f>
        <v>51.34</v>
      </c>
      <c r="Z72">
        <f t="shared" si="10"/>
        <v>-5.5034085954938798E-2</v>
      </c>
      <c r="AA72">
        <f>IFERROR(IFERROR(INDEX(prices!$A$2:$G$507, (MATCH(I72+7,prices!$A$2:$A$507,0)), 5), INDEX(prices!$A$2:$G$507, (MATCH(I72+9,prices!$A$2:$A$507,0)), 5)), INDEX(prices!$A$2:$G$507, (MATCH(I72+10,prices!$A$2:$A$507,0)), 5))</f>
        <v>51.310001</v>
      </c>
      <c r="AC72">
        <f t="shared" si="11"/>
        <v>-1.704980810249411E-2</v>
      </c>
    </row>
    <row r="73" spans="1:29">
      <c r="A73">
        <v>20180611</v>
      </c>
      <c r="B73">
        <v>0.12</v>
      </c>
      <c r="C73">
        <v>0.18</v>
      </c>
      <c r="D73">
        <v>-0.16</v>
      </c>
      <c r="E73">
        <v>6.0000000000000001E-3</v>
      </c>
      <c r="F73">
        <v>6</v>
      </c>
      <c r="G73">
        <v>11</v>
      </c>
      <c r="H73">
        <v>2018</v>
      </c>
      <c r="I73" s="1">
        <v>43262</v>
      </c>
      <c r="J73">
        <f>INDEX(pol!$A$2:$B$366, (MATCH(I73,pol!$A$2:$A$366,0)), 2)</f>
        <v>8.2734993651219196E-2</v>
      </c>
      <c r="K73">
        <f>(J73-J72)/J72</f>
        <v>-0.94646739260771096</v>
      </c>
      <c r="L73">
        <f>INDEX(prices!$A$2:$G$253, (MATCH(I73,prices!$A$2:$A$253,0)), 5)</f>
        <v>52.169998</v>
      </c>
      <c r="M73">
        <f>LOG(L74/L73)</f>
        <v>8.0007218284405685E-3</v>
      </c>
      <c r="N73">
        <f t="shared" si="6"/>
        <v>3.2691923076923011E-3</v>
      </c>
      <c r="O73">
        <f>IFERROR(IFERROR(INDEX(prices!$A$2:$G$507, (MATCH(I73+30,prices!$A$2:$A$507,0)), 5), INDEX(prices!$A$2:$G$507, (MATCH(I73+32,prices!$A$2:$A$507,0)), 5)), INDEX(prices!$A$2:$G$507, (MATCH(I73+33,prices!$A$2:$A$507,0)), 5))</f>
        <v>48.330002</v>
      </c>
      <c r="Q73">
        <f t="shared" si="7"/>
        <v>-4.843471060376621E-2</v>
      </c>
      <c r="R73">
        <f>IFERROR(IFERROR(INDEX(prices!$A$2:$G$507, (MATCH(I73+60,prices!$A$2:$A$507,0)), 5), INDEX(prices!$A$2:$G$507, (MATCH(I73+62,prices!$A$2:$A$507,0)), 5)), INDEX(prices!$A$2:$G$507, (MATCH(I73+63,prices!$A$2:$A$507,0)), 5))</f>
        <v>40.259998000000003</v>
      </c>
      <c r="T73">
        <f t="shared" si="8"/>
        <v>-1.9722473825176459E-2</v>
      </c>
      <c r="U73">
        <f>IFERROR(IFERROR(INDEX(prices!$A$2:$G$507, (MATCH(I73+90,prices!$A$2:$A$507,0)), 5), INDEX(prices!$A$2:$G$507, (MATCH(I73+92,prices!$A$2:$A$507,0)), 5)), INDEX(prices!$A$2:$G$507, (MATCH(I73+93,prices!$A$2:$A$507,0)), 5))</f>
        <v>46.75</v>
      </c>
      <c r="W73">
        <f t="shared" si="9"/>
        <v>1.2343005630142925E-2</v>
      </c>
      <c r="X73">
        <f>IFERROR(IFERROR(INDEX(prices!$A$2:$G$507, (MATCH(I73+15,prices!$A$2:$A$507,0)), 5), INDEX(prices!$A$2:$G$507, (MATCH(I73+17,prices!$A$2:$A$507,0)), 5)), INDEX(prices!$A$2:$G$507, (MATCH(I73+18,prices!$A$2:$A$507,0)), 5))</f>
        <v>51.09</v>
      </c>
      <c r="Z73">
        <f t="shared" si="10"/>
        <v>-4.8694974678613161E-3</v>
      </c>
      <c r="AA73">
        <f>IFERROR(IFERROR(INDEX(prices!$A$2:$G$507, (MATCH(I73+7,prices!$A$2:$A$507,0)), 5), INDEX(prices!$A$2:$G$507, (MATCH(I73+9,prices!$A$2:$A$507,0)), 5)), INDEX(prices!$A$2:$G$507, (MATCH(I73+10,prices!$A$2:$A$507,0)), 5))</f>
        <v>52.09</v>
      </c>
      <c r="AC73">
        <f t="shared" si="11"/>
        <v>1.520169527963961E-2</v>
      </c>
    </row>
    <row r="74" spans="1:29">
      <c r="A74">
        <v>20180612</v>
      </c>
      <c r="B74">
        <v>0.23</v>
      </c>
      <c r="C74">
        <v>0.24</v>
      </c>
      <c r="D74">
        <v>-0.61</v>
      </c>
      <c r="E74">
        <v>6.0000000000000001E-3</v>
      </c>
      <c r="F74">
        <v>6</v>
      </c>
      <c r="G74">
        <v>12</v>
      </c>
      <c r="H74">
        <v>2018</v>
      </c>
      <c r="I74" s="1">
        <v>43263</v>
      </c>
      <c r="J74">
        <f>INDEX(pol!$A$2:$B$366, (MATCH(I74,pol!$A$2:$A$366,0)), 2)</f>
        <v>0.88523833089212101</v>
      </c>
      <c r="K74">
        <f>(J74-J73)/J73</f>
        <v>9.6996845207236682</v>
      </c>
      <c r="L74">
        <f>INDEX(prices!$A$2:$G$253, (MATCH(I74,prices!$A$2:$A$253,0)), 5)</f>
        <v>53.139999000000003</v>
      </c>
      <c r="M74">
        <f>LOG(L75/L74)</f>
        <v>-1.3108624797156715E-2</v>
      </c>
      <c r="N74">
        <f t="shared" si="6"/>
        <v>1.8593081027145207E-2</v>
      </c>
      <c r="O74">
        <f>IFERROR(IFERROR(INDEX(prices!$A$2:$G$507, (MATCH(I74+30,prices!$A$2:$A$507,0)), 5), INDEX(prices!$A$2:$G$507, (MATCH(I74+32,prices!$A$2:$A$507,0)), 5)), INDEX(prices!$A$2:$G$507, (MATCH(I74+33,prices!$A$2:$A$507,0)), 5))</f>
        <v>53.669998</v>
      </c>
      <c r="Q74">
        <f t="shared" si="7"/>
        <v>0.11049029131014725</v>
      </c>
      <c r="R74">
        <f>IFERROR(IFERROR(INDEX(prices!$A$2:$G$507, (MATCH(I74+60,prices!$A$2:$A$507,0)), 5), INDEX(prices!$A$2:$G$507, (MATCH(I74+62,prices!$A$2:$A$507,0)), 5)), INDEX(prices!$A$2:$G$507, (MATCH(I74+63,prices!$A$2:$A$507,0)), 5))</f>
        <v>41.810001</v>
      </c>
      <c r="T74">
        <f t="shared" si="8"/>
        <v>3.849982804271368E-2</v>
      </c>
      <c r="U74">
        <f>IFERROR(IFERROR(INDEX(prices!$A$2:$G$507, (MATCH(I74+90,prices!$A$2:$A$507,0)), 5), INDEX(prices!$A$2:$G$507, (MATCH(I74+92,prices!$A$2:$A$507,0)), 5)), INDEX(prices!$A$2:$G$507, (MATCH(I74+93,prices!$A$2:$A$507,0)), 5))</f>
        <v>46.5</v>
      </c>
      <c r="W74">
        <f t="shared" si="9"/>
        <v>-5.3475935828877002E-3</v>
      </c>
      <c r="X74">
        <f>IFERROR(IFERROR(INDEX(prices!$A$2:$G$507, (MATCH(I74+15,prices!$A$2:$A$507,0)), 5), INDEX(prices!$A$2:$G$507, (MATCH(I74+17,prices!$A$2:$A$507,0)), 5)), INDEX(prices!$A$2:$G$507, (MATCH(I74+18,prices!$A$2:$A$507,0)), 5))</f>
        <v>51.09</v>
      </c>
      <c r="Z74">
        <f t="shared" si="10"/>
        <v>0</v>
      </c>
      <c r="AA74">
        <f>IFERROR(IFERROR(INDEX(prices!$A$2:$G$507, (MATCH(I74+7,prices!$A$2:$A$507,0)), 5), INDEX(prices!$A$2:$G$507, (MATCH(I74+9,prices!$A$2:$A$507,0)), 5)), INDEX(prices!$A$2:$G$507, (MATCH(I74+10,prices!$A$2:$A$507,0)), 5))</f>
        <v>51.990001999999997</v>
      </c>
      <c r="AC74">
        <f t="shared" si="11"/>
        <v>-1.9197158763679489E-3</v>
      </c>
    </row>
    <row r="75" spans="1:29">
      <c r="A75">
        <v>20180613</v>
      </c>
      <c r="B75">
        <v>-0.33</v>
      </c>
      <c r="C75">
        <v>0.1</v>
      </c>
      <c r="D75">
        <v>-0.21</v>
      </c>
      <c r="E75">
        <v>6.0000000000000001E-3</v>
      </c>
      <c r="F75">
        <v>6</v>
      </c>
      <c r="G75">
        <v>13</v>
      </c>
      <c r="H75">
        <v>2018</v>
      </c>
      <c r="I75" s="1">
        <v>43264</v>
      </c>
      <c r="J75">
        <f>INDEX(pol!$A$2:$B$366, (MATCH(I75,pol!$A$2:$A$366,0)), 2)</f>
        <v>0.22857906032203401</v>
      </c>
      <c r="K75">
        <f>(J75-J74)/J74</f>
        <v>-0.74178811248302168</v>
      </c>
      <c r="L75">
        <f>INDEX(prices!$A$2:$G$253, (MATCH(I75,prices!$A$2:$A$253,0)), 5)</f>
        <v>51.560001</v>
      </c>
      <c r="M75">
        <f>LOG(L76/L75)</f>
        <v>5.3575942176251464E-3</v>
      </c>
      <c r="N75">
        <f t="shared" si="6"/>
        <v>-2.9732744255414896E-2</v>
      </c>
      <c r="O75">
        <f>IFERROR(IFERROR(INDEX(prices!$A$2:$G$507, (MATCH(I75+30,prices!$A$2:$A$507,0)), 5), INDEX(prices!$A$2:$G$507, (MATCH(I75+32,prices!$A$2:$A$507,0)), 5)), INDEX(prices!$A$2:$G$507, (MATCH(I75+33,prices!$A$2:$A$507,0)), 5))</f>
        <v>53.549999</v>
      </c>
      <c r="Q75">
        <f t="shared" si="7"/>
        <v>-2.2358674207515338E-3</v>
      </c>
      <c r="R75">
        <f>IFERROR(IFERROR(INDEX(prices!$A$2:$G$507, (MATCH(I75+60,prices!$A$2:$A$507,0)), 5), INDEX(prices!$A$2:$G$507, (MATCH(I75+62,prices!$A$2:$A$507,0)), 5)), INDEX(prices!$A$2:$G$507, (MATCH(I75+63,prices!$A$2:$A$507,0)), 5))</f>
        <v>43</v>
      </c>
      <c r="T75">
        <f t="shared" si="8"/>
        <v>2.8462065810522231E-2</v>
      </c>
      <c r="U75">
        <f>IFERROR(IFERROR(INDEX(prices!$A$2:$G$507, (MATCH(I75+90,prices!$A$2:$A$507,0)), 5), INDEX(prices!$A$2:$G$507, (MATCH(I75+92,prices!$A$2:$A$507,0)), 5)), INDEX(prices!$A$2:$G$507, (MATCH(I75+93,prices!$A$2:$A$507,0)), 5))</f>
        <v>46.75</v>
      </c>
      <c r="W75">
        <f t="shared" si="9"/>
        <v>5.3763440860215058E-3</v>
      </c>
      <c r="X75">
        <f>IFERROR(IFERROR(INDEX(prices!$A$2:$G$507, (MATCH(I75+15,prices!$A$2:$A$507,0)), 5), INDEX(prices!$A$2:$G$507, (MATCH(I75+17,prices!$A$2:$A$507,0)), 5)), INDEX(prices!$A$2:$G$507, (MATCH(I75+18,prices!$A$2:$A$507,0)), 5))</f>
        <v>51.759998000000003</v>
      </c>
      <c r="Z75">
        <f t="shared" si="10"/>
        <v>1.3114073204149533E-2</v>
      </c>
      <c r="AA75">
        <f>IFERROR(IFERROR(INDEX(prices!$A$2:$G$507, (MATCH(I75+7,prices!$A$2:$A$507,0)), 5), INDEX(prices!$A$2:$G$507, (MATCH(I75+9,prices!$A$2:$A$507,0)), 5)), INDEX(prices!$A$2:$G$507, (MATCH(I75+10,prices!$A$2:$A$507,0)), 5))</f>
        <v>54.869999</v>
      </c>
      <c r="AC75">
        <f t="shared" si="11"/>
        <v>5.5395208486431743E-2</v>
      </c>
    </row>
    <row r="76" spans="1:29">
      <c r="A76">
        <v>20180614</v>
      </c>
      <c r="B76">
        <v>0.27</v>
      </c>
      <c r="C76">
        <v>0.32</v>
      </c>
      <c r="D76">
        <v>-0.99</v>
      </c>
      <c r="E76">
        <v>6.0000000000000001E-3</v>
      </c>
      <c r="F76">
        <v>6</v>
      </c>
      <c r="G76">
        <v>14</v>
      </c>
      <c r="H76">
        <v>2018</v>
      </c>
      <c r="I76" s="1">
        <v>43265</v>
      </c>
      <c r="J76">
        <f>INDEX(pol!$A$2:$B$366, (MATCH(I76,pol!$A$2:$A$366,0)), 2)</f>
        <v>0.27160606590457997</v>
      </c>
      <c r="K76">
        <f>(J76-J75)/J75</f>
        <v>0.18823686440012175</v>
      </c>
      <c r="L76">
        <f>INDEX(prices!$A$2:$G$253, (MATCH(I76,prices!$A$2:$A$253,0)), 5)</f>
        <v>52.200001</v>
      </c>
      <c r="M76">
        <f>LOG(L77/L76)</f>
        <v>-7.4684882025656124E-3</v>
      </c>
      <c r="N76">
        <f t="shared" si="6"/>
        <v>1.241272280037389E-2</v>
      </c>
      <c r="O76">
        <f>IFERROR(IFERROR(INDEX(prices!$A$2:$G$507, (MATCH(I76+30,prices!$A$2:$A$507,0)), 5), INDEX(prices!$A$2:$G$507, (MATCH(I76+32,prices!$A$2:$A$507,0)), 5)), INDEX(prices!$A$2:$G$507, (MATCH(I76+33,prices!$A$2:$A$507,0)), 5))</f>
        <v>51.41</v>
      </c>
      <c r="Q76">
        <f t="shared" si="7"/>
        <v>-3.9962633799489021E-2</v>
      </c>
      <c r="R76">
        <f>IFERROR(IFERROR(INDEX(prices!$A$2:$G$507, (MATCH(I76+60,prices!$A$2:$A$507,0)), 5), INDEX(prices!$A$2:$G$507, (MATCH(I76+62,prices!$A$2:$A$507,0)), 5)), INDEX(prices!$A$2:$G$507, (MATCH(I76+63,prices!$A$2:$A$507,0)), 5))</f>
        <v>41.810001</v>
      </c>
      <c r="T76">
        <f t="shared" si="8"/>
        <v>-2.7674395348837214E-2</v>
      </c>
      <c r="U76">
        <f>IFERROR(IFERROR(INDEX(prices!$A$2:$G$507, (MATCH(I76+90,prices!$A$2:$A$507,0)), 5), INDEX(prices!$A$2:$G$507, (MATCH(I76+92,prices!$A$2:$A$507,0)), 5)), INDEX(prices!$A$2:$G$507, (MATCH(I76+93,prices!$A$2:$A$507,0)), 5))</f>
        <v>46.389999000000003</v>
      </c>
      <c r="W76">
        <f t="shared" si="9"/>
        <v>-7.7005561497325544E-3</v>
      </c>
      <c r="X76">
        <f>IFERROR(IFERROR(INDEX(prices!$A$2:$G$507, (MATCH(I76+15,prices!$A$2:$A$507,0)), 5), INDEX(prices!$A$2:$G$507, (MATCH(I76+17,prices!$A$2:$A$507,0)), 5)), INDEX(prices!$A$2:$G$507, (MATCH(I76+18,prices!$A$2:$A$507,0)), 5))</f>
        <v>50.720001000000003</v>
      </c>
      <c r="Z76">
        <f t="shared" si="10"/>
        <v>-2.0092678519809826E-2</v>
      </c>
      <c r="AA76">
        <f>IFERROR(IFERROR(INDEX(prices!$A$2:$G$507, (MATCH(I76+7,prices!$A$2:$A$507,0)), 5), INDEX(prices!$A$2:$G$507, (MATCH(I76+9,prices!$A$2:$A$507,0)), 5)), INDEX(prices!$A$2:$G$507, (MATCH(I76+10,prices!$A$2:$A$507,0)), 5))</f>
        <v>55.869999</v>
      </c>
      <c r="AC76">
        <f t="shared" si="11"/>
        <v>1.8224895538999371E-2</v>
      </c>
    </row>
    <row r="77" spans="1:29">
      <c r="A77">
        <v>20180615</v>
      </c>
      <c r="B77">
        <v>-0.08</v>
      </c>
      <c r="C77">
        <v>0.03</v>
      </c>
      <c r="D77">
        <v>-0.25</v>
      </c>
      <c r="E77">
        <v>6.0000000000000001E-3</v>
      </c>
      <c r="F77">
        <v>6</v>
      </c>
      <c r="G77">
        <v>15</v>
      </c>
      <c r="H77">
        <v>2018</v>
      </c>
      <c r="I77" s="1">
        <v>43266</v>
      </c>
      <c r="J77">
        <f>INDEX(pol!$A$2:$B$366, (MATCH(I77,pol!$A$2:$A$366,0)), 2)</f>
        <v>0.200649488177606</v>
      </c>
      <c r="K77">
        <f>(J77-J76)/J76</f>
        <v>-0.26124813336054975</v>
      </c>
      <c r="L77">
        <f>INDEX(prices!$A$2:$G$253, (MATCH(I77,prices!$A$2:$A$253,0)), 5)</f>
        <v>51.310001</v>
      </c>
      <c r="M77">
        <f>LOG(L78/L77)</f>
        <v>6.5523343131830905E-3</v>
      </c>
      <c r="N77">
        <f t="shared" si="6"/>
        <v>-1.704980810249411E-2</v>
      </c>
      <c r="O77">
        <f>IFERROR(IFERROR(INDEX(prices!$A$2:$G$507, (MATCH(I77+30,prices!$A$2:$A$507,0)), 5), INDEX(prices!$A$2:$G$507, (MATCH(I77+32,prices!$A$2:$A$507,0)), 5)), INDEX(prices!$A$2:$G$507, (MATCH(I77+33,prices!$A$2:$A$507,0)), 5))</f>
        <v>51.540000999999997</v>
      </c>
      <c r="Q77">
        <f t="shared" si="7"/>
        <v>2.5287103676327571E-3</v>
      </c>
      <c r="R77">
        <f>IFERROR(IFERROR(INDEX(prices!$A$2:$G$507, (MATCH(I77+60,prices!$A$2:$A$507,0)), 5), INDEX(prices!$A$2:$G$507, (MATCH(I77+62,prices!$A$2:$A$507,0)), 5)), INDEX(prices!$A$2:$G$507, (MATCH(I77+63,prices!$A$2:$A$507,0)), 5))</f>
        <v>43</v>
      </c>
      <c r="T77">
        <f t="shared" si="8"/>
        <v>2.8462065810522231E-2</v>
      </c>
      <c r="U77">
        <f>IFERROR(IFERROR(INDEX(prices!$A$2:$G$507, (MATCH(I77+90,prices!$A$2:$A$507,0)), 5), INDEX(prices!$A$2:$G$507, (MATCH(I77+92,prices!$A$2:$A$507,0)), 5)), INDEX(prices!$A$2:$G$507, (MATCH(I77+93,prices!$A$2:$A$507,0)), 5))</f>
        <v>46.98</v>
      </c>
      <c r="W77">
        <f t="shared" si="9"/>
        <v>1.2718280075841212E-2</v>
      </c>
      <c r="X77">
        <f>IFERROR(IFERROR(INDEX(prices!$A$2:$G$507, (MATCH(I77+15,prices!$A$2:$A$507,0)), 5), INDEX(prices!$A$2:$G$507, (MATCH(I77+17,prices!$A$2:$A$507,0)), 5)), INDEX(prices!$A$2:$G$507, (MATCH(I77+18,prices!$A$2:$A$507,0)), 5))</f>
        <v>50.060001</v>
      </c>
      <c r="Z77">
        <f t="shared" si="10"/>
        <v>-1.3012618039972114E-2</v>
      </c>
      <c r="AA77">
        <f>IFERROR(IFERROR(INDEX(prices!$A$2:$G$507, (MATCH(I77+7,prices!$A$2:$A$507,0)), 5), INDEX(prices!$A$2:$G$507, (MATCH(I77+9,prices!$A$2:$A$507,0)), 5)), INDEX(prices!$A$2:$G$507, (MATCH(I77+10,prices!$A$2:$A$507,0)), 5))</f>
        <v>54.330002</v>
      </c>
      <c r="AC77">
        <f t="shared" si="11"/>
        <v>-2.7563934626166714E-2</v>
      </c>
    </row>
    <row r="78" spans="1:29">
      <c r="A78">
        <v>20180618</v>
      </c>
      <c r="B78">
        <v>-0.09</v>
      </c>
      <c r="C78">
        <v>0.74</v>
      </c>
      <c r="D78">
        <v>0.09</v>
      </c>
      <c r="E78">
        <v>6.0000000000000001E-3</v>
      </c>
      <c r="F78">
        <v>6</v>
      </c>
      <c r="G78">
        <v>18</v>
      </c>
      <c r="H78">
        <v>2018</v>
      </c>
      <c r="I78" s="1">
        <v>43269</v>
      </c>
      <c r="J78">
        <f>INDEX(pol!$A$2:$B$366, (MATCH(I78,pol!$A$2:$A$366,0)), 2)</f>
        <v>0.22583518735361199</v>
      </c>
      <c r="K78">
        <f>(J78-J77)/J77</f>
        <v>0.12552087426065464</v>
      </c>
      <c r="L78">
        <f>INDEX(prices!$A$2:$G$253, (MATCH(I78,prices!$A$2:$A$253,0)), 5)</f>
        <v>52.09</v>
      </c>
      <c r="M78">
        <f>LOG(L79/L78)</f>
        <v>-8.3452329227134687E-4</v>
      </c>
      <c r="N78">
        <f t="shared" si="6"/>
        <v>1.520169527963961E-2</v>
      </c>
      <c r="O78">
        <f>IFERROR(IFERROR(INDEX(prices!$A$2:$G$507, (MATCH(I78+30,prices!$A$2:$A$507,0)), 5), INDEX(prices!$A$2:$G$507, (MATCH(I78+32,prices!$A$2:$A$507,0)), 5)), INDEX(prices!$A$2:$G$507, (MATCH(I78+33,prices!$A$2:$A$507,0)), 5))</f>
        <v>53.599997999999999</v>
      </c>
      <c r="Q78">
        <f t="shared" si="7"/>
        <v>3.9968897167852263E-2</v>
      </c>
      <c r="R78">
        <f>IFERROR(IFERROR(INDEX(prices!$A$2:$G$507, (MATCH(I78+60,prices!$A$2:$A$507,0)), 5), INDEX(prices!$A$2:$G$507, (MATCH(I78+62,prices!$A$2:$A$507,0)), 5)), INDEX(prices!$A$2:$G$507, (MATCH(I78+63,prices!$A$2:$A$507,0)), 5))</f>
        <v>43.93</v>
      </c>
      <c r="T78">
        <f t="shared" si="8"/>
        <v>2.1627906976744181E-2</v>
      </c>
      <c r="U78">
        <f>IFERROR(IFERROR(INDEX(prices!$A$2:$G$507, (MATCH(I78+90,prices!$A$2:$A$507,0)), 5), INDEX(prices!$A$2:$G$507, (MATCH(I78+92,prices!$A$2:$A$507,0)), 5)), INDEX(prices!$A$2:$G$507, (MATCH(I78+93,prices!$A$2:$A$507,0)), 5))</f>
        <v>46.330002</v>
      </c>
      <c r="W78">
        <f t="shared" si="9"/>
        <v>-1.3835632183907973E-2</v>
      </c>
      <c r="X78">
        <f>IFERROR(IFERROR(INDEX(prices!$A$2:$G$507, (MATCH(I78+15,prices!$A$2:$A$507,0)), 5), INDEX(prices!$A$2:$G$507, (MATCH(I78+17,prices!$A$2:$A$507,0)), 5)), INDEX(prices!$A$2:$G$507, (MATCH(I78+18,prices!$A$2:$A$507,0)), 5))</f>
        <v>50.34</v>
      </c>
      <c r="Z78">
        <f t="shared" si="10"/>
        <v>5.5932679665748244E-3</v>
      </c>
      <c r="AA78">
        <f>IFERROR(IFERROR(INDEX(prices!$A$2:$G$507, (MATCH(I78+7,prices!$A$2:$A$507,0)), 5), INDEX(prices!$A$2:$G$507, (MATCH(I78+9,prices!$A$2:$A$507,0)), 5)), INDEX(prices!$A$2:$G$507, (MATCH(I78+10,prices!$A$2:$A$507,0)), 5))</f>
        <v>51.34</v>
      </c>
      <c r="AC78">
        <f t="shared" si="11"/>
        <v>-5.5034085954938798E-2</v>
      </c>
    </row>
    <row r="79" spans="1:29">
      <c r="A79">
        <v>20180619</v>
      </c>
      <c r="B79">
        <v>-0.38</v>
      </c>
      <c r="C79">
        <v>0.55000000000000004</v>
      </c>
      <c r="D79">
        <v>-0.18</v>
      </c>
      <c r="E79">
        <v>6.0000000000000001E-3</v>
      </c>
      <c r="F79">
        <v>6</v>
      </c>
      <c r="G79">
        <v>19</v>
      </c>
      <c r="H79">
        <v>2018</v>
      </c>
      <c r="I79" s="1">
        <v>43270</v>
      </c>
      <c r="J79">
        <f>INDEX(pol!$A$2:$B$366, (MATCH(I79,pol!$A$2:$A$366,0)), 2)</f>
        <v>0.28007062074358902</v>
      </c>
      <c r="K79">
        <f>(J79-J78)/J78</f>
        <v>0.24015492902377236</v>
      </c>
      <c r="L79">
        <f>INDEX(prices!$A$2:$G$253, (MATCH(I79,prices!$A$2:$A$253,0)), 5)</f>
        <v>51.990001999999997</v>
      </c>
      <c r="M79">
        <f>LOG(L80/L79)</f>
        <v>2.3415118140681954E-2</v>
      </c>
      <c r="N79">
        <f t="shared" si="6"/>
        <v>-1.9197158763679489E-3</v>
      </c>
      <c r="O79">
        <f>IFERROR(IFERROR(INDEX(prices!$A$2:$G$507, (MATCH(I79+30,prices!$A$2:$A$507,0)), 5), INDEX(prices!$A$2:$G$507, (MATCH(I79+32,prices!$A$2:$A$507,0)), 5)), INDEX(prices!$A$2:$G$507, (MATCH(I79+33,prices!$A$2:$A$507,0)), 5))</f>
        <v>51</v>
      </c>
      <c r="Q79">
        <f t="shared" si="7"/>
        <v>-4.850742718311294E-2</v>
      </c>
      <c r="R79">
        <f>IFERROR(IFERROR(INDEX(prices!$A$2:$G$507, (MATCH(I79+60,prices!$A$2:$A$507,0)), 5), INDEX(prices!$A$2:$G$507, (MATCH(I79+62,prices!$A$2:$A$507,0)), 5)), INDEX(prices!$A$2:$G$507, (MATCH(I79+63,prices!$A$2:$A$507,0)), 5))</f>
        <v>42.720001000000003</v>
      </c>
      <c r="T79">
        <f t="shared" si="8"/>
        <v>-2.7543796949692608E-2</v>
      </c>
      <c r="U79">
        <f>IFERROR(IFERROR(INDEX(prices!$A$2:$G$507, (MATCH(I79+90,prices!$A$2:$A$507,0)), 5), INDEX(prices!$A$2:$G$507, (MATCH(I79+92,prices!$A$2:$A$507,0)), 5)), INDEX(prices!$A$2:$G$507, (MATCH(I79+93,prices!$A$2:$A$507,0)), 5))</f>
        <v>46.380001</v>
      </c>
      <c r="W79">
        <f t="shared" si="9"/>
        <v>1.0791927010924732E-3</v>
      </c>
      <c r="X79">
        <f>IFERROR(IFERROR(INDEX(prices!$A$2:$G$507, (MATCH(I79+15,prices!$A$2:$A$507,0)), 5), INDEX(prices!$A$2:$G$507, (MATCH(I79+17,prices!$A$2:$A$507,0)), 5)), INDEX(prices!$A$2:$G$507, (MATCH(I79+18,prices!$A$2:$A$507,0)), 5))</f>
        <v>51.27</v>
      </c>
      <c r="Z79">
        <f t="shared" si="10"/>
        <v>1.8474374255065547E-2</v>
      </c>
      <c r="AA79">
        <f>IFERROR(IFERROR(INDEX(prices!$A$2:$G$507, (MATCH(I79+7,prices!$A$2:$A$507,0)), 5), INDEX(prices!$A$2:$G$507, (MATCH(I79+9,prices!$A$2:$A$507,0)), 5)), INDEX(prices!$A$2:$G$507, (MATCH(I79+10,prices!$A$2:$A$507,0)), 5))</f>
        <v>51.09</v>
      </c>
      <c r="AC79">
        <f t="shared" si="11"/>
        <v>-4.8694974678613161E-3</v>
      </c>
    </row>
    <row r="80" spans="1:29">
      <c r="A80">
        <v>20180620</v>
      </c>
      <c r="B80">
        <v>0.23</v>
      </c>
      <c r="C80">
        <v>0.73</v>
      </c>
      <c r="D80">
        <v>-0.52</v>
      </c>
      <c r="E80">
        <v>6.0000000000000001E-3</v>
      </c>
      <c r="F80">
        <v>6</v>
      </c>
      <c r="G80">
        <v>20</v>
      </c>
      <c r="H80">
        <v>2018</v>
      </c>
      <c r="I80" s="1">
        <v>43271</v>
      </c>
      <c r="J80">
        <f>INDEX(pol!$A$2:$B$366, (MATCH(I80,pol!$A$2:$A$366,0)), 2)</f>
        <v>0.24171843217156799</v>
      </c>
      <c r="K80">
        <f>(J80-J79)/J79</f>
        <v>-0.13693756406936133</v>
      </c>
      <c r="L80">
        <f>INDEX(prices!$A$2:$G$253, (MATCH(I80,prices!$A$2:$A$253,0)), 5)</f>
        <v>54.869999</v>
      </c>
      <c r="M80">
        <f>LOG(L81/L80)</f>
        <v>7.8437113057527961E-3</v>
      </c>
      <c r="N80">
        <f t="shared" si="6"/>
        <v>5.5395208486431743E-2</v>
      </c>
      <c r="O80">
        <f>IFERROR(IFERROR(INDEX(prices!$A$2:$G$507, (MATCH(I80+30,prices!$A$2:$A$507,0)), 5), INDEX(prices!$A$2:$G$507, (MATCH(I80+32,prices!$A$2:$A$507,0)), 5)), INDEX(prices!$A$2:$G$507, (MATCH(I80+33,prices!$A$2:$A$507,0)), 5))</f>
        <v>51.59</v>
      </c>
      <c r="Q80">
        <f t="shared" si="7"/>
        <v>1.1568627450980459E-2</v>
      </c>
      <c r="R80">
        <f>IFERROR(IFERROR(INDEX(prices!$A$2:$G$507, (MATCH(I80+60,prices!$A$2:$A$507,0)), 5), INDEX(prices!$A$2:$G$507, (MATCH(I80+62,prices!$A$2:$A$507,0)), 5)), INDEX(prices!$A$2:$G$507, (MATCH(I80+63,prices!$A$2:$A$507,0)), 5))</f>
        <v>42.919998</v>
      </c>
      <c r="T80">
        <f t="shared" si="8"/>
        <v>4.6815776057682256E-3</v>
      </c>
      <c r="U80">
        <f>IFERROR(IFERROR(INDEX(prices!$A$2:$G$507, (MATCH(I80+90,prices!$A$2:$A$507,0)), 5), INDEX(prices!$A$2:$G$507, (MATCH(I80+92,prices!$A$2:$A$507,0)), 5)), INDEX(prices!$A$2:$G$507, (MATCH(I80+93,prices!$A$2:$A$507,0)), 5))</f>
        <v>46.330002</v>
      </c>
      <c r="W80">
        <f t="shared" si="9"/>
        <v>-1.0780292997406291E-3</v>
      </c>
      <c r="X80">
        <f>IFERROR(IFERROR(INDEX(prices!$A$2:$G$507, (MATCH(I80+15,prices!$A$2:$A$507,0)), 5), INDEX(prices!$A$2:$G$507, (MATCH(I80+17,prices!$A$2:$A$507,0)), 5)), INDEX(prices!$A$2:$G$507, (MATCH(I80+18,prices!$A$2:$A$507,0)), 5))</f>
        <v>51.060001</v>
      </c>
      <c r="Z80">
        <f t="shared" si="10"/>
        <v>-4.0959430466160204E-3</v>
      </c>
      <c r="AA80">
        <f>IFERROR(IFERROR(INDEX(prices!$A$2:$G$507, (MATCH(I80+7,prices!$A$2:$A$507,0)), 5), INDEX(prices!$A$2:$G$507, (MATCH(I80+9,prices!$A$2:$A$507,0)), 5)), INDEX(prices!$A$2:$G$507, (MATCH(I80+10,prices!$A$2:$A$507,0)), 5))</f>
        <v>51.09</v>
      </c>
      <c r="AC80">
        <f t="shared" si="11"/>
        <v>0</v>
      </c>
    </row>
    <row r="81" spans="1:29">
      <c r="A81">
        <v>20180621</v>
      </c>
      <c r="B81">
        <v>-0.73</v>
      </c>
      <c r="C81">
        <v>-0.63</v>
      </c>
      <c r="D81">
        <v>0.32</v>
      </c>
      <c r="E81">
        <v>6.0000000000000001E-3</v>
      </c>
      <c r="F81">
        <v>6</v>
      </c>
      <c r="G81">
        <v>21</v>
      </c>
      <c r="H81">
        <v>2018</v>
      </c>
      <c r="I81" s="1">
        <v>43272</v>
      </c>
      <c r="J81">
        <f>INDEX(pol!$A$2:$B$366, (MATCH(I81,pol!$A$2:$A$366,0)), 2)</f>
        <v>0.36917083191366901</v>
      </c>
      <c r="K81">
        <f>(J81-J80)/J80</f>
        <v>0.52727629662779407</v>
      </c>
      <c r="L81">
        <f>INDEX(prices!$A$2:$G$253, (MATCH(I81,prices!$A$2:$A$253,0)), 5)</f>
        <v>55.869999</v>
      </c>
      <c r="M81">
        <f>LOG(L82/L81)</f>
        <v>-1.2138942565859262E-2</v>
      </c>
      <c r="N81">
        <f t="shared" si="6"/>
        <v>1.8224895538999371E-2</v>
      </c>
      <c r="O81">
        <f>IFERROR(IFERROR(INDEX(prices!$A$2:$G$507, (MATCH(I81+30,prices!$A$2:$A$507,0)), 5), INDEX(prices!$A$2:$G$507, (MATCH(I81+32,prices!$A$2:$A$507,0)), 5)), INDEX(prices!$A$2:$G$507, (MATCH(I81+33,prices!$A$2:$A$507,0)), 5))</f>
        <v>46.560001</v>
      </c>
      <c r="Q81">
        <f t="shared" si="7"/>
        <v>-9.7499496026361765E-2</v>
      </c>
      <c r="R81">
        <f>IFERROR(IFERROR(INDEX(prices!$A$2:$G$507, (MATCH(I81+60,prices!$A$2:$A$507,0)), 5), INDEX(prices!$A$2:$G$507, (MATCH(I81+62,prices!$A$2:$A$507,0)), 5)), INDEX(prices!$A$2:$G$507, (MATCH(I81+63,prices!$A$2:$A$507,0)), 5))</f>
        <v>42.720001000000003</v>
      </c>
      <c r="T81">
        <f t="shared" si="8"/>
        <v>-4.659762565692482E-3</v>
      </c>
      <c r="U81">
        <f>IFERROR(IFERROR(INDEX(prices!$A$2:$G$507, (MATCH(I81+90,prices!$A$2:$A$507,0)), 5), INDEX(prices!$A$2:$G$507, (MATCH(I81+92,prices!$A$2:$A$507,0)), 5)), INDEX(prices!$A$2:$G$507, (MATCH(I81+93,prices!$A$2:$A$507,0)), 5))</f>
        <v>46.599997999999999</v>
      </c>
      <c r="W81">
        <f t="shared" si="9"/>
        <v>5.8276708038993612E-3</v>
      </c>
      <c r="X81">
        <f>IFERROR(IFERROR(INDEX(prices!$A$2:$G$507, (MATCH(I81+15,prices!$A$2:$A$507,0)), 5), INDEX(prices!$A$2:$G$507, (MATCH(I81+17,prices!$A$2:$A$507,0)), 5)), INDEX(prices!$A$2:$G$507, (MATCH(I81+18,prices!$A$2:$A$507,0)), 5))</f>
        <v>51.27</v>
      </c>
      <c r="Z81">
        <f t="shared" si="10"/>
        <v>4.1127887952842656E-3</v>
      </c>
      <c r="AA81">
        <f>IFERROR(IFERROR(INDEX(prices!$A$2:$G$507, (MATCH(I81+7,prices!$A$2:$A$507,0)), 5), INDEX(prices!$A$2:$G$507, (MATCH(I81+9,prices!$A$2:$A$507,0)), 5)), INDEX(prices!$A$2:$G$507, (MATCH(I81+10,prices!$A$2:$A$507,0)), 5))</f>
        <v>51.759998000000003</v>
      </c>
      <c r="AC81">
        <f t="shared" si="11"/>
        <v>1.3114073204149533E-2</v>
      </c>
    </row>
    <row r="82" spans="1:29">
      <c r="A82">
        <v>20180622</v>
      </c>
      <c r="B82">
        <v>0.11</v>
      </c>
      <c r="C82">
        <v>0.02</v>
      </c>
      <c r="D82">
        <v>0.44</v>
      </c>
      <c r="E82">
        <v>6.0000000000000001E-3</v>
      </c>
      <c r="F82">
        <v>6</v>
      </c>
      <c r="G82">
        <v>22</v>
      </c>
      <c r="H82">
        <v>2018</v>
      </c>
      <c r="I82" s="1">
        <v>43273</v>
      </c>
      <c r="J82">
        <f>INDEX(pol!$A$2:$B$366, (MATCH(I82,pol!$A$2:$A$366,0)), 2)</f>
        <v>0.19707019426923</v>
      </c>
      <c r="K82">
        <f>(J82-J81)/J81</f>
        <v>-0.46618156898344809</v>
      </c>
      <c r="L82">
        <f>INDEX(prices!$A$2:$G$253, (MATCH(I82,prices!$A$2:$A$253,0)), 5)</f>
        <v>54.330002</v>
      </c>
      <c r="M82">
        <f>LOG(L83/L82)</f>
        <v>-2.4583856685576704E-2</v>
      </c>
      <c r="N82">
        <f t="shared" si="6"/>
        <v>-2.7563934626166714E-2</v>
      </c>
      <c r="O82">
        <f>IFERROR(IFERROR(INDEX(prices!$A$2:$G$507, (MATCH(I82+30,prices!$A$2:$A$507,0)), 5), INDEX(prices!$A$2:$G$507, (MATCH(I82+32,prices!$A$2:$A$507,0)), 5)), INDEX(prices!$A$2:$G$507, (MATCH(I82+33,prices!$A$2:$A$507,0)), 5))</f>
        <v>45.970001000000003</v>
      </c>
      <c r="Q82">
        <f t="shared" si="7"/>
        <v>-1.267182103368074E-2</v>
      </c>
      <c r="R82">
        <f>IFERROR(IFERROR(INDEX(prices!$A$2:$G$507, (MATCH(I82+60,prices!$A$2:$A$507,0)), 5), INDEX(prices!$A$2:$G$507, (MATCH(I82+62,prices!$A$2:$A$507,0)), 5)), INDEX(prices!$A$2:$G$507, (MATCH(I82+63,prices!$A$2:$A$507,0)), 5))</f>
        <v>42.919998</v>
      </c>
      <c r="T82">
        <f t="shared" si="8"/>
        <v>4.6815776057682256E-3</v>
      </c>
      <c r="U82">
        <f>IFERROR(IFERROR(INDEX(prices!$A$2:$G$507, (MATCH(I82+90,prices!$A$2:$A$507,0)), 5), INDEX(prices!$A$2:$G$507, (MATCH(I82+92,prices!$A$2:$A$507,0)), 5)), INDEX(prices!$A$2:$G$507, (MATCH(I82+93,prices!$A$2:$A$507,0)), 5))</f>
        <v>46.709999000000003</v>
      </c>
      <c r="W82">
        <f t="shared" si="9"/>
        <v>2.3605365819973642E-3</v>
      </c>
      <c r="X82">
        <f>IFERROR(IFERROR(INDEX(prices!$A$2:$G$507, (MATCH(I82+15,prices!$A$2:$A$507,0)), 5), INDEX(prices!$A$2:$G$507, (MATCH(I82+17,prices!$A$2:$A$507,0)), 5)), INDEX(prices!$A$2:$G$507, (MATCH(I82+18,prices!$A$2:$A$507,0)), 5))</f>
        <v>51.18</v>
      </c>
      <c r="Z82">
        <f t="shared" si="10"/>
        <v>-1.755412521942723E-3</v>
      </c>
      <c r="AA82">
        <f>IFERROR(IFERROR(INDEX(prices!$A$2:$G$507, (MATCH(I82+7,prices!$A$2:$A$507,0)), 5), INDEX(prices!$A$2:$G$507, (MATCH(I82+9,prices!$A$2:$A$507,0)), 5)), INDEX(prices!$A$2:$G$507, (MATCH(I82+10,prices!$A$2:$A$507,0)), 5))</f>
        <v>50.720001000000003</v>
      </c>
      <c r="AC82">
        <f t="shared" si="11"/>
        <v>-2.0092678519809826E-2</v>
      </c>
    </row>
    <row r="83" spans="1:29">
      <c r="A83">
        <v>20180625</v>
      </c>
      <c r="B83">
        <v>-1.48</v>
      </c>
      <c r="C83">
        <v>-0.56999999999999995</v>
      </c>
      <c r="D83">
        <v>0.56000000000000005</v>
      </c>
      <c r="E83">
        <v>6.0000000000000001E-3</v>
      </c>
      <c r="F83">
        <v>6</v>
      </c>
      <c r="G83">
        <v>25</v>
      </c>
      <c r="H83">
        <v>2018</v>
      </c>
      <c r="I83" s="1">
        <v>43276</v>
      </c>
      <c r="J83">
        <f>INDEX(pol!$A$2:$B$366, (MATCH(I83,pol!$A$2:$A$366,0)), 2)</f>
        <v>0.189061804926829</v>
      </c>
      <c r="K83">
        <f>(J83-J82)/J82</f>
        <v>-4.063724284688245E-2</v>
      </c>
      <c r="L83">
        <f>INDEX(prices!$A$2:$G$253, (MATCH(I83,prices!$A$2:$A$253,0)), 5)</f>
        <v>51.34</v>
      </c>
      <c r="M83">
        <f>LOG(L84/L83)</f>
        <v>-2.1199616531611125E-3</v>
      </c>
      <c r="N83">
        <f t="shared" si="6"/>
        <v>-5.5034085954938798E-2</v>
      </c>
      <c r="O83">
        <f>IFERROR(IFERROR(INDEX(prices!$A$2:$G$507, (MATCH(I83+30,prices!$A$2:$A$507,0)), 5), INDEX(prices!$A$2:$G$507, (MATCH(I83+32,prices!$A$2:$A$507,0)), 5)), INDEX(prices!$A$2:$G$507, (MATCH(I83+33,prices!$A$2:$A$507,0)), 5))</f>
        <v>44.68</v>
      </c>
      <c r="Q83">
        <f t="shared" si="7"/>
        <v>-2.8061800564241964E-2</v>
      </c>
      <c r="R83">
        <f>IFERROR(IFERROR(INDEX(prices!$A$2:$G$507, (MATCH(I83+60,prices!$A$2:$A$507,0)), 5), INDEX(prices!$A$2:$G$507, (MATCH(I83+62,prices!$A$2:$A$507,0)), 5)), INDEX(prices!$A$2:$G$507, (MATCH(I83+63,prices!$A$2:$A$507,0)), 5))</f>
        <v>44.700001</v>
      </c>
      <c r="T83">
        <f t="shared" si="8"/>
        <v>4.1472578819784674E-2</v>
      </c>
      <c r="U83">
        <f>IFERROR(IFERROR(INDEX(prices!$A$2:$G$507, (MATCH(I83+90,prices!$A$2:$A$507,0)), 5), INDEX(prices!$A$2:$G$507, (MATCH(I83+92,prices!$A$2:$A$507,0)), 5)), INDEX(prices!$A$2:$G$507, (MATCH(I83+93,prices!$A$2:$A$507,0)), 5))</f>
        <v>46.209999000000003</v>
      </c>
      <c r="W83">
        <f t="shared" si="9"/>
        <v>-1.0704346193627621E-2</v>
      </c>
      <c r="X83">
        <f>IFERROR(IFERROR(INDEX(prices!$A$2:$G$507, (MATCH(I83+15,prices!$A$2:$A$507,0)), 5), INDEX(prices!$A$2:$G$507, (MATCH(I83+17,prices!$A$2:$A$507,0)), 5)), INDEX(prices!$A$2:$G$507, (MATCH(I83+18,prices!$A$2:$A$507,0)), 5))</f>
        <v>50.790000999999997</v>
      </c>
      <c r="Z83">
        <f t="shared" si="10"/>
        <v>-7.6201445877296424E-3</v>
      </c>
      <c r="AA83">
        <f>IFERROR(IFERROR(INDEX(prices!$A$2:$G$507, (MATCH(I83+7,prices!$A$2:$A$507,0)), 5), INDEX(prices!$A$2:$G$507, (MATCH(I83+9,prices!$A$2:$A$507,0)), 5)), INDEX(prices!$A$2:$G$507, (MATCH(I83+10,prices!$A$2:$A$507,0)), 5))</f>
        <v>50.060001</v>
      </c>
      <c r="AC83">
        <f t="shared" si="11"/>
        <v>-1.3012618039972114E-2</v>
      </c>
    </row>
    <row r="84" spans="1:29">
      <c r="A84">
        <v>20180626</v>
      </c>
      <c r="B84">
        <v>0.27</v>
      </c>
      <c r="C84">
        <v>0.61</v>
      </c>
      <c r="D84">
        <v>-0.2</v>
      </c>
      <c r="E84">
        <v>6.0000000000000001E-3</v>
      </c>
      <c r="F84">
        <v>6</v>
      </c>
      <c r="G84">
        <v>26</v>
      </c>
      <c r="H84">
        <v>2018</v>
      </c>
      <c r="I84" s="1">
        <v>43277</v>
      </c>
      <c r="J84">
        <f>INDEX(pol!$A$2:$B$366, (MATCH(I84,pol!$A$2:$A$366,0)), 2)</f>
        <v>0.19604392695439701</v>
      </c>
      <c r="K84">
        <f>(J84-J83)/J83</f>
        <v>3.693036798347632E-2</v>
      </c>
      <c r="L84">
        <f>INDEX(prices!$A$2:$G$253, (MATCH(I84,prices!$A$2:$A$253,0)), 5)</f>
        <v>51.09</v>
      </c>
      <c r="M84">
        <f>LOG(L85/L84)</f>
        <v>0</v>
      </c>
      <c r="N84">
        <f t="shared" si="6"/>
        <v>-4.8694974678613161E-3</v>
      </c>
      <c r="O84">
        <f>IFERROR(IFERROR(INDEX(prices!$A$2:$G$507, (MATCH(I84+30,prices!$A$2:$A$507,0)), 5), INDEX(prices!$A$2:$G$507, (MATCH(I84+32,prices!$A$2:$A$507,0)), 5)), INDEX(prices!$A$2:$G$507, (MATCH(I84+33,prices!$A$2:$A$507,0)), 5))</f>
        <v>44.450001</v>
      </c>
      <c r="Q84">
        <f t="shared" si="7"/>
        <v>-5.1476947179946147E-3</v>
      </c>
      <c r="R84">
        <f>IFERROR(IFERROR(INDEX(prices!$A$2:$G$507, (MATCH(I84+60,prices!$A$2:$A$507,0)), 5), INDEX(prices!$A$2:$G$507, (MATCH(I84+62,prices!$A$2:$A$507,0)), 5)), INDEX(prices!$A$2:$G$507, (MATCH(I84+63,prices!$A$2:$A$507,0)), 5))</f>
        <v>45.009998000000003</v>
      </c>
      <c r="T84">
        <f t="shared" si="8"/>
        <v>6.9350557732650326E-3</v>
      </c>
      <c r="U84">
        <f>IFERROR(IFERROR(INDEX(prices!$A$2:$G$507, (MATCH(I84+90,prices!$A$2:$A$507,0)), 5), INDEX(prices!$A$2:$G$507, (MATCH(I84+92,prices!$A$2:$A$507,0)), 5)), INDEX(prices!$A$2:$G$507, (MATCH(I84+93,prices!$A$2:$A$507,0)), 5))</f>
        <v>46.32</v>
      </c>
      <c r="W84">
        <f t="shared" si="9"/>
        <v>2.3804588266707581E-3</v>
      </c>
      <c r="X84">
        <f>IFERROR(IFERROR(INDEX(prices!$A$2:$G$507, (MATCH(I84+15,prices!$A$2:$A$507,0)), 5), INDEX(prices!$A$2:$G$507, (MATCH(I84+17,prices!$A$2:$A$507,0)), 5)), INDEX(prices!$A$2:$G$507, (MATCH(I84+18,prices!$A$2:$A$507,0)), 5))</f>
        <v>48.330002</v>
      </c>
      <c r="Z84">
        <f t="shared" si="10"/>
        <v>-4.843471060376621E-2</v>
      </c>
      <c r="AA84">
        <f>IFERROR(IFERROR(INDEX(prices!$A$2:$G$507, (MATCH(I84+7,prices!$A$2:$A$507,0)), 5), INDEX(prices!$A$2:$G$507, (MATCH(I84+9,prices!$A$2:$A$507,0)), 5)), INDEX(prices!$A$2:$G$507, (MATCH(I84+10,prices!$A$2:$A$507,0)), 5))</f>
        <v>50.34</v>
      </c>
      <c r="AC84">
        <f t="shared" si="11"/>
        <v>5.5932679665748244E-3</v>
      </c>
    </row>
    <row r="85" spans="1:29">
      <c r="A85">
        <v>20180627</v>
      </c>
      <c r="B85">
        <v>-1.02</v>
      </c>
      <c r="C85">
        <v>-0.99</v>
      </c>
      <c r="D85">
        <v>0.39</v>
      </c>
      <c r="E85">
        <v>6.0000000000000001E-3</v>
      </c>
      <c r="F85">
        <v>6</v>
      </c>
      <c r="G85">
        <v>27</v>
      </c>
      <c r="H85">
        <v>2018</v>
      </c>
      <c r="I85" s="1">
        <v>43278</v>
      </c>
      <c r="J85">
        <f>INDEX(pol!$A$2:$B$366, (MATCH(I85,pol!$A$2:$A$366,0)), 2)</f>
        <v>3.9159207569506603E-2</v>
      </c>
      <c r="K85">
        <f>(J85-J84)/J84</f>
        <v>-0.8002528913909398</v>
      </c>
      <c r="L85">
        <f>INDEX(prices!$A$2:$G$253, (MATCH(I85,prices!$A$2:$A$253,0)), 5)</f>
        <v>51.09</v>
      </c>
      <c r="M85">
        <f>LOG(L86/L85)</f>
        <v>5.6583481972950714E-3</v>
      </c>
      <c r="N85">
        <f t="shared" si="6"/>
        <v>0</v>
      </c>
      <c r="O85">
        <f>IFERROR(IFERROR(INDEX(prices!$A$2:$G$507, (MATCH(I85+30,prices!$A$2:$A$507,0)), 5), INDEX(prices!$A$2:$G$507, (MATCH(I85+32,prices!$A$2:$A$507,0)), 5)), INDEX(prices!$A$2:$G$507, (MATCH(I85+33,prices!$A$2:$A$507,0)), 5))</f>
        <v>43.119999</v>
      </c>
      <c r="Q85">
        <f t="shared" si="7"/>
        <v>-2.9921304163750197E-2</v>
      </c>
      <c r="R85">
        <f>IFERROR(IFERROR(INDEX(prices!$A$2:$G$507, (MATCH(I85+60,prices!$A$2:$A$507,0)), 5), INDEX(prices!$A$2:$G$507, (MATCH(I85+62,prices!$A$2:$A$507,0)), 5)), INDEX(prices!$A$2:$G$507, (MATCH(I85+63,prices!$A$2:$A$507,0)), 5))</f>
        <v>45.84</v>
      </c>
      <c r="T85">
        <f t="shared" si="8"/>
        <v>1.8440391843607733E-2</v>
      </c>
      <c r="U85">
        <f>IFERROR(IFERROR(INDEX(prices!$A$2:$G$507, (MATCH(I85+90,prices!$A$2:$A$507,0)), 5), INDEX(prices!$A$2:$G$507, (MATCH(I85+92,prices!$A$2:$A$507,0)), 5)), INDEX(prices!$A$2:$G$507, (MATCH(I85+93,prices!$A$2:$A$507,0)), 5))</f>
        <v>46.209999000000003</v>
      </c>
      <c r="W85">
        <f t="shared" si="9"/>
        <v>-2.3748056994817987E-3</v>
      </c>
      <c r="X85">
        <f>IFERROR(IFERROR(INDEX(prices!$A$2:$G$507, (MATCH(I85+15,prices!$A$2:$A$507,0)), 5), INDEX(prices!$A$2:$G$507, (MATCH(I85+17,prices!$A$2:$A$507,0)), 5)), INDEX(prices!$A$2:$G$507, (MATCH(I85+18,prices!$A$2:$A$507,0)), 5))</f>
        <v>53.669998</v>
      </c>
      <c r="Z85">
        <f t="shared" si="10"/>
        <v>0.11049029131014725</v>
      </c>
      <c r="AA85">
        <f>IFERROR(IFERROR(INDEX(prices!$A$2:$G$507, (MATCH(I85+7,prices!$A$2:$A$507,0)), 5), INDEX(prices!$A$2:$G$507, (MATCH(I85+9,prices!$A$2:$A$507,0)), 5)), INDEX(prices!$A$2:$G$507, (MATCH(I85+10,prices!$A$2:$A$507,0)), 5))</f>
        <v>51.27</v>
      </c>
      <c r="AC85">
        <f t="shared" si="11"/>
        <v>1.8474374255065547E-2</v>
      </c>
    </row>
    <row r="86" spans="1:29">
      <c r="A86">
        <v>20180628</v>
      </c>
      <c r="B86">
        <v>0.57999999999999996</v>
      </c>
      <c r="C86">
        <v>-0.18</v>
      </c>
      <c r="D86">
        <v>-0.51</v>
      </c>
      <c r="E86">
        <v>6.0000000000000001E-3</v>
      </c>
      <c r="F86">
        <v>6</v>
      </c>
      <c r="G86">
        <v>28</v>
      </c>
      <c r="H86">
        <v>2018</v>
      </c>
      <c r="I86" s="1">
        <v>43279</v>
      </c>
      <c r="J86">
        <f>INDEX(pol!$A$2:$B$366, (MATCH(I86,pol!$A$2:$A$366,0)), 2)</f>
        <v>0.240112336968652</v>
      </c>
      <c r="K86">
        <f>(J86-J85)/J85</f>
        <v>5.1316955033489551</v>
      </c>
      <c r="L86">
        <f>INDEX(prices!$A$2:$G$253, (MATCH(I86,prices!$A$2:$A$253,0)), 5)</f>
        <v>51.759998000000003</v>
      </c>
      <c r="M86">
        <f>LOG(L87/L86)</f>
        <v>-8.8149974432939846E-3</v>
      </c>
      <c r="N86">
        <f t="shared" si="6"/>
        <v>1.3114073204149533E-2</v>
      </c>
      <c r="O86">
        <f>IFERROR(IFERROR(INDEX(prices!$A$2:$G$507, (MATCH(I86+30,prices!$A$2:$A$507,0)), 5), INDEX(prices!$A$2:$G$507, (MATCH(I86+32,prices!$A$2:$A$507,0)), 5)), INDEX(prices!$A$2:$G$507, (MATCH(I86+33,prices!$A$2:$A$507,0)), 5))</f>
        <v>42.060001</v>
      </c>
      <c r="Q86">
        <f t="shared" si="7"/>
        <v>-2.4582514484752196E-2</v>
      </c>
      <c r="R86">
        <f>IFERROR(IFERROR(INDEX(prices!$A$2:$G$507, (MATCH(I86+60,prices!$A$2:$A$507,0)), 5), INDEX(prices!$A$2:$G$507, (MATCH(I86+62,prices!$A$2:$A$507,0)), 5)), INDEX(prices!$A$2:$G$507, (MATCH(I86+63,prices!$A$2:$A$507,0)), 5))</f>
        <v>45.009998000000003</v>
      </c>
      <c r="T86">
        <f t="shared" si="8"/>
        <v>-1.8106500872600354E-2</v>
      </c>
      <c r="U86">
        <f>IFERROR(IFERROR(INDEX(prices!$A$2:$G$507, (MATCH(I86+90,prices!$A$2:$A$507,0)), 5), INDEX(prices!$A$2:$G$507, (MATCH(I86+92,prices!$A$2:$A$507,0)), 5)), INDEX(prices!$A$2:$G$507, (MATCH(I86+93,prices!$A$2:$A$507,0)), 5))</f>
        <v>50.139999000000003</v>
      </c>
      <c r="W86">
        <f t="shared" si="9"/>
        <v>8.5046528566252499E-2</v>
      </c>
      <c r="X86">
        <f>IFERROR(IFERROR(INDEX(prices!$A$2:$G$507, (MATCH(I86+15,prices!$A$2:$A$507,0)), 5), INDEX(prices!$A$2:$G$507, (MATCH(I86+17,prices!$A$2:$A$507,0)), 5)), INDEX(prices!$A$2:$G$507, (MATCH(I86+18,prices!$A$2:$A$507,0)), 5))</f>
        <v>53.549999</v>
      </c>
      <c r="Z86">
        <f t="shared" si="10"/>
        <v>-2.2358674207515338E-3</v>
      </c>
      <c r="AA86">
        <f>IFERROR(IFERROR(INDEX(prices!$A$2:$G$507, (MATCH(I86+7,prices!$A$2:$A$507,0)), 5), INDEX(prices!$A$2:$G$507, (MATCH(I86+9,prices!$A$2:$A$507,0)), 5)), INDEX(prices!$A$2:$G$507, (MATCH(I86+10,prices!$A$2:$A$507,0)), 5))</f>
        <v>51.060001</v>
      </c>
      <c r="AC86">
        <f t="shared" si="11"/>
        <v>-4.0959430466160204E-3</v>
      </c>
    </row>
    <row r="87" spans="1:29">
      <c r="A87">
        <v>20180629</v>
      </c>
      <c r="B87">
        <v>7.0000000000000007E-2</v>
      </c>
      <c r="C87">
        <v>-0.19</v>
      </c>
      <c r="D87">
        <v>-0.24</v>
      </c>
      <c r="E87">
        <v>6.0000000000000001E-3</v>
      </c>
      <c r="F87">
        <v>6</v>
      </c>
      <c r="G87">
        <v>29</v>
      </c>
      <c r="H87">
        <v>2018</v>
      </c>
      <c r="I87" s="1">
        <v>43280</v>
      </c>
      <c r="J87">
        <f>INDEX(pol!$A$2:$B$366, (MATCH(I87,pol!$A$2:$A$366,0)), 2)</f>
        <v>0.21529293842192701</v>
      </c>
      <c r="K87">
        <f>(J87-J86)/J86</f>
        <v>-0.10336577811895313</v>
      </c>
      <c r="L87">
        <f>INDEX(prices!$A$2:$G$253, (MATCH(I87,prices!$A$2:$A$253,0)), 5)</f>
        <v>50.720001000000003</v>
      </c>
      <c r="M87">
        <f>LOG(L88/L87)</f>
        <v>-5.6883994885811749E-3</v>
      </c>
      <c r="N87">
        <f t="shared" si="6"/>
        <v>-2.0092678519809826E-2</v>
      </c>
      <c r="O87">
        <f>IFERROR(IFERROR(INDEX(prices!$A$2:$G$507, (MATCH(I87+30,prices!$A$2:$A$507,0)), 5), INDEX(prices!$A$2:$G$507, (MATCH(I87+32,prices!$A$2:$A$507,0)), 5)), INDEX(prices!$A$2:$G$507, (MATCH(I87+33,prices!$A$2:$A$507,0)), 5))</f>
        <v>41.959999000000003</v>
      </c>
      <c r="Q87">
        <f t="shared" si="7"/>
        <v>-2.3776033671515217E-3</v>
      </c>
      <c r="R87">
        <f>IFERROR(IFERROR(INDEX(prices!$A$2:$G$507, (MATCH(I87+60,prices!$A$2:$A$507,0)), 5), INDEX(prices!$A$2:$G$507, (MATCH(I87+62,prices!$A$2:$A$507,0)), 5)), INDEX(prices!$A$2:$G$507, (MATCH(I87+63,prices!$A$2:$A$507,0)), 5))</f>
        <v>45.84</v>
      </c>
      <c r="T87">
        <f t="shared" si="8"/>
        <v>1.8440391843607733E-2</v>
      </c>
      <c r="U87">
        <f>IFERROR(IFERROR(INDEX(prices!$A$2:$G$507, (MATCH(I87+90,prices!$A$2:$A$507,0)), 5), INDEX(prices!$A$2:$G$507, (MATCH(I87+92,prices!$A$2:$A$507,0)), 5)), INDEX(prices!$A$2:$G$507, (MATCH(I87+93,prices!$A$2:$A$507,0)), 5))</f>
        <v>51.060001</v>
      </c>
      <c r="W87">
        <f t="shared" si="9"/>
        <v>1.8348664107472292E-2</v>
      </c>
      <c r="X87">
        <f>IFERROR(IFERROR(INDEX(prices!$A$2:$G$507, (MATCH(I87+15,prices!$A$2:$A$507,0)), 5), INDEX(prices!$A$2:$G$507, (MATCH(I87+17,prices!$A$2:$A$507,0)), 5)), INDEX(prices!$A$2:$G$507, (MATCH(I87+18,prices!$A$2:$A$507,0)), 5))</f>
        <v>51.41</v>
      </c>
      <c r="Z87">
        <f t="shared" si="10"/>
        <v>-3.9962633799489021E-2</v>
      </c>
      <c r="AA87">
        <f>IFERROR(IFERROR(INDEX(prices!$A$2:$G$507, (MATCH(I87+7,prices!$A$2:$A$507,0)), 5), INDEX(prices!$A$2:$G$507, (MATCH(I87+9,prices!$A$2:$A$507,0)), 5)), INDEX(prices!$A$2:$G$507, (MATCH(I87+10,prices!$A$2:$A$507,0)), 5))</f>
        <v>51.27</v>
      </c>
      <c r="AC87">
        <f t="shared" si="11"/>
        <v>4.1127887952842656E-3</v>
      </c>
    </row>
    <row r="88" spans="1:29">
      <c r="A88">
        <v>20180702</v>
      </c>
      <c r="B88">
        <v>0.36</v>
      </c>
      <c r="C88">
        <v>0.44</v>
      </c>
      <c r="D88">
        <v>-0.35</v>
      </c>
      <c r="E88">
        <v>8.0000000000000002E-3</v>
      </c>
      <c r="F88">
        <v>7</v>
      </c>
      <c r="G88">
        <v>2</v>
      </c>
      <c r="H88">
        <v>2018</v>
      </c>
      <c r="I88" s="1">
        <v>43283</v>
      </c>
      <c r="J88">
        <f>INDEX(pol!$A$2:$B$366, (MATCH(I88,pol!$A$2:$A$366,0)), 2)</f>
        <v>0.27425768899352698</v>
      </c>
      <c r="K88">
        <f>(J88-J87)/J87</f>
        <v>0.2738814891180591</v>
      </c>
      <c r="L88">
        <f>INDEX(prices!$A$2:$G$253, (MATCH(I88,prices!$A$2:$A$253,0)), 5)</f>
        <v>50.060001</v>
      </c>
      <c r="M88">
        <f>LOG(L89/L88)</f>
        <v>2.4223572646605543E-3</v>
      </c>
      <c r="N88">
        <f t="shared" si="6"/>
        <v>-1.3012618039972114E-2</v>
      </c>
      <c r="O88">
        <f>IFERROR(IFERROR(INDEX(prices!$A$2:$G$507, (MATCH(I88+30,prices!$A$2:$A$507,0)), 5), INDEX(prices!$A$2:$G$507, (MATCH(I88+32,prices!$A$2:$A$507,0)), 5)), INDEX(prices!$A$2:$G$507, (MATCH(I88+33,prices!$A$2:$A$507,0)), 5))</f>
        <v>42.27</v>
      </c>
      <c r="Q88">
        <f t="shared" si="7"/>
        <v>7.3880125688277473E-3</v>
      </c>
      <c r="R88">
        <f>IFERROR(IFERROR(INDEX(prices!$A$2:$G$507, (MATCH(I88+60,prices!$A$2:$A$507,0)), 5), INDEX(prices!$A$2:$G$507, (MATCH(I88+62,prices!$A$2:$A$507,0)), 5)), INDEX(prices!$A$2:$G$507, (MATCH(I88+63,prices!$A$2:$A$507,0)), 5))</f>
        <v>46.119999</v>
      </c>
      <c r="T88">
        <f t="shared" si="8"/>
        <v>6.108180628272176E-3</v>
      </c>
      <c r="U88">
        <f>IFERROR(IFERROR(INDEX(prices!$A$2:$G$507, (MATCH(I88+90,prices!$A$2:$A$507,0)), 5), INDEX(prices!$A$2:$G$507, (MATCH(I88+92,prices!$A$2:$A$507,0)), 5)), INDEX(prices!$A$2:$G$507, (MATCH(I88+93,prices!$A$2:$A$507,0)), 5))</f>
        <v>50.150002000000001</v>
      </c>
      <c r="W88">
        <f t="shared" si="9"/>
        <v>-1.7822150062237547E-2</v>
      </c>
      <c r="X88">
        <f>IFERROR(IFERROR(INDEX(prices!$A$2:$G$507, (MATCH(I88+15,prices!$A$2:$A$507,0)), 5), INDEX(prices!$A$2:$G$507, (MATCH(I88+17,prices!$A$2:$A$507,0)), 5)), INDEX(prices!$A$2:$G$507, (MATCH(I88+18,prices!$A$2:$A$507,0)), 5))</f>
        <v>51.540000999999997</v>
      </c>
      <c r="Z88">
        <f t="shared" si="10"/>
        <v>2.5287103676327571E-3</v>
      </c>
      <c r="AA88">
        <f>IFERROR(IFERROR(INDEX(prices!$A$2:$G$507, (MATCH(I88+7,prices!$A$2:$A$507,0)), 5), INDEX(prices!$A$2:$G$507, (MATCH(I88+9,prices!$A$2:$A$507,0)), 5)), INDEX(prices!$A$2:$G$507, (MATCH(I88+10,prices!$A$2:$A$507,0)), 5))</f>
        <v>51.18</v>
      </c>
      <c r="AC88">
        <f t="shared" si="11"/>
        <v>-1.755412521942723E-3</v>
      </c>
    </row>
    <row r="89" spans="1:29">
      <c r="A89">
        <v>20180703</v>
      </c>
      <c r="B89">
        <v>-0.44</v>
      </c>
      <c r="C89">
        <v>0.77</v>
      </c>
      <c r="D89">
        <v>0.08</v>
      </c>
      <c r="E89">
        <v>8.0000000000000002E-3</v>
      </c>
      <c r="F89">
        <v>7</v>
      </c>
      <c r="G89">
        <v>3</v>
      </c>
      <c r="H89">
        <v>2018</v>
      </c>
      <c r="I89" s="1">
        <v>43284</v>
      </c>
      <c r="J89">
        <f>INDEX(pol!$A$2:$B$366, (MATCH(I89,pol!$A$2:$A$366,0)), 2)</f>
        <v>0.29922997781712002</v>
      </c>
      <c r="K89">
        <f>(J89-J88)/J88</f>
        <v>9.1054106505587998E-2</v>
      </c>
      <c r="L89">
        <f>INDEX(prices!$A$2:$G$253, (MATCH(I89,prices!$A$2:$A$253,0)), 5)</f>
        <v>50.34</v>
      </c>
      <c r="M89">
        <f>LOG(L90/L89)</f>
        <v>6.1676077614590541E-3</v>
      </c>
      <c r="N89">
        <f t="shared" si="6"/>
        <v>5.5932679665748244E-3</v>
      </c>
      <c r="O89">
        <f>IFERROR(IFERROR(INDEX(prices!$A$2:$G$507, (MATCH(I89+30,prices!$A$2:$A$507,0)), 5), INDEX(prices!$A$2:$G$507, (MATCH(I89+32,prices!$A$2:$A$507,0)), 5)), INDEX(prices!$A$2:$G$507, (MATCH(I89+33,prices!$A$2:$A$507,0)), 5))</f>
        <v>42.360000999999997</v>
      </c>
      <c r="Q89">
        <f t="shared" si="7"/>
        <v>2.1291932812868173E-3</v>
      </c>
      <c r="R89">
        <f>IFERROR(IFERROR(INDEX(prices!$A$2:$G$507, (MATCH(I89+60,prices!$A$2:$A$507,0)), 5), INDEX(prices!$A$2:$G$507, (MATCH(I89+62,prices!$A$2:$A$507,0)), 5)), INDEX(prices!$A$2:$G$507, (MATCH(I89+63,prices!$A$2:$A$507,0)), 5))</f>
        <v>45.790000999999997</v>
      </c>
      <c r="T89">
        <f t="shared" si="8"/>
        <v>-7.1552039712750939E-3</v>
      </c>
      <c r="U89">
        <f>IFERROR(IFERROR(INDEX(prices!$A$2:$G$507, (MATCH(I89+90,prices!$A$2:$A$507,0)), 5), INDEX(prices!$A$2:$G$507, (MATCH(I89+92,prices!$A$2:$A$507,0)), 5)), INDEX(prices!$A$2:$G$507, (MATCH(I89+93,prices!$A$2:$A$507,0)), 5))</f>
        <v>49.27</v>
      </c>
      <c r="W89">
        <f t="shared" si="9"/>
        <v>-1.7547397106783713E-2</v>
      </c>
      <c r="X89">
        <f>IFERROR(IFERROR(INDEX(prices!$A$2:$G$507, (MATCH(I89+15,prices!$A$2:$A$507,0)), 5), INDEX(prices!$A$2:$G$507, (MATCH(I89+17,prices!$A$2:$A$507,0)), 5)), INDEX(prices!$A$2:$G$507, (MATCH(I89+18,prices!$A$2:$A$507,0)), 5))</f>
        <v>53.599997999999999</v>
      </c>
      <c r="Z89">
        <f t="shared" si="10"/>
        <v>3.9968897167852263E-2</v>
      </c>
      <c r="AA89">
        <f>IFERROR(IFERROR(INDEX(prices!$A$2:$G$507, (MATCH(I89+7,prices!$A$2:$A$507,0)), 5), INDEX(prices!$A$2:$G$507, (MATCH(I89+9,prices!$A$2:$A$507,0)), 5)), INDEX(prices!$A$2:$G$507, (MATCH(I89+10,prices!$A$2:$A$507,0)), 5))</f>
        <v>50.790000999999997</v>
      </c>
      <c r="AC89">
        <f t="shared" si="11"/>
        <v>-7.6201445877296424E-3</v>
      </c>
    </row>
    <row r="90" spans="1:29">
      <c r="A90">
        <v>20180705</v>
      </c>
      <c r="B90">
        <v>0.87</v>
      </c>
      <c r="C90">
        <v>0.42</v>
      </c>
      <c r="D90">
        <v>-0.4</v>
      </c>
      <c r="E90">
        <v>8.0000000000000002E-3</v>
      </c>
      <c r="F90">
        <v>7</v>
      </c>
      <c r="G90">
        <v>5</v>
      </c>
      <c r="H90">
        <v>2018</v>
      </c>
      <c r="I90" s="1">
        <v>43286</v>
      </c>
      <c r="J90">
        <f>INDEX(pol!$A$2:$B$366, (MATCH(I90,pol!$A$2:$A$366,0)), 2)</f>
        <v>0.21716814901190401</v>
      </c>
      <c r="K90">
        <f>(J90-J89)/J89</f>
        <v>-0.27424334087064506</v>
      </c>
      <c r="L90">
        <f>INDEX(prices!$A$2:$G$253, (MATCH(I90,prices!$A$2:$A$253,0)), 5)</f>
        <v>51.060001</v>
      </c>
      <c r="M90">
        <f>LOG(L91/L90)</f>
        <v>1.7824984665963761E-3</v>
      </c>
      <c r="N90">
        <f t="shared" si="6"/>
        <v>1.4302761223678909E-2</v>
      </c>
      <c r="O90">
        <f>IFERROR(IFERROR(INDEX(prices!$A$2:$G$507, (MATCH(I90+30,prices!$A$2:$A$507,0)), 5), INDEX(prices!$A$2:$G$507, (MATCH(I90+32,prices!$A$2:$A$507,0)), 5)), INDEX(prices!$A$2:$G$507, (MATCH(I90+33,prices!$A$2:$A$507,0)), 5))</f>
        <v>42.330002</v>
      </c>
      <c r="Q90">
        <f t="shared" si="7"/>
        <v>-7.0819167355535607E-4</v>
      </c>
      <c r="R90">
        <f>IFERROR(IFERROR(INDEX(prices!$A$2:$G$507, (MATCH(I90+60,prices!$A$2:$A$507,0)), 5), INDEX(prices!$A$2:$G$507, (MATCH(I90+62,prices!$A$2:$A$507,0)), 5)), INDEX(prices!$A$2:$G$507, (MATCH(I90+63,prices!$A$2:$A$507,0)), 5))</f>
        <v>46.02</v>
      </c>
      <c r="T90">
        <f t="shared" si="8"/>
        <v>5.0229088223869341E-3</v>
      </c>
      <c r="U90">
        <f>IFERROR(IFERROR(INDEX(prices!$A$2:$G$507, (MATCH(I90+90,prices!$A$2:$A$507,0)), 5), INDEX(prices!$A$2:$G$507, (MATCH(I90+92,prices!$A$2:$A$507,0)), 5)), INDEX(prices!$A$2:$G$507, (MATCH(I90+93,prices!$A$2:$A$507,0)), 5))</f>
        <v>49.779998999999997</v>
      </c>
      <c r="W90">
        <f t="shared" si="9"/>
        <v>1.0351106149786755E-2</v>
      </c>
      <c r="X90">
        <f>IFERROR(IFERROR(INDEX(prices!$A$2:$G$507, (MATCH(I90+15,prices!$A$2:$A$507,0)), 5), INDEX(prices!$A$2:$G$507, (MATCH(I90+17,prices!$A$2:$A$507,0)), 5)), INDEX(prices!$A$2:$G$507, (MATCH(I90+18,prices!$A$2:$A$507,0)), 5))</f>
        <v>51.59</v>
      </c>
      <c r="Z90">
        <f t="shared" si="10"/>
        <v>-3.749996408581948E-2</v>
      </c>
      <c r="AA90">
        <f>IFERROR(IFERROR(INDEX(prices!$A$2:$G$507, (MATCH(I90+7,prices!$A$2:$A$507,0)), 5), INDEX(prices!$A$2:$G$507, (MATCH(I90+9,prices!$A$2:$A$507,0)), 5)), INDEX(prices!$A$2:$G$507, (MATCH(I90+10,prices!$A$2:$A$507,0)), 5))</f>
        <v>53.669998</v>
      </c>
      <c r="AC90">
        <f t="shared" si="11"/>
        <v>5.6704015422248233E-2</v>
      </c>
    </row>
    <row r="91" spans="1:29">
      <c r="A91">
        <v>20180706</v>
      </c>
      <c r="B91">
        <v>0.87</v>
      </c>
      <c r="C91">
        <v>0.08</v>
      </c>
      <c r="D91">
        <v>-0.37</v>
      </c>
      <c r="E91">
        <v>8.0000000000000002E-3</v>
      </c>
      <c r="F91">
        <v>7</v>
      </c>
      <c r="G91">
        <v>6</v>
      </c>
      <c r="H91">
        <v>2018</v>
      </c>
      <c r="I91" s="1">
        <v>43287</v>
      </c>
      <c r="J91">
        <f>INDEX(pol!$A$2:$B$366, (MATCH(I91,pol!$A$2:$A$366,0)), 2)</f>
        <v>0.296714193297752</v>
      </c>
      <c r="K91">
        <f>(J91-J90)/J90</f>
        <v>0.36628780347291029</v>
      </c>
      <c r="L91">
        <f>INDEX(prices!$A$2:$G$253, (MATCH(I91,prices!$A$2:$A$253,0)), 5)</f>
        <v>51.27</v>
      </c>
      <c r="M91">
        <f>LOG(L92/L91)</f>
        <v>-7.6303588923261421E-4</v>
      </c>
      <c r="N91">
        <f t="shared" si="6"/>
        <v>4.1127887952842656E-3</v>
      </c>
      <c r="O91">
        <f>IFERROR(IFERROR(INDEX(prices!$A$2:$G$507, (MATCH(I91+30,prices!$A$2:$A$507,0)), 5), INDEX(prices!$A$2:$G$507, (MATCH(I91+32,prices!$A$2:$A$507,0)), 5)), INDEX(prices!$A$2:$G$507, (MATCH(I91+33,prices!$A$2:$A$507,0)), 5))</f>
        <v>41.07</v>
      </c>
      <c r="Q91">
        <f t="shared" si="7"/>
        <v>-2.9766169158224942E-2</v>
      </c>
      <c r="R91">
        <f>IFERROR(IFERROR(INDEX(prices!$A$2:$G$507, (MATCH(I91+60,prices!$A$2:$A$507,0)), 5), INDEX(prices!$A$2:$G$507, (MATCH(I91+62,prices!$A$2:$A$507,0)), 5)), INDEX(prices!$A$2:$G$507, (MATCH(I91+63,prices!$A$2:$A$507,0)), 5))</f>
        <v>45.790000999999997</v>
      </c>
      <c r="T91">
        <f t="shared" si="8"/>
        <v>-4.9978053020427312E-3</v>
      </c>
      <c r="U91">
        <f>IFERROR(IFERROR(INDEX(prices!$A$2:$G$507, (MATCH(I91+90,prices!$A$2:$A$507,0)), 5), INDEX(prices!$A$2:$G$507, (MATCH(I91+92,prices!$A$2:$A$507,0)), 5)), INDEX(prices!$A$2:$G$507, (MATCH(I91+93,prices!$A$2:$A$507,0)), 5))</f>
        <v>50.5</v>
      </c>
      <c r="W91">
        <f t="shared" si="9"/>
        <v>1.4463660395011327E-2</v>
      </c>
      <c r="X91">
        <f>IFERROR(IFERROR(INDEX(prices!$A$2:$G$507, (MATCH(I91+15,prices!$A$2:$A$507,0)), 5), INDEX(prices!$A$2:$G$507, (MATCH(I91+17,prices!$A$2:$A$507,0)), 5)), INDEX(prices!$A$2:$G$507, (MATCH(I91+18,prices!$A$2:$A$507,0)), 5))</f>
        <v>46.560001</v>
      </c>
      <c r="Z91">
        <f t="shared" si="10"/>
        <v>-9.7499496026361765E-2</v>
      </c>
      <c r="AA91">
        <f>IFERROR(IFERROR(INDEX(prices!$A$2:$G$507, (MATCH(I91+7,prices!$A$2:$A$507,0)), 5), INDEX(prices!$A$2:$G$507, (MATCH(I91+9,prices!$A$2:$A$507,0)), 5)), INDEX(prices!$A$2:$G$507, (MATCH(I91+10,prices!$A$2:$A$507,0)), 5))</f>
        <v>53.549999</v>
      </c>
      <c r="AC91">
        <f t="shared" si="11"/>
        <v>-2.2358674207515338E-3</v>
      </c>
    </row>
    <row r="92" spans="1:29">
      <c r="A92">
        <v>20180709</v>
      </c>
      <c r="B92">
        <v>0.93</v>
      </c>
      <c r="C92">
        <v>-0.37</v>
      </c>
      <c r="D92">
        <v>0.77</v>
      </c>
      <c r="E92">
        <v>8.0000000000000002E-3</v>
      </c>
      <c r="F92">
        <v>7</v>
      </c>
      <c r="G92">
        <v>9</v>
      </c>
      <c r="H92">
        <v>2018</v>
      </c>
      <c r="I92" s="1">
        <v>43290</v>
      </c>
      <c r="J92">
        <f>INDEX(pol!$A$2:$B$366, (MATCH(I92,pol!$A$2:$A$366,0)), 2)</f>
        <v>0.14365726624459199</v>
      </c>
      <c r="K92">
        <f>(J92-J91)/J91</f>
        <v>-0.51583958742266078</v>
      </c>
      <c r="L92">
        <f>INDEX(prices!$A$2:$G$253, (MATCH(I92,prices!$A$2:$A$253,0)), 5)</f>
        <v>51.18</v>
      </c>
      <c r="M92">
        <f>LOG(L93/L92)</f>
        <v>-3.3220601717818912E-3</v>
      </c>
      <c r="N92">
        <f t="shared" si="6"/>
        <v>-1.755412521942723E-3</v>
      </c>
      <c r="O92">
        <f>IFERROR(IFERROR(INDEX(prices!$A$2:$G$507, (MATCH(I92+30,prices!$A$2:$A$507,0)), 5), INDEX(prices!$A$2:$G$507, (MATCH(I92+32,prices!$A$2:$A$507,0)), 5)), INDEX(prices!$A$2:$G$507, (MATCH(I92+33,prices!$A$2:$A$507,0)), 5))</f>
        <v>38.939999</v>
      </c>
      <c r="Q92">
        <f t="shared" si="7"/>
        <v>-5.1862697832968103E-2</v>
      </c>
      <c r="R92">
        <f>IFERROR(IFERROR(INDEX(prices!$A$2:$G$507, (MATCH(I92+60,prices!$A$2:$A$507,0)), 5), INDEX(prices!$A$2:$G$507, (MATCH(I92+62,prices!$A$2:$A$507,0)), 5)), INDEX(prices!$A$2:$G$507, (MATCH(I92+63,prices!$A$2:$A$507,0)), 5))</f>
        <v>45.91</v>
      </c>
      <c r="T92">
        <f t="shared" si="8"/>
        <v>2.6206376365879524E-3</v>
      </c>
      <c r="U92">
        <f>IFERROR(IFERROR(INDEX(prices!$A$2:$G$507, (MATCH(I92+90,prices!$A$2:$A$507,0)), 5), INDEX(prices!$A$2:$G$507, (MATCH(I92+92,prices!$A$2:$A$507,0)), 5)), INDEX(prices!$A$2:$G$507, (MATCH(I92+93,prices!$A$2:$A$507,0)), 5))</f>
        <v>54.900002000000001</v>
      </c>
      <c r="W92">
        <f t="shared" si="9"/>
        <v>8.712875247524754E-2</v>
      </c>
      <c r="X92">
        <f>IFERROR(IFERROR(INDEX(prices!$A$2:$G$507, (MATCH(I92+15,prices!$A$2:$A$507,0)), 5), INDEX(prices!$A$2:$G$507, (MATCH(I92+17,prices!$A$2:$A$507,0)), 5)), INDEX(prices!$A$2:$G$507, (MATCH(I92+18,prices!$A$2:$A$507,0)), 5))</f>
        <v>45.970001000000003</v>
      </c>
      <c r="Z92">
        <f t="shared" si="10"/>
        <v>-1.267182103368074E-2</v>
      </c>
      <c r="AA92">
        <f>IFERROR(IFERROR(INDEX(prices!$A$2:$G$507, (MATCH(I92+7,prices!$A$2:$A$507,0)), 5), INDEX(prices!$A$2:$G$507, (MATCH(I92+9,prices!$A$2:$A$507,0)), 5)), INDEX(prices!$A$2:$G$507, (MATCH(I92+10,prices!$A$2:$A$507,0)), 5))</f>
        <v>51.41</v>
      </c>
      <c r="AC92">
        <f t="shared" si="11"/>
        <v>-3.9962633799489021E-2</v>
      </c>
    </row>
    <row r="93" spans="1:29">
      <c r="A93">
        <v>20180710</v>
      </c>
      <c r="B93">
        <v>0.21</v>
      </c>
      <c r="C93">
        <v>-0.81</v>
      </c>
      <c r="D93">
        <v>-0.08</v>
      </c>
      <c r="E93">
        <v>8.0000000000000002E-3</v>
      </c>
      <c r="F93">
        <v>7</v>
      </c>
      <c r="G93">
        <v>10</v>
      </c>
      <c r="H93">
        <v>2018</v>
      </c>
      <c r="I93" s="1">
        <v>43291</v>
      </c>
      <c r="J93">
        <f>INDEX(pol!$A$2:$B$366, (MATCH(I93,pol!$A$2:$A$366,0)), 2)</f>
        <v>0.57576678571082895</v>
      </c>
      <c r="K93">
        <f>(J93-J92)/J92</f>
        <v>3.0079196880339065</v>
      </c>
      <c r="L93">
        <f>INDEX(prices!$A$2:$G$253, (MATCH(I93,prices!$A$2:$A$253,0)), 5)</f>
        <v>50.790000999999997</v>
      </c>
      <c r="M93">
        <f>LOG(L94/L93)</f>
        <v>-2.1561408268459075E-2</v>
      </c>
      <c r="N93">
        <f t="shared" si="6"/>
        <v>-7.6201445877296424E-3</v>
      </c>
      <c r="O93">
        <f>IFERROR(IFERROR(INDEX(prices!$A$2:$G$507, (MATCH(I93+30,prices!$A$2:$A$507,0)), 5), INDEX(prices!$A$2:$G$507, (MATCH(I93+32,prices!$A$2:$A$507,0)), 5)), INDEX(prices!$A$2:$G$507, (MATCH(I93+33,prices!$A$2:$A$507,0)), 5))</f>
        <v>41.450001</v>
      </c>
      <c r="Q93">
        <f t="shared" si="7"/>
        <v>6.4458193745716333E-2</v>
      </c>
      <c r="R93">
        <f>IFERROR(IFERROR(INDEX(prices!$A$2:$G$507, (MATCH(I93+60,prices!$A$2:$A$507,0)), 5), INDEX(prices!$A$2:$G$507, (MATCH(I93+62,prices!$A$2:$A$507,0)), 5)), INDEX(prices!$A$2:$G$507, (MATCH(I93+63,prices!$A$2:$A$507,0)), 5))</f>
        <v>46.5</v>
      </c>
      <c r="T93">
        <f t="shared" si="8"/>
        <v>1.2851230668699705E-2</v>
      </c>
      <c r="U93">
        <f>IFERROR(IFERROR(INDEX(prices!$A$2:$G$507, (MATCH(I93+90,prices!$A$2:$A$507,0)), 5), INDEX(prices!$A$2:$G$507, (MATCH(I93+92,prices!$A$2:$A$507,0)), 5)), INDEX(prices!$A$2:$G$507, (MATCH(I93+93,prices!$A$2:$A$507,0)), 5))</f>
        <v>50.419998</v>
      </c>
      <c r="W93">
        <f t="shared" si="9"/>
        <v>-8.1602984276758328E-2</v>
      </c>
      <c r="X93">
        <f>IFERROR(IFERROR(INDEX(prices!$A$2:$G$507, (MATCH(I93+15,prices!$A$2:$A$507,0)), 5), INDEX(prices!$A$2:$G$507, (MATCH(I93+17,prices!$A$2:$A$507,0)), 5)), INDEX(prices!$A$2:$G$507, (MATCH(I93+18,prices!$A$2:$A$507,0)), 5))</f>
        <v>44.68</v>
      </c>
      <c r="Z93">
        <f t="shared" si="10"/>
        <v>-2.8061800564241964E-2</v>
      </c>
      <c r="AA93">
        <f>IFERROR(IFERROR(INDEX(prices!$A$2:$G$507, (MATCH(I93+7,prices!$A$2:$A$507,0)), 5), INDEX(prices!$A$2:$G$507, (MATCH(I93+9,prices!$A$2:$A$507,0)), 5)), INDEX(prices!$A$2:$G$507, (MATCH(I93+10,prices!$A$2:$A$507,0)), 5))</f>
        <v>51.540000999999997</v>
      </c>
      <c r="AC93">
        <f t="shared" si="11"/>
        <v>2.5287103676327571E-3</v>
      </c>
    </row>
    <row r="94" spans="1:29">
      <c r="A94">
        <v>20180711</v>
      </c>
      <c r="B94">
        <v>-0.69</v>
      </c>
      <c r="C94">
        <v>-0.01</v>
      </c>
      <c r="D94">
        <v>-0.52</v>
      </c>
      <c r="E94">
        <v>8.0000000000000002E-3</v>
      </c>
      <c r="F94">
        <v>7</v>
      </c>
      <c r="G94">
        <v>11</v>
      </c>
      <c r="H94">
        <v>2018</v>
      </c>
      <c r="I94" s="1">
        <v>43292</v>
      </c>
      <c r="J94">
        <f>INDEX(pol!$A$2:$B$366, (MATCH(I94,pol!$A$2:$A$366,0)), 2)</f>
        <v>-4.1351964566531903E-2</v>
      </c>
      <c r="K94">
        <f>(J94-J93)/J93</f>
        <v>-1.0718206843339873</v>
      </c>
      <c r="L94">
        <f>INDEX(prices!$A$2:$G$253, (MATCH(I94,prices!$A$2:$A$253,0)), 5)</f>
        <v>48.330002</v>
      </c>
      <c r="M94">
        <f>LOG(L95/L94)</f>
        <v>4.5514765992227132E-2</v>
      </c>
      <c r="N94">
        <f t="shared" si="6"/>
        <v>-4.843471060376621E-2</v>
      </c>
      <c r="O94">
        <f>IFERROR(IFERROR(INDEX(prices!$A$2:$G$507, (MATCH(I94+30,prices!$A$2:$A$507,0)), 5), INDEX(prices!$A$2:$G$507, (MATCH(I94+32,prices!$A$2:$A$507,0)), 5)), INDEX(prices!$A$2:$G$507, (MATCH(I94+33,prices!$A$2:$A$507,0)), 5))</f>
        <v>40.259998000000003</v>
      </c>
      <c r="Q94">
        <f t="shared" si="7"/>
        <v>-2.8709359982886304E-2</v>
      </c>
      <c r="R94">
        <f>IFERROR(IFERROR(INDEX(prices!$A$2:$G$507, (MATCH(I94+60,prices!$A$2:$A$507,0)), 5), INDEX(prices!$A$2:$G$507, (MATCH(I94+62,prices!$A$2:$A$507,0)), 5)), INDEX(prices!$A$2:$G$507, (MATCH(I94+63,prices!$A$2:$A$507,0)), 5))</f>
        <v>46.75</v>
      </c>
      <c r="T94">
        <f t="shared" si="8"/>
        <v>5.3763440860215058E-3</v>
      </c>
      <c r="U94">
        <f>IFERROR(IFERROR(INDEX(prices!$A$2:$G$507, (MATCH(I94+90,prices!$A$2:$A$507,0)), 5), INDEX(prices!$A$2:$G$507, (MATCH(I94+92,prices!$A$2:$A$507,0)), 5)), INDEX(prices!$A$2:$G$507, (MATCH(I94+93,prices!$A$2:$A$507,0)), 5))</f>
        <v>54.900002000000001</v>
      </c>
      <c r="W94">
        <f t="shared" si="9"/>
        <v>8.8853712370238508E-2</v>
      </c>
      <c r="X94">
        <f>IFERROR(IFERROR(INDEX(prices!$A$2:$G$507, (MATCH(I94+15,prices!$A$2:$A$507,0)), 5), INDEX(prices!$A$2:$G$507, (MATCH(I94+17,prices!$A$2:$A$507,0)), 5)), INDEX(prices!$A$2:$G$507, (MATCH(I94+18,prices!$A$2:$A$507,0)), 5))</f>
        <v>44.450001</v>
      </c>
      <c r="Z94">
        <f t="shared" si="10"/>
        <v>-5.1476947179946147E-3</v>
      </c>
      <c r="AA94">
        <f>IFERROR(IFERROR(INDEX(prices!$A$2:$G$507, (MATCH(I94+7,prices!$A$2:$A$507,0)), 5), INDEX(prices!$A$2:$G$507, (MATCH(I94+9,prices!$A$2:$A$507,0)), 5)), INDEX(prices!$A$2:$G$507, (MATCH(I94+10,prices!$A$2:$A$507,0)), 5))</f>
        <v>53.599997999999999</v>
      </c>
      <c r="AC94">
        <f t="shared" si="11"/>
        <v>3.9968897167852263E-2</v>
      </c>
    </row>
    <row r="95" spans="1:29">
      <c r="A95">
        <v>20180712</v>
      </c>
      <c r="B95">
        <v>0.86</v>
      </c>
      <c r="C95">
        <v>-0.32</v>
      </c>
      <c r="D95">
        <v>-1.0900000000000001</v>
      </c>
      <c r="E95">
        <v>8.0000000000000002E-3</v>
      </c>
      <c r="F95">
        <v>7</v>
      </c>
      <c r="G95">
        <v>12</v>
      </c>
      <c r="H95">
        <v>2018</v>
      </c>
      <c r="I95" s="1">
        <v>43293</v>
      </c>
      <c r="J95">
        <f>INDEX(pol!$A$2:$B$366, (MATCH(I95,pol!$A$2:$A$366,0)), 2)</f>
        <v>6.6639543252462005E-2</v>
      </c>
      <c r="K95">
        <f>(J95-J94)/J94</f>
        <v>-2.6115206121644952</v>
      </c>
      <c r="L95">
        <f>INDEX(prices!$A$2:$G$253, (MATCH(I95,prices!$A$2:$A$253,0)), 5)</f>
        <v>53.669998</v>
      </c>
      <c r="M95">
        <f>LOG(L96/L95)</f>
        <v>-9.7211204535282178E-4</v>
      </c>
      <c r="N95">
        <f t="shared" si="6"/>
        <v>0.11049029131014725</v>
      </c>
      <c r="O95">
        <f>IFERROR(IFERROR(INDEX(prices!$A$2:$G$507, (MATCH(I95+30,prices!$A$2:$A$507,0)), 5), INDEX(prices!$A$2:$G$507, (MATCH(I95+32,prices!$A$2:$A$507,0)), 5)), INDEX(prices!$A$2:$G$507, (MATCH(I95+33,prices!$A$2:$A$507,0)), 5))</f>
        <v>41.810001</v>
      </c>
      <c r="Q95">
        <f t="shared" si="7"/>
        <v>3.849982804271368E-2</v>
      </c>
      <c r="R95">
        <f>IFERROR(IFERROR(INDEX(prices!$A$2:$G$507, (MATCH(I95+60,prices!$A$2:$A$507,0)), 5), INDEX(prices!$A$2:$G$507, (MATCH(I95+62,prices!$A$2:$A$507,0)), 5)), INDEX(prices!$A$2:$G$507, (MATCH(I95+63,prices!$A$2:$A$507,0)), 5))</f>
        <v>46.5</v>
      </c>
      <c r="T95">
        <f t="shared" si="8"/>
        <v>-5.3475935828877002E-3</v>
      </c>
      <c r="U95">
        <f>IFERROR(IFERROR(INDEX(prices!$A$2:$G$507, (MATCH(I95+90,prices!$A$2:$A$507,0)), 5), INDEX(prices!$A$2:$G$507, (MATCH(I95+92,prices!$A$2:$A$507,0)), 5)), INDEX(prices!$A$2:$G$507, (MATCH(I95+93,prices!$A$2:$A$507,0)), 5))</f>
        <v>54.009998000000003</v>
      </c>
      <c r="W95">
        <f t="shared" si="9"/>
        <v>-1.6211365529640556E-2</v>
      </c>
      <c r="X95">
        <f>IFERROR(IFERROR(INDEX(prices!$A$2:$G$507, (MATCH(I95+15,prices!$A$2:$A$507,0)), 5), INDEX(prices!$A$2:$G$507, (MATCH(I95+17,prices!$A$2:$A$507,0)), 5)), INDEX(prices!$A$2:$G$507, (MATCH(I95+18,prices!$A$2:$A$507,0)), 5))</f>
        <v>43.119999</v>
      </c>
      <c r="Z95">
        <f t="shared" si="10"/>
        <v>-2.9921304163750197E-2</v>
      </c>
      <c r="AA95">
        <f>IFERROR(IFERROR(INDEX(prices!$A$2:$G$507, (MATCH(I95+7,prices!$A$2:$A$507,0)), 5), INDEX(prices!$A$2:$G$507, (MATCH(I95+9,prices!$A$2:$A$507,0)), 5)), INDEX(prices!$A$2:$G$507, (MATCH(I95+10,prices!$A$2:$A$507,0)), 5))</f>
        <v>51</v>
      </c>
      <c r="AC95">
        <f t="shared" si="11"/>
        <v>-4.850742718311294E-2</v>
      </c>
    </row>
    <row r="96" spans="1:29">
      <c r="A96">
        <v>20180713</v>
      </c>
      <c r="B96">
        <v>0.08</v>
      </c>
      <c r="C96">
        <v>-0.12</v>
      </c>
      <c r="D96">
        <v>-0.28000000000000003</v>
      </c>
      <c r="E96">
        <v>8.0000000000000002E-3</v>
      </c>
      <c r="F96">
        <v>7</v>
      </c>
      <c r="G96">
        <v>13</v>
      </c>
      <c r="H96">
        <v>2018</v>
      </c>
      <c r="I96" s="1">
        <v>43294</v>
      </c>
      <c r="J96">
        <f>INDEX(pol!$A$2:$B$366, (MATCH(I96,pol!$A$2:$A$366,0)), 2)</f>
        <v>0.116375603066202</v>
      </c>
      <c r="K96">
        <f>(J96-J95)/J95</f>
        <v>0.74634454839098086</v>
      </c>
      <c r="L96">
        <f>INDEX(prices!$A$2:$G$253, (MATCH(I96,prices!$A$2:$A$253,0)), 5)</f>
        <v>53.549999</v>
      </c>
      <c r="M96">
        <f>LOG(L97/L96)</f>
        <v>-1.7711863190766151E-2</v>
      </c>
      <c r="N96">
        <f t="shared" si="6"/>
        <v>-2.2358674207515338E-3</v>
      </c>
      <c r="O96">
        <f>IFERROR(IFERROR(INDEX(prices!$A$2:$G$507, (MATCH(I96+30,prices!$A$2:$A$507,0)), 5), INDEX(prices!$A$2:$G$507, (MATCH(I96+32,prices!$A$2:$A$507,0)), 5)), INDEX(prices!$A$2:$G$507, (MATCH(I96+33,prices!$A$2:$A$507,0)), 5))</f>
        <v>43</v>
      </c>
      <c r="Q96">
        <f t="shared" si="7"/>
        <v>2.8462065810522231E-2</v>
      </c>
      <c r="R96">
        <f>IFERROR(IFERROR(INDEX(prices!$A$2:$G$507, (MATCH(I96+60,prices!$A$2:$A$507,0)), 5), INDEX(prices!$A$2:$G$507, (MATCH(I96+62,prices!$A$2:$A$507,0)), 5)), INDEX(prices!$A$2:$G$507, (MATCH(I96+63,prices!$A$2:$A$507,0)), 5))</f>
        <v>46.75</v>
      </c>
      <c r="T96">
        <f t="shared" si="8"/>
        <v>5.3763440860215058E-3</v>
      </c>
      <c r="U96">
        <f>IFERROR(IFERROR(INDEX(prices!$A$2:$G$507, (MATCH(I96+90,prices!$A$2:$A$507,0)), 5), INDEX(prices!$A$2:$G$507, (MATCH(I96+92,prices!$A$2:$A$507,0)), 5)), INDEX(prices!$A$2:$G$507, (MATCH(I96+93,prices!$A$2:$A$507,0)), 5))</f>
        <v>52.419998</v>
      </c>
      <c r="W96">
        <f t="shared" si="9"/>
        <v>-2.9438993869246269E-2</v>
      </c>
      <c r="X96">
        <f>IFERROR(IFERROR(INDEX(prices!$A$2:$G$507, (MATCH(I96+15,prices!$A$2:$A$507,0)), 5), INDEX(prices!$A$2:$G$507, (MATCH(I96+17,prices!$A$2:$A$507,0)), 5)), INDEX(prices!$A$2:$G$507, (MATCH(I96+18,prices!$A$2:$A$507,0)), 5))</f>
        <v>42.060001</v>
      </c>
      <c r="Z96">
        <f t="shared" si="10"/>
        <v>-2.4582514484752196E-2</v>
      </c>
      <c r="AA96">
        <f>IFERROR(IFERROR(INDEX(prices!$A$2:$G$507, (MATCH(I96+7,prices!$A$2:$A$507,0)), 5), INDEX(prices!$A$2:$G$507, (MATCH(I96+9,prices!$A$2:$A$507,0)), 5)), INDEX(prices!$A$2:$G$507, (MATCH(I96+10,prices!$A$2:$A$507,0)), 5))</f>
        <v>51.59</v>
      </c>
      <c r="AC96">
        <f t="shared" si="11"/>
        <v>1.1568627450980459E-2</v>
      </c>
    </row>
    <row r="97" spans="1:29">
      <c r="A97">
        <v>20180716</v>
      </c>
      <c r="B97">
        <v>-0.16</v>
      </c>
      <c r="C97">
        <v>-0.74</v>
      </c>
      <c r="D97">
        <v>0.84</v>
      </c>
      <c r="E97">
        <v>8.0000000000000002E-3</v>
      </c>
      <c r="F97">
        <v>7</v>
      </c>
      <c r="G97">
        <v>16</v>
      </c>
      <c r="H97">
        <v>2018</v>
      </c>
      <c r="I97" s="1">
        <v>43297</v>
      </c>
      <c r="J97">
        <f>INDEX(pol!$A$2:$B$366, (MATCH(I97,pol!$A$2:$A$366,0)), 2)</f>
        <v>0.12859927553140599</v>
      </c>
      <c r="K97">
        <f>(J97-J96)/J96</f>
        <v>0.10503638342694881</v>
      </c>
      <c r="L97">
        <f>INDEX(prices!$A$2:$G$253, (MATCH(I97,prices!$A$2:$A$253,0)), 5)</f>
        <v>51.41</v>
      </c>
      <c r="M97">
        <f>LOG(L98/L97)</f>
        <v>1.0968187742097933E-3</v>
      </c>
      <c r="N97">
        <f t="shared" si="6"/>
        <v>-3.9962633799489021E-2</v>
      </c>
      <c r="O97">
        <f>IFERROR(IFERROR(INDEX(prices!$A$2:$G$507, (MATCH(I97+30,prices!$A$2:$A$507,0)), 5), INDEX(prices!$A$2:$G$507, (MATCH(I97+32,prices!$A$2:$A$507,0)), 5)), INDEX(prices!$A$2:$G$507, (MATCH(I97+33,prices!$A$2:$A$507,0)), 5))</f>
        <v>42.580002</v>
      </c>
      <c r="Q97">
        <f t="shared" si="7"/>
        <v>-9.7673953488372003E-3</v>
      </c>
      <c r="R97">
        <f>IFERROR(IFERROR(INDEX(prices!$A$2:$G$507, (MATCH(I97+60,prices!$A$2:$A$507,0)), 5), INDEX(prices!$A$2:$G$507, (MATCH(I97+62,prices!$A$2:$A$507,0)), 5)), INDEX(prices!$A$2:$G$507, (MATCH(I97+63,prices!$A$2:$A$507,0)), 5))</f>
        <v>46.84</v>
      </c>
      <c r="T97">
        <f t="shared" si="8"/>
        <v>1.9251336898396451E-3</v>
      </c>
      <c r="U97">
        <f>IFERROR(IFERROR(INDEX(prices!$A$2:$G$507, (MATCH(I97+90,prices!$A$2:$A$507,0)), 5), INDEX(prices!$A$2:$G$507, (MATCH(I97+92,prices!$A$2:$A$507,0)), 5)), INDEX(prices!$A$2:$G$507, (MATCH(I97+93,prices!$A$2:$A$507,0)), 5))</f>
        <v>52.34</v>
      </c>
      <c r="W97">
        <f t="shared" si="9"/>
        <v>-1.526096967802178E-3</v>
      </c>
      <c r="X97">
        <f>IFERROR(IFERROR(INDEX(prices!$A$2:$G$507, (MATCH(I97+15,prices!$A$2:$A$507,0)), 5), INDEX(prices!$A$2:$G$507, (MATCH(I97+17,prices!$A$2:$A$507,0)), 5)), INDEX(prices!$A$2:$G$507, (MATCH(I97+18,prices!$A$2:$A$507,0)), 5))</f>
        <v>41.959999000000003</v>
      </c>
      <c r="Z97">
        <f t="shared" si="10"/>
        <v>-2.3776033671515217E-3</v>
      </c>
      <c r="AA97">
        <f>IFERROR(IFERROR(INDEX(prices!$A$2:$G$507, (MATCH(I97+7,prices!$A$2:$A$507,0)), 5), INDEX(prices!$A$2:$G$507, (MATCH(I97+9,prices!$A$2:$A$507,0)), 5)), INDEX(prices!$A$2:$G$507, (MATCH(I97+10,prices!$A$2:$A$507,0)), 5))</f>
        <v>46.560001</v>
      </c>
      <c r="AC97">
        <f t="shared" si="11"/>
        <v>-9.7499496026361765E-2</v>
      </c>
    </row>
    <row r="98" spans="1:29">
      <c r="A98">
        <v>20180717</v>
      </c>
      <c r="B98">
        <v>0.48</v>
      </c>
      <c r="C98">
        <v>0.24</v>
      </c>
      <c r="D98">
        <v>-0.69</v>
      </c>
      <c r="E98">
        <v>8.0000000000000002E-3</v>
      </c>
      <c r="F98">
        <v>7</v>
      </c>
      <c r="G98">
        <v>17</v>
      </c>
      <c r="H98">
        <v>2018</v>
      </c>
      <c r="I98" s="1">
        <v>43298</v>
      </c>
      <c r="J98">
        <f>INDEX(pol!$A$2:$B$366, (MATCH(I98,pol!$A$2:$A$366,0)), 2)</f>
        <v>0.13041892913563799</v>
      </c>
      <c r="K98">
        <f>(J98-J97)/J97</f>
        <v>1.4149796697630803E-2</v>
      </c>
      <c r="L98">
        <f>INDEX(prices!$A$2:$G$253, (MATCH(I98,prices!$A$2:$A$253,0)), 5)</f>
        <v>51.540000999999997</v>
      </c>
      <c r="M98">
        <f>LOG(L99/L98)</f>
        <v>1.7020350846508076E-2</v>
      </c>
      <c r="N98">
        <f t="shared" si="6"/>
        <v>2.5287103676327571E-3</v>
      </c>
      <c r="O98">
        <f>IFERROR(IFERROR(INDEX(prices!$A$2:$G$507, (MATCH(I98+30,prices!$A$2:$A$507,0)), 5), INDEX(prices!$A$2:$G$507, (MATCH(I98+32,prices!$A$2:$A$507,0)), 5)), INDEX(prices!$A$2:$G$507, (MATCH(I98+33,prices!$A$2:$A$507,0)), 5))</f>
        <v>43.720001000000003</v>
      </c>
      <c r="Q98">
        <f t="shared" si="7"/>
        <v>2.6773108183508379E-2</v>
      </c>
      <c r="R98">
        <f>IFERROR(IFERROR(INDEX(prices!$A$2:$G$507, (MATCH(I98+60,prices!$A$2:$A$507,0)), 5), INDEX(prices!$A$2:$G$507, (MATCH(I98+62,prices!$A$2:$A$507,0)), 5)), INDEX(prices!$A$2:$G$507, (MATCH(I98+63,prices!$A$2:$A$507,0)), 5))</f>
        <v>46.380001</v>
      </c>
      <c r="T98">
        <f t="shared" si="8"/>
        <v>-9.8206447480786371E-3</v>
      </c>
      <c r="U98">
        <f>IFERROR(IFERROR(INDEX(prices!$A$2:$G$507, (MATCH(I98+90,prices!$A$2:$A$507,0)), 5), INDEX(prices!$A$2:$G$507, (MATCH(I98+92,prices!$A$2:$A$507,0)), 5)), INDEX(prices!$A$2:$G$507, (MATCH(I98+93,prices!$A$2:$A$507,0)), 5))</f>
        <v>52.009998000000003</v>
      </c>
      <c r="W98">
        <f t="shared" si="9"/>
        <v>-6.3049675200611451E-3</v>
      </c>
      <c r="X98">
        <f>IFERROR(IFERROR(INDEX(prices!$A$2:$G$507, (MATCH(I98+15,prices!$A$2:$A$507,0)), 5), INDEX(prices!$A$2:$G$507, (MATCH(I98+17,prices!$A$2:$A$507,0)), 5)), INDEX(prices!$A$2:$G$507, (MATCH(I98+18,prices!$A$2:$A$507,0)), 5))</f>
        <v>42.27</v>
      </c>
      <c r="Z98">
        <f t="shared" si="10"/>
        <v>7.3880125688277473E-3</v>
      </c>
      <c r="AA98">
        <f>IFERROR(IFERROR(INDEX(prices!$A$2:$G$507, (MATCH(I98+7,prices!$A$2:$A$507,0)), 5), INDEX(prices!$A$2:$G$507, (MATCH(I98+9,prices!$A$2:$A$507,0)), 5)), INDEX(prices!$A$2:$G$507, (MATCH(I98+10,prices!$A$2:$A$507,0)), 5))</f>
        <v>45.970001000000003</v>
      </c>
      <c r="AC98">
        <f t="shared" si="11"/>
        <v>-1.267182103368074E-2</v>
      </c>
    </row>
    <row r="99" spans="1:29">
      <c r="A99">
        <v>20180718</v>
      </c>
      <c r="B99">
        <v>0.27</v>
      </c>
      <c r="C99">
        <v>-0.25</v>
      </c>
      <c r="D99">
        <v>0.6</v>
      </c>
      <c r="E99">
        <v>8.0000000000000002E-3</v>
      </c>
      <c r="F99">
        <v>7</v>
      </c>
      <c r="G99">
        <v>18</v>
      </c>
      <c r="H99">
        <v>2018</v>
      </c>
      <c r="I99" s="1">
        <v>43299</v>
      </c>
      <c r="J99">
        <f>INDEX(pol!$A$2:$B$366, (MATCH(I99,pol!$A$2:$A$366,0)), 2)</f>
        <v>0.17641148924375599</v>
      </c>
      <c r="K99">
        <f>(J99-J98)/J98</f>
        <v>0.35265249004065147</v>
      </c>
      <c r="L99">
        <f>INDEX(prices!$A$2:$G$253, (MATCH(I99,prices!$A$2:$A$253,0)), 5)</f>
        <v>53.599997999999999</v>
      </c>
      <c r="M99">
        <f>LOG(L100/L99)</f>
        <v>-2.1594597389815375E-2</v>
      </c>
      <c r="N99">
        <f t="shared" si="6"/>
        <v>3.9968897167852263E-2</v>
      </c>
      <c r="O99">
        <f>IFERROR(IFERROR(INDEX(prices!$A$2:$G$507, (MATCH(I99+30,prices!$A$2:$A$507,0)), 5), INDEX(prices!$A$2:$G$507, (MATCH(I99+32,prices!$A$2:$A$507,0)), 5)), INDEX(prices!$A$2:$G$507, (MATCH(I99+33,prices!$A$2:$A$507,0)), 5))</f>
        <v>43.93</v>
      </c>
      <c r="Q99">
        <f t="shared" si="7"/>
        <v>4.8032707044081786E-3</v>
      </c>
      <c r="R99">
        <f>IFERROR(IFERROR(INDEX(prices!$A$2:$G$507, (MATCH(I99+60,prices!$A$2:$A$507,0)), 5), INDEX(prices!$A$2:$G$507, (MATCH(I99+62,prices!$A$2:$A$507,0)), 5)), INDEX(prices!$A$2:$G$507, (MATCH(I99+63,prices!$A$2:$A$507,0)), 5))</f>
        <v>46.330002</v>
      </c>
      <c r="T99">
        <f t="shared" si="8"/>
        <v>-1.0780292997406291E-3</v>
      </c>
      <c r="U99">
        <f>IFERROR(IFERROR(INDEX(prices!$A$2:$G$507, (MATCH(I99+90,prices!$A$2:$A$507,0)), 5), INDEX(prices!$A$2:$G$507, (MATCH(I99+92,prices!$A$2:$A$507,0)), 5)), INDEX(prices!$A$2:$G$507, (MATCH(I99+93,prices!$A$2:$A$507,0)), 5))</f>
        <v>52.34</v>
      </c>
      <c r="W99">
        <f t="shared" si="9"/>
        <v>6.3449723647364944E-3</v>
      </c>
      <c r="X99">
        <f>IFERROR(IFERROR(INDEX(prices!$A$2:$G$507, (MATCH(I99+15,prices!$A$2:$A$507,0)), 5), INDEX(prices!$A$2:$G$507, (MATCH(I99+17,prices!$A$2:$A$507,0)), 5)), INDEX(prices!$A$2:$G$507, (MATCH(I99+18,prices!$A$2:$A$507,0)), 5))</f>
        <v>42.360000999999997</v>
      </c>
      <c r="Z99">
        <f t="shared" si="10"/>
        <v>2.1291932812868173E-3</v>
      </c>
      <c r="AA99">
        <f>IFERROR(IFERROR(INDEX(prices!$A$2:$G$507, (MATCH(I99+7,prices!$A$2:$A$507,0)), 5), INDEX(prices!$A$2:$G$507, (MATCH(I99+9,prices!$A$2:$A$507,0)), 5)), INDEX(prices!$A$2:$G$507, (MATCH(I99+10,prices!$A$2:$A$507,0)), 5))</f>
        <v>44.68</v>
      </c>
      <c r="AC99">
        <f t="shared" si="11"/>
        <v>-2.8061800564241964E-2</v>
      </c>
    </row>
    <row r="100" spans="1:29">
      <c r="A100">
        <v>20180719</v>
      </c>
      <c r="B100">
        <v>-0.34</v>
      </c>
      <c r="C100">
        <v>0.97</v>
      </c>
      <c r="D100">
        <v>-0.37</v>
      </c>
      <c r="E100">
        <v>8.0000000000000002E-3</v>
      </c>
      <c r="F100">
        <v>7</v>
      </c>
      <c r="G100">
        <v>19</v>
      </c>
      <c r="H100">
        <v>2018</v>
      </c>
      <c r="I100" s="1">
        <v>43300</v>
      </c>
      <c r="J100">
        <f>INDEX(pol!$A$2:$B$366, (MATCH(I100,pol!$A$2:$A$366,0)), 2)</f>
        <v>0.143850173268844</v>
      </c>
      <c r="K100">
        <f>(J100-J99)/J99</f>
        <v>-0.18457593728445035</v>
      </c>
      <c r="L100">
        <f>INDEX(prices!$A$2:$G$253, (MATCH(I100,prices!$A$2:$A$253,0)), 5)</f>
        <v>51</v>
      </c>
      <c r="M100">
        <f>LOG(L101/L100)</f>
        <v>4.9953517753719987E-3</v>
      </c>
      <c r="N100">
        <f t="shared" si="6"/>
        <v>-4.850742718311294E-2</v>
      </c>
      <c r="O100">
        <f>IFERROR(IFERROR(INDEX(prices!$A$2:$G$507, (MATCH(I100+30,prices!$A$2:$A$507,0)), 5), INDEX(prices!$A$2:$G$507, (MATCH(I100+32,prices!$A$2:$A$507,0)), 5)), INDEX(prices!$A$2:$G$507, (MATCH(I100+33,prices!$A$2:$A$507,0)), 5))</f>
        <v>42.720001000000003</v>
      </c>
      <c r="Q100">
        <f t="shared" si="7"/>
        <v>-2.7543796949692608E-2</v>
      </c>
      <c r="R100">
        <f>IFERROR(IFERROR(INDEX(prices!$A$2:$G$507, (MATCH(I100+60,prices!$A$2:$A$507,0)), 5), INDEX(prices!$A$2:$G$507, (MATCH(I100+62,prices!$A$2:$A$507,0)), 5)), INDEX(prices!$A$2:$G$507, (MATCH(I100+63,prices!$A$2:$A$507,0)), 5))</f>
        <v>46.380001</v>
      </c>
      <c r="T100">
        <f t="shared" si="8"/>
        <v>1.0791927010924732E-3</v>
      </c>
      <c r="U100">
        <f>IFERROR(IFERROR(INDEX(prices!$A$2:$G$507, (MATCH(I100+90,prices!$A$2:$A$507,0)), 5), INDEX(prices!$A$2:$G$507, (MATCH(I100+92,prices!$A$2:$A$507,0)), 5)), INDEX(prices!$A$2:$G$507, (MATCH(I100+93,prices!$A$2:$A$507,0)), 5))</f>
        <v>53.82</v>
      </c>
      <c r="W100">
        <f t="shared" si="9"/>
        <v>2.8276652655712588E-2</v>
      </c>
      <c r="X100">
        <f>IFERROR(IFERROR(INDEX(prices!$A$2:$G$507, (MATCH(I100+15,prices!$A$2:$A$507,0)), 5), INDEX(prices!$A$2:$G$507, (MATCH(I100+17,prices!$A$2:$A$507,0)), 5)), INDEX(prices!$A$2:$G$507, (MATCH(I100+18,prices!$A$2:$A$507,0)), 5))</f>
        <v>42.290000999999997</v>
      </c>
      <c r="Z100">
        <f t="shared" si="10"/>
        <v>-1.6525023217067508E-3</v>
      </c>
      <c r="AA100">
        <f>IFERROR(IFERROR(INDEX(prices!$A$2:$G$507, (MATCH(I100+7,prices!$A$2:$A$507,0)), 5), INDEX(prices!$A$2:$G$507, (MATCH(I100+9,prices!$A$2:$A$507,0)), 5)), INDEX(prices!$A$2:$G$507, (MATCH(I100+10,prices!$A$2:$A$507,0)), 5))</f>
        <v>44.450001</v>
      </c>
      <c r="AC100">
        <f t="shared" si="11"/>
        <v>-5.1476947179946147E-3</v>
      </c>
    </row>
    <row r="101" spans="1:29">
      <c r="A101">
        <v>20180720</v>
      </c>
      <c r="B101">
        <v>-0.1</v>
      </c>
      <c r="C101">
        <v>-0.16</v>
      </c>
      <c r="D101">
        <v>0.08</v>
      </c>
      <c r="E101">
        <v>8.0000000000000002E-3</v>
      </c>
      <c r="F101">
        <v>7</v>
      </c>
      <c r="G101">
        <v>20</v>
      </c>
      <c r="H101">
        <v>2018</v>
      </c>
      <c r="I101" s="1">
        <v>43301</v>
      </c>
      <c r="J101">
        <f>INDEX(pol!$A$2:$B$366, (MATCH(I101,pol!$A$2:$A$366,0)), 2)</f>
        <v>7.1208310382266105E-2</v>
      </c>
      <c r="K101">
        <f>(J101-J100)/J100</f>
        <v>-0.50498279728044748</v>
      </c>
      <c r="L101">
        <f>INDEX(prices!$A$2:$G$253, (MATCH(I101,prices!$A$2:$A$253,0)), 5)</f>
        <v>51.59</v>
      </c>
      <c r="M101">
        <f>LOG(L102/L101)</f>
        <v>-4.455254690384574E-2</v>
      </c>
      <c r="N101">
        <f t="shared" si="6"/>
        <v>1.1568627450980459E-2</v>
      </c>
      <c r="O101">
        <f>IFERROR(IFERROR(INDEX(prices!$A$2:$G$507, (MATCH(I101+30,prices!$A$2:$A$507,0)), 5), INDEX(prices!$A$2:$G$507, (MATCH(I101+32,prices!$A$2:$A$507,0)), 5)), INDEX(prices!$A$2:$G$507, (MATCH(I101+33,prices!$A$2:$A$507,0)), 5))</f>
        <v>42.919998</v>
      </c>
      <c r="Q101">
        <f t="shared" si="7"/>
        <v>4.6815776057682256E-3</v>
      </c>
      <c r="R101">
        <f>IFERROR(IFERROR(INDEX(prices!$A$2:$G$507, (MATCH(I101+60,prices!$A$2:$A$507,0)), 5), INDEX(prices!$A$2:$G$507, (MATCH(I101+62,prices!$A$2:$A$507,0)), 5)), INDEX(prices!$A$2:$G$507, (MATCH(I101+63,prices!$A$2:$A$507,0)), 5))</f>
        <v>46.330002</v>
      </c>
      <c r="T101">
        <f t="shared" si="8"/>
        <v>-1.0780292997406291E-3</v>
      </c>
      <c r="U101">
        <f>IFERROR(IFERROR(INDEX(prices!$A$2:$G$507, (MATCH(I101+90,prices!$A$2:$A$507,0)), 5), INDEX(prices!$A$2:$G$507, (MATCH(I101+92,prices!$A$2:$A$507,0)), 5)), INDEX(prices!$A$2:$G$507, (MATCH(I101+93,prices!$A$2:$A$507,0)), 5))</f>
        <v>53.419998</v>
      </c>
      <c r="W101">
        <f t="shared" si="9"/>
        <v>-7.4322185061315611E-3</v>
      </c>
      <c r="X101">
        <f>IFERROR(IFERROR(INDEX(prices!$A$2:$G$507, (MATCH(I101+15,prices!$A$2:$A$507,0)), 5), INDEX(prices!$A$2:$G$507, (MATCH(I101+17,prices!$A$2:$A$507,0)), 5)), INDEX(prices!$A$2:$G$507, (MATCH(I101+18,prices!$A$2:$A$507,0)), 5))</f>
        <v>42.330002</v>
      </c>
      <c r="Z101">
        <f t="shared" si="10"/>
        <v>9.4587370664767144E-4</v>
      </c>
      <c r="AA101">
        <f>IFERROR(IFERROR(INDEX(prices!$A$2:$G$507, (MATCH(I101+7,prices!$A$2:$A$507,0)), 5), INDEX(prices!$A$2:$G$507, (MATCH(I101+9,prices!$A$2:$A$507,0)), 5)), INDEX(prices!$A$2:$G$507, (MATCH(I101+10,prices!$A$2:$A$507,0)), 5))</f>
        <v>43.119999</v>
      </c>
      <c r="AC101">
        <f t="shared" si="11"/>
        <v>-2.9921304163750197E-2</v>
      </c>
    </row>
    <row r="102" spans="1:29">
      <c r="A102">
        <v>20180723</v>
      </c>
      <c r="B102">
        <v>0.15</v>
      </c>
      <c r="C102">
        <v>-0.25</v>
      </c>
      <c r="D102">
        <v>0.37</v>
      </c>
      <c r="E102">
        <v>8.0000000000000002E-3</v>
      </c>
      <c r="F102">
        <v>7</v>
      </c>
      <c r="G102">
        <v>23</v>
      </c>
      <c r="H102">
        <v>2018</v>
      </c>
      <c r="I102" s="1">
        <v>43304</v>
      </c>
      <c r="J102">
        <f>INDEX(pol!$A$2:$B$366, (MATCH(I102,pol!$A$2:$A$366,0)), 2)</f>
        <v>0.122694869386942</v>
      </c>
      <c r="K102">
        <f>(J102-J101)/J101</f>
        <v>0.72304143615094452</v>
      </c>
      <c r="L102">
        <f>INDEX(prices!$A$2:$G$253, (MATCH(I102,prices!$A$2:$A$253,0)), 5)</f>
        <v>46.560001</v>
      </c>
      <c r="M102">
        <f>LOG(L103/L102)</f>
        <v>-5.538467771807323E-3</v>
      </c>
      <c r="N102">
        <f t="shared" si="6"/>
        <v>-9.7499496026361765E-2</v>
      </c>
      <c r="O102">
        <f>IFERROR(IFERROR(INDEX(prices!$A$2:$G$507, (MATCH(I102+30,prices!$A$2:$A$507,0)), 5), INDEX(prices!$A$2:$G$507, (MATCH(I102+32,prices!$A$2:$A$507,0)), 5)), INDEX(prices!$A$2:$G$507, (MATCH(I102+33,prices!$A$2:$A$507,0)), 5))</f>
        <v>42.740001999999997</v>
      </c>
      <c r="Q102">
        <f t="shared" si="7"/>
        <v>-4.1937560202123664E-3</v>
      </c>
      <c r="R102">
        <f>IFERROR(IFERROR(INDEX(prices!$A$2:$G$507, (MATCH(I102+60,prices!$A$2:$A$507,0)), 5), INDEX(prices!$A$2:$G$507, (MATCH(I102+62,prices!$A$2:$A$507,0)), 5)), INDEX(prices!$A$2:$G$507, (MATCH(I102+63,prices!$A$2:$A$507,0)), 5))</f>
        <v>46.23</v>
      </c>
      <c r="T102">
        <f t="shared" si="8"/>
        <v>-2.1584717393278653E-3</v>
      </c>
      <c r="U102">
        <f>IFERROR(IFERROR(INDEX(prices!$A$2:$G$507, (MATCH(I102+90,prices!$A$2:$A$507,0)), 5), INDEX(prices!$A$2:$G$507, (MATCH(I102+92,prices!$A$2:$A$507,0)), 5)), INDEX(prices!$A$2:$G$507, (MATCH(I102+93,prices!$A$2:$A$507,0)), 5))</f>
        <v>51.970001000000003</v>
      </c>
      <c r="W102">
        <f t="shared" si="9"/>
        <v>-2.7143336845501121E-2</v>
      </c>
      <c r="X102">
        <f>IFERROR(IFERROR(INDEX(prices!$A$2:$G$507, (MATCH(I102+15,prices!$A$2:$A$507,0)), 5), INDEX(prices!$A$2:$G$507, (MATCH(I102+17,prices!$A$2:$A$507,0)), 5)), INDEX(prices!$A$2:$G$507, (MATCH(I102+18,prices!$A$2:$A$507,0)), 5))</f>
        <v>41.07</v>
      </c>
      <c r="Z102">
        <f t="shared" si="10"/>
        <v>-2.9766169158224942E-2</v>
      </c>
      <c r="AA102">
        <f>IFERROR(IFERROR(INDEX(prices!$A$2:$G$507, (MATCH(I102+7,prices!$A$2:$A$507,0)), 5), INDEX(prices!$A$2:$G$507, (MATCH(I102+9,prices!$A$2:$A$507,0)), 5)), INDEX(prices!$A$2:$G$507, (MATCH(I102+10,prices!$A$2:$A$507,0)), 5))</f>
        <v>42.060001</v>
      </c>
      <c r="AC102">
        <f t="shared" si="11"/>
        <v>-2.4582514484752196E-2</v>
      </c>
    </row>
    <row r="103" spans="1:29">
      <c r="A103">
        <v>20180724</v>
      </c>
      <c r="B103">
        <v>0.22</v>
      </c>
      <c r="C103">
        <v>-1.38</v>
      </c>
      <c r="D103">
        <v>0.52</v>
      </c>
      <c r="E103">
        <v>8.0000000000000002E-3</v>
      </c>
      <c r="F103">
        <v>7</v>
      </c>
      <c r="G103">
        <v>24</v>
      </c>
      <c r="H103">
        <v>2018</v>
      </c>
      <c r="I103" s="1">
        <v>43305</v>
      </c>
      <c r="J103">
        <f>INDEX(pol!$A$2:$B$366, (MATCH(I103,pol!$A$2:$A$366,0)), 2)</f>
        <v>0.10446264585416599</v>
      </c>
      <c r="K103">
        <f>(J103-J102)/J102</f>
        <v>-0.14859809235606394</v>
      </c>
      <c r="L103">
        <f>INDEX(prices!$A$2:$G$253, (MATCH(I103,prices!$A$2:$A$253,0)), 5)</f>
        <v>45.970001000000003</v>
      </c>
      <c r="M103">
        <f>LOG(L104/L103)</f>
        <v>-1.2361348754083828E-2</v>
      </c>
      <c r="N103">
        <f t="shared" si="6"/>
        <v>-1.267182103368074E-2</v>
      </c>
      <c r="O103">
        <f>IFERROR(IFERROR(INDEX(prices!$A$2:$G$507, (MATCH(I103+30,prices!$A$2:$A$507,0)), 5), INDEX(prices!$A$2:$G$507, (MATCH(I103+32,prices!$A$2:$A$507,0)), 5)), INDEX(prices!$A$2:$G$507, (MATCH(I103+33,prices!$A$2:$A$507,0)), 5))</f>
        <v>42.73</v>
      </c>
      <c r="Q103">
        <f t="shared" si="7"/>
        <v>-2.3401964276932106E-4</v>
      </c>
      <c r="R103">
        <f>IFERROR(IFERROR(INDEX(prices!$A$2:$G$507, (MATCH(I103+60,prices!$A$2:$A$507,0)), 5), INDEX(prices!$A$2:$G$507, (MATCH(I103+62,prices!$A$2:$A$507,0)), 5)), INDEX(prices!$A$2:$G$507, (MATCH(I103+63,prices!$A$2:$A$507,0)), 5))</f>
        <v>46.32</v>
      </c>
      <c r="T103">
        <f t="shared" si="8"/>
        <v>1.9467878001298597E-3</v>
      </c>
      <c r="U103">
        <f>IFERROR(IFERROR(INDEX(prices!$A$2:$G$507, (MATCH(I103+90,prices!$A$2:$A$507,0)), 5), INDEX(prices!$A$2:$G$507, (MATCH(I103+92,prices!$A$2:$A$507,0)), 5)), INDEX(prices!$A$2:$G$507, (MATCH(I103+93,prices!$A$2:$A$507,0)), 5))</f>
        <v>52.200001</v>
      </c>
      <c r="W103">
        <f t="shared" si="9"/>
        <v>4.4256300860951855E-3</v>
      </c>
      <c r="X103">
        <f>IFERROR(IFERROR(INDEX(prices!$A$2:$G$507, (MATCH(I103+15,prices!$A$2:$A$507,0)), 5), INDEX(prices!$A$2:$G$507, (MATCH(I103+17,prices!$A$2:$A$507,0)), 5)), INDEX(prices!$A$2:$G$507, (MATCH(I103+18,prices!$A$2:$A$507,0)), 5))</f>
        <v>38.939999</v>
      </c>
      <c r="Z103">
        <f t="shared" si="10"/>
        <v>-5.1862697832968103E-2</v>
      </c>
      <c r="AA103">
        <f>IFERROR(IFERROR(INDEX(prices!$A$2:$G$507, (MATCH(I103+7,prices!$A$2:$A$507,0)), 5), INDEX(prices!$A$2:$G$507, (MATCH(I103+9,prices!$A$2:$A$507,0)), 5)), INDEX(prices!$A$2:$G$507, (MATCH(I103+10,prices!$A$2:$A$507,0)), 5))</f>
        <v>41.959999000000003</v>
      </c>
      <c r="AC103">
        <f t="shared" si="11"/>
        <v>-2.3776033671515217E-3</v>
      </c>
    </row>
    <row r="104" spans="1:29">
      <c r="A104">
        <v>20180725</v>
      </c>
      <c r="B104">
        <v>0.83</v>
      </c>
      <c r="C104">
        <v>-0.39</v>
      </c>
      <c r="D104">
        <v>-1.21</v>
      </c>
      <c r="E104">
        <v>8.0000000000000002E-3</v>
      </c>
      <c r="F104">
        <v>7</v>
      </c>
      <c r="G104">
        <v>25</v>
      </c>
      <c r="H104">
        <v>2018</v>
      </c>
      <c r="I104" s="1">
        <v>43306</v>
      </c>
      <c r="J104">
        <f>INDEX(pol!$A$2:$B$366, (MATCH(I104,pol!$A$2:$A$366,0)), 2)</f>
        <v>0.25228952257621601</v>
      </c>
      <c r="K104">
        <f>(J104-J103)/J103</f>
        <v>1.4151171025135838</v>
      </c>
      <c r="L104">
        <f>INDEX(prices!$A$2:$G$253, (MATCH(I104,prices!$A$2:$A$253,0)), 5)</f>
        <v>44.68</v>
      </c>
      <c r="M104">
        <f>LOG(L105/L104)</f>
        <v>-2.2413893669344979E-3</v>
      </c>
      <c r="N104">
        <f t="shared" si="6"/>
        <v>-2.8061800564241964E-2</v>
      </c>
      <c r="O104">
        <f>IFERROR(IFERROR(INDEX(prices!$A$2:$G$507, (MATCH(I104+30,prices!$A$2:$A$507,0)), 5), INDEX(prices!$A$2:$G$507, (MATCH(I104+32,prices!$A$2:$A$507,0)), 5)), INDEX(prices!$A$2:$G$507, (MATCH(I104+33,prices!$A$2:$A$507,0)), 5))</f>
        <v>44.700001</v>
      </c>
      <c r="Q104">
        <f t="shared" si="7"/>
        <v>4.6103463608705909E-2</v>
      </c>
      <c r="R104">
        <f>IFERROR(IFERROR(INDEX(prices!$A$2:$G$507, (MATCH(I104+60,prices!$A$2:$A$507,0)), 5), INDEX(prices!$A$2:$G$507, (MATCH(I104+62,prices!$A$2:$A$507,0)), 5)), INDEX(prices!$A$2:$G$507, (MATCH(I104+63,prices!$A$2:$A$507,0)), 5))</f>
        <v>46.209999000000003</v>
      </c>
      <c r="T104">
        <f t="shared" si="8"/>
        <v>-2.3748056994817987E-3</v>
      </c>
      <c r="U104">
        <f>IFERROR(IFERROR(INDEX(prices!$A$2:$G$507, (MATCH(I104+90,prices!$A$2:$A$507,0)), 5), INDEX(prices!$A$2:$G$507, (MATCH(I104+92,prices!$A$2:$A$507,0)), 5)), INDEX(prices!$A$2:$G$507, (MATCH(I104+93,prices!$A$2:$A$507,0)), 5))</f>
        <v>51.970001000000003</v>
      </c>
      <c r="W104">
        <f t="shared" si="9"/>
        <v>-4.4061301837905499E-3</v>
      </c>
      <c r="X104">
        <f>IFERROR(IFERROR(INDEX(prices!$A$2:$G$507, (MATCH(I104+15,prices!$A$2:$A$507,0)), 5), INDEX(prices!$A$2:$G$507, (MATCH(I104+17,prices!$A$2:$A$507,0)), 5)), INDEX(prices!$A$2:$G$507, (MATCH(I104+18,prices!$A$2:$A$507,0)), 5))</f>
        <v>41.450001</v>
      </c>
      <c r="Z104">
        <f t="shared" si="10"/>
        <v>6.4458193745716333E-2</v>
      </c>
      <c r="AA104">
        <f>IFERROR(IFERROR(INDEX(prices!$A$2:$G$507, (MATCH(I104+7,prices!$A$2:$A$507,0)), 5), INDEX(prices!$A$2:$G$507, (MATCH(I104+9,prices!$A$2:$A$507,0)), 5)), INDEX(prices!$A$2:$G$507, (MATCH(I104+10,prices!$A$2:$A$507,0)), 5))</f>
        <v>42.27</v>
      </c>
      <c r="AC104">
        <f t="shared" si="11"/>
        <v>7.3880125688277473E-3</v>
      </c>
    </row>
    <row r="105" spans="1:29">
      <c r="A105">
        <v>20180726</v>
      </c>
      <c r="B105">
        <v>-0.2</v>
      </c>
      <c r="C105">
        <v>0.63</v>
      </c>
      <c r="D105">
        <v>0.61</v>
      </c>
      <c r="E105">
        <v>8.0000000000000002E-3</v>
      </c>
      <c r="F105">
        <v>7</v>
      </c>
      <c r="G105">
        <v>26</v>
      </c>
      <c r="H105">
        <v>2018</v>
      </c>
      <c r="I105" s="1">
        <v>43307</v>
      </c>
      <c r="J105">
        <f>INDEX(pol!$A$2:$B$366, (MATCH(I105,pol!$A$2:$A$366,0)), 2)</f>
        <v>0.13309168676649699</v>
      </c>
      <c r="K105">
        <f>(J105-J104)/J104</f>
        <v>-0.47246447094809363</v>
      </c>
      <c r="L105">
        <f>INDEX(prices!$A$2:$G$253, (MATCH(I105,prices!$A$2:$A$253,0)), 5)</f>
        <v>44.450001</v>
      </c>
      <c r="M105">
        <f>LOG(L106/L105)</f>
        <v>-1.3193032969719172E-2</v>
      </c>
      <c r="N105">
        <f t="shared" si="6"/>
        <v>-5.1476947179946147E-3</v>
      </c>
      <c r="O105">
        <f>IFERROR(IFERROR(INDEX(prices!$A$2:$G$507, (MATCH(I105+30,prices!$A$2:$A$507,0)), 5), INDEX(prices!$A$2:$G$507, (MATCH(I105+32,prices!$A$2:$A$507,0)), 5)), INDEX(prices!$A$2:$G$507, (MATCH(I105+33,prices!$A$2:$A$507,0)), 5))</f>
        <v>45.009998000000003</v>
      </c>
      <c r="Q105">
        <f t="shared" si="7"/>
        <v>6.9350557732650326E-3</v>
      </c>
      <c r="R105">
        <f>IFERROR(IFERROR(INDEX(prices!$A$2:$G$507, (MATCH(I105+60,prices!$A$2:$A$507,0)), 5), INDEX(prices!$A$2:$G$507, (MATCH(I105+62,prices!$A$2:$A$507,0)), 5)), INDEX(prices!$A$2:$G$507, (MATCH(I105+63,prices!$A$2:$A$507,0)), 5))</f>
        <v>46.32</v>
      </c>
      <c r="T105">
        <f t="shared" si="8"/>
        <v>2.3804588266707581E-3</v>
      </c>
      <c r="U105">
        <f>IFERROR(IFERROR(INDEX(prices!$A$2:$G$507, (MATCH(I105+90,prices!$A$2:$A$507,0)), 5), INDEX(prices!$A$2:$G$507, (MATCH(I105+92,prices!$A$2:$A$507,0)), 5)), INDEX(prices!$A$2:$G$507, (MATCH(I105+93,prices!$A$2:$A$507,0)), 5))</f>
        <v>51.860000999999997</v>
      </c>
      <c r="W105">
        <f t="shared" si="9"/>
        <v>-2.1166056933500255E-3</v>
      </c>
      <c r="X105">
        <f>IFERROR(IFERROR(INDEX(prices!$A$2:$G$507, (MATCH(I105+15,prices!$A$2:$A$507,0)), 5), INDEX(prices!$A$2:$G$507, (MATCH(I105+17,prices!$A$2:$A$507,0)), 5)), INDEX(prices!$A$2:$G$507, (MATCH(I105+18,prices!$A$2:$A$507,0)), 5))</f>
        <v>40.259998000000003</v>
      </c>
      <c r="Z105">
        <f t="shared" si="10"/>
        <v>-2.8709359982886304E-2</v>
      </c>
      <c r="AA105">
        <f>IFERROR(IFERROR(INDEX(prices!$A$2:$G$507, (MATCH(I105+7,prices!$A$2:$A$507,0)), 5), INDEX(prices!$A$2:$G$507, (MATCH(I105+9,prices!$A$2:$A$507,0)), 5)), INDEX(prices!$A$2:$G$507, (MATCH(I105+10,prices!$A$2:$A$507,0)), 5))</f>
        <v>42.360000999999997</v>
      </c>
      <c r="AC105">
        <f t="shared" si="11"/>
        <v>2.1291932812868173E-3</v>
      </c>
    </row>
    <row r="106" spans="1:29">
      <c r="A106">
        <v>20180727</v>
      </c>
      <c r="B106">
        <v>-0.82</v>
      </c>
      <c r="C106">
        <v>-1.37</v>
      </c>
      <c r="D106">
        <v>1.1499999999999999</v>
      </c>
      <c r="E106">
        <v>8.0000000000000002E-3</v>
      </c>
      <c r="F106">
        <v>7</v>
      </c>
      <c r="G106">
        <v>27</v>
      </c>
      <c r="H106">
        <v>2018</v>
      </c>
      <c r="I106" s="1">
        <v>43308</v>
      </c>
      <c r="J106">
        <f>INDEX(pol!$A$2:$B$366, (MATCH(I106,pol!$A$2:$A$366,0)), 2)</f>
        <v>0.14852259880530899</v>
      </c>
      <c r="K106">
        <f>(J106-J105)/J105</f>
        <v>0.11594196762931405</v>
      </c>
      <c r="L106">
        <f>INDEX(prices!$A$2:$G$253, (MATCH(I106,prices!$A$2:$A$253,0)), 5)</f>
        <v>43.119999</v>
      </c>
      <c r="M106">
        <f>LOG(L107/L106)</f>
        <v>-1.0809463431021644E-2</v>
      </c>
      <c r="N106">
        <f t="shared" si="6"/>
        <v>-2.9921304163750197E-2</v>
      </c>
      <c r="O106">
        <f>IFERROR(IFERROR(INDEX(prices!$A$2:$G$507, (MATCH(I106+30,prices!$A$2:$A$507,0)), 5), INDEX(prices!$A$2:$G$507, (MATCH(I106+32,prices!$A$2:$A$507,0)), 5)), INDEX(prices!$A$2:$G$507, (MATCH(I106+33,prices!$A$2:$A$507,0)), 5))</f>
        <v>45.84</v>
      </c>
      <c r="Q106">
        <f t="shared" si="7"/>
        <v>1.8440391843607733E-2</v>
      </c>
      <c r="R106">
        <f>IFERROR(IFERROR(INDEX(prices!$A$2:$G$507, (MATCH(I106+60,prices!$A$2:$A$507,0)), 5), INDEX(prices!$A$2:$G$507, (MATCH(I106+62,prices!$A$2:$A$507,0)), 5)), INDEX(prices!$A$2:$G$507, (MATCH(I106+63,prices!$A$2:$A$507,0)), 5))</f>
        <v>46.209999000000003</v>
      </c>
      <c r="T106">
        <f t="shared" si="8"/>
        <v>-2.3748056994817987E-3</v>
      </c>
      <c r="U106">
        <f>IFERROR(IFERROR(INDEX(prices!$A$2:$G$507, (MATCH(I106+90,prices!$A$2:$A$507,0)), 5), INDEX(prices!$A$2:$G$507, (MATCH(I106+92,prices!$A$2:$A$507,0)), 5)), INDEX(prices!$A$2:$G$507, (MATCH(I106+93,prices!$A$2:$A$507,0)), 5))</f>
        <v>52.59</v>
      </c>
      <c r="W106">
        <f t="shared" si="9"/>
        <v>1.407633987511891E-2</v>
      </c>
      <c r="X106">
        <f>IFERROR(IFERROR(INDEX(prices!$A$2:$G$507, (MATCH(I106+15,prices!$A$2:$A$507,0)), 5), INDEX(prices!$A$2:$G$507, (MATCH(I106+17,prices!$A$2:$A$507,0)), 5)), INDEX(prices!$A$2:$G$507, (MATCH(I106+18,prices!$A$2:$A$507,0)), 5))</f>
        <v>41.810001</v>
      </c>
      <c r="Z106">
        <f t="shared" si="10"/>
        <v>3.849982804271368E-2</v>
      </c>
      <c r="AA106">
        <f>IFERROR(IFERROR(INDEX(prices!$A$2:$G$507, (MATCH(I106+7,prices!$A$2:$A$507,0)), 5), INDEX(prices!$A$2:$G$507, (MATCH(I106+9,prices!$A$2:$A$507,0)), 5)), INDEX(prices!$A$2:$G$507, (MATCH(I106+10,prices!$A$2:$A$507,0)), 5))</f>
        <v>42.290000999999997</v>
      </c>
      <c r="AC106">
        <f t="shared" si="11"/>
        <v>-1.6525023217067508E-3</v>
      </c>
    </row>
    <row r="107" spans="1:29">
      <c r="A107">
        <v>20180730</v>
      </c>
      <c r="B107">
        <v>-0.7</v>
      </c>
      <c r="C107">
        <v>-0.25</v>
      </c>
      <c r="D107">
        <v>1.67</v>
      </c>
      <c r="E107">
        <v>8.0000000000000002E-3</v>
      </c>
      <c r="F107">
        <v>7</v>
      </c>
      <c r="G107">
        <v>30</v>
      </c>
      <c r="H107">
        <v>2018</v>
      </c>
      <c r="I107" s="1">
        <v>43311</v>
      </c>
      <c r="J107">
        <f>INDEX(pol!$A$2:$B$366, (MATCH(I107,pol!$A$2:$A$366,0)), 2)</f>
        <v>0.17985233563636299</v>
      </c>
      <c r="K107">
        <f>(J107-J106)/J106</f>
        <v>0.21094255744960819</v>
      </c>
      <c r="L107">
        <f>INDEX(prices!$A$2:$G$253, (MATCH(I107,prices!$A$2:$A$253,0)), 5)</f>
        <v>42.060001</v>
      </c>
      <c r="M107">
        <f>LOG(L108/L107)</f>
        <v>-1.0338095045781103E-3</v>
      </c>
      <c r="N107">
        <f t="shared" si="6"/>
        <v>-2.4582514484752196E-2</v>
      </c>
      <c r="O107">
        <f>IFERROR(IFERROR(INDEX(prices!$A$2:$G$507, (MATCH(I107+30,prices!$A$2:$A$507,0)), 5), INDEX(prices!$A$2:$G$507, (MATCH(I107+32,prices!$A$2:$A$507,0)), 5)), INDEX(prices!$A$2:$G$507, (MATCH(I107+33,prices!$A$2:$A$507,0)), 5))</f>
        <v>46.540000999999997</v>
      </c>
      <c r="Q107">
        <f t="shared" si="7"/>
        <v>1.5270527923211021E-2</v>
      </c>
      <c r="R107">
        <f>IFERROR(IFERROR(INDEX(prices!$A$2:$G$507, (MATCH(I107+60,prices!$A$2:$A$507,0)), 5), INDEX(prices!$A$2:$G$507, (MATCH(I107+62,prices!$A$2:$A$507,0)), 5)), INDEX(prices!$A$2:$G$507, (MATCH(I107+63,prices!$A$2:$A$507,0)), 5))</f>
        <v>51.279998999999997</v>
      </c>
      <c r="T107">
        <f t="shared" si="8"/>
        <v>0.10971651395188285</v>
      </c>
      <c r="U107">
        <f>IFERROR(IFERROR(INDEX(prices!$A$2:$G$507, (MATCH(I107+90,prices!$A$2:$A$507,0)), 5), INDEX(prices!$A$2:$G$507, (MATCH(I107+92,prices!$A$2:$A$507,0)), 5)), INDEX(prices!$A$2:$G$507, (MATCH(I107+93,prices!$A$2:$A$507,0)), 5))</f>
        <v>53.66</v>
      </c>
      <c r="W107">
        <f t="shared" si="9"/>
        <v>2.0346073397984277E-2</v>
      </c>
      <c r="X107">
        <f>IFERROR(IFERROR(INDEX(prices!$A$2:$G$507, (MATCH(I107+15,prices!$A$2:$A$507,0)), 5), INDEX(prices!$A$2:$G$507, (MATCH(I107+17,prices!$A$2:$A$507,0)), 5)), INDEX(prices!$A$2:$G$507, (MATCH(I107+18,prices!$A$2:$A$507,0)), 5))</f>
        <v>43</v>
      </c>
      <c r="Z107">
        <f t="shared" si="10"/>
        <v>2.8462065810522231E-2</v>
      </c>
      <c r="AA107">
        <f>IFERROR(IFERROR(INDEX(prices!$A$2:$G$507, (MATCH(I107+7,prices!$A$2:$A$507,0)), 5), INDEX(prices!$A$2:$G$507, (MATCH(I107+9,prices!$A$2:$A$507,0)), 5)), INDEX(prices!$A$2:$G$507, (MATCH(I107+10,prices!$A$2:$A$507,0)), 5))</f>
        <v>42.330002</v>
      </c>
      <c r="AC107">
        <f t="shared" si="11"/>
        <v>9.4587370664767144E-4</v>
      </c>
    </row>
    <row r="108" spans="1:29">
      <c r="A108">
        <v>20180731</v>
      </c>
      <c r="B108">
        <v>0.51</v>
      </c>
      <c r="C108">
        <v>0.77</v>
      </c>
      <c r="D108">
        <v>-0.96</v>
      </c>
      <c r="E108">
        <v>8.0000000000000002E-3</v>
      </c>
      <c r="F108">
        <v>7</v>
      </c>
      <c r="G108">
        <v>31</v>
      </c>
      <c r="H108">
        <v>2018</v>
      </c>
      <c r="I108" s="1">
        <v>43312</v>
      </c>
      <c r="J108">
        <f>INDEX(pol!$A$2:$B$366, (MATCH(I108,pol!$A$2:$A$366,0)), 2)</f>
        <v>0.344308052694</v>
      </c>
      <c r="K108">
        <f>(J108-J107)/J107</f>
        <v>0.91439300176865168</v>
      </c>
      <c r="L108">
        <f>INDEX(prices!$A$2:$G$253, (MATCH(I108,prices!$A$2:$A$253,0)), 5)</f>
        <v>41.959999000000003</v>
      </c>
      <c r="M108">
        <f>LOG(L109/L108)</f>
        <v>3.1967786577008594E-3</v>
      </c>
      <c r="N108">
        <f t="shared" si="6"/>
        <v>-2.3776033671515217E-3</v>
      </c>
      <c r="O108">
        <f>IFERROR(IFERROR(INDEX(prices!$A$2:$G$507, (MATCH(I108+30,prices!$A$2:$A$507,0)), 5), INDEX(prices!$A$2:$G$507, (MATCH(I108+32,prices!$A$2:$A$507,0)), 5)), INDEX(prices!$A$2:$G$507, (MATCH(I108+33,prices!$A$2:$A$507,0)), 5))</f>
        <v>46.119999</v>
      </c>
      <c r="Q108">
        <f t="shared" si="7"/>
        <v>-9.0245378378912521E-3</v>
      </c>
      <c r="R108">
        <f>IFERROR(IFERROR(INDEX(prices!$A$2:$G$507, (MATCH(I108+60,prices!$A$2:$A$507,0)), 5), INDEX(prices!$A$2:$G$507, (MATCH(I108+62,prices!$A$2:$A$507,0)), 5)), INDEX(prices!$A$2:$G$507, (MATCH(I108+63,prices!$A$2:$A$507,0)), 5))</f>
        <v>49.27</v>
      </c>
      <c r="T108">
        <f t="shared" si="8"/>
        <v>-3.9196549126297636E-2</v>
      </c>
      <c r="U108">
        <f>IFERROR(IFERROR(INDEX(prices!$A$2:$G$507, (MATCH(I108+90,prices!$A$2:$A$507,0)), 5), INDEX(prices!$A$2:$G$507, (MATCH(I108+92,prices!$A$2:$A$507,0)), 5)), INDEX(prices!$A$2:$G$507, (MATCH(I108+93,prices!$A$2:$A$507,0)), 5))</f>
        <v>48.869999</v>
      </c>
      <c r="W108">
        <f t="shared" si="9"/>
        <v>-8.9265765933656302E-2</v>
      </c>
      <c r="X108">
        <f>IFERROR(IFERROR(INDEX(prices!$A$2:$G$507, (MATCH(I108+15,prices!$A$2:$A$507,0)), 5), INDEX(prices!$A$2:$G$507, (MATCH(I108+17,prices!$A$2:$A$507,0)), 5)), INDEX(prices!$A$2:$G$507, (MATCH(I108+18,prices!$A$2:$A$507,0)), 5))</f>
        <v>42.580002</v>
      </c>
      <c r="Z108">
        <f t="shared" si="10"/>
        <v>-9.7673953488372003E-3</v>
      </c>
      <c r="AA108">
        <f>IFERROR(IFERROR(INDEX(prices!$A$2:$G$507, (MATCH(I108+7,prices!$A$2:$A$507,0)), 5), INDEX(prices!$A$2:$G$507, (MATCH(I108+9,prices!$A$2:$A$507,0)), 5)), INDEX(prices!$A$2:$G$507, (MATCH(I108+10,prices!$A$2:$A$507,0)), 5))</f>
        <v>41.07</v>
      </c>
      <c r="AC108">
        <f t="shared" si="11"/>
        <v>-2.9766169158224942E-2</v>
      </c>
    </row>
    <row r="109" spans="1:29">
      <c r="A109">
        <v>20180801</v>
      </c>
      <c r="B109">
        <v>-0.13</v>
      </c>
      <c r="C109">
        <v>0.09</v>
      </c>
      <c r="D109">
        <v>-0.3</v>
      </c>
      <c r="E109">
        <v>6.9999999999999897E-3</v>
      </c>
      <c r="F109">
        <v>8</v>
      </c>
      <c r="G109">
        <v>1</v>
      </c>
      <c r="H109">
        <v>2018</v>
      </c>
      <c r="I109" s="1">
        <v>43313</v>
      </c>
      <c r="J109">
        <f>INDEX(pol!$A$2:$B$366, (MATCH(I109,pol!$A$2:$A$366,0)), 2)</f>
        <v>0.19307168320592999</v>
      </c>
      <c r="K109">
        <f>(J109-J108)/J108</f>
        <v>-0.43924726216752086</v>
      </c>
      <c r="L109">
        <f>INDEX(prices!$A$2:$G$253, (MATCH(I109,prices!$A$2:$A$253,0)), 5)</f>
        <v>42.27</v>
      </c>
      <c r="M109">
        <f>LOG(L110/L109)</f>
        <v>9.2371385889485947E-4</v>
      </c>
      <c r="N109">
        <f t="shared" si="6"/>
        <v>7.3880125688277473E-3</v>
      </c>
      <c r="O109">
        <f>IFERROR(IFERROR(INDEX(prices!$A$2:$G$507, (MATCH(I109+30,prices!$A$2:$A$507,0)), 5), INDEX(prices!$A$2:$G$507, (MATCH(I109+32,prices!$A$2:$A$507,0)), 5)), INDEX(prices!$A$2:$G$507, (MATCH(I109+33,prices!$A$2:$A$507,0)), 5))</f>
        <v>46.119999</v>
      </c>
      <c r="Q109">
        <f t="shared" si="7"/>
        <v>0</v>
      </c>
      <c r="R109">
        <f>IFERROR(IFERROR(INDEX(prices!$A$2:$G$507, (MATCH(I109+60,prices!$A$2:$A$507,0)), 5), INDEX(prices!$A$2:$G$507, (MATCH(I109+62,prices!$A$2:$A$507,0)), 5)), INDEX(prices!$A$2:$G$507, (MATCH(I109+63,prices!$A$2:$A$507,0)), 5))</f>
        <v>50.150002000000001</v>
      </c>
      <c r="T109">
        <f t="shared" si="8"/>
        <v>1.7860807793789273E-2</v>
      </c>
      <c r="U109">
        <f>IFERROR(IFERROR(INDEX(prices!$A$2:$G$507, (MATCH(I109+90,prices!$A$2:$A$507,0)), 5), INDEX(prices!$A$2:$G$507, (MATCH(I109+92,prices!$A$2:$A$507,0)), 5)), INDEX(prices!$A$2:$G$507, (MATCH(I109+93,prices!$A$2:$A$507,0)), 5))</f>
        <v>53.66</v>
      </c>
      <c r="W109">
        <f t="shared" si="9"/>
        <v>9.8015164682119113E-2</v>
      </c>
      <c r="X109">
        <f>IFERROR(IFERROR(INDEX(prices!$A$2:$G$507, (MATCH(I109+15,prices!$A$2:$A$507,0)), 5), INDEX(prices!$A$2:$G$507, (MATCH(I109+17,prices!$A$2:$A$507,0)), 5)), INDEX(prices!$A$2:$G$507, (MATCH(I109+18,prices!$A$2:$A$507,0)), 5))</f>
        <v>43.720001000000003</v>
      </c>
      <c r="Z109">
        <f t="shared" si="10"/>
        <v>2.6773108183508379E-2</v>
      </c>
      <c r="AA109">
        <f>IFERROR(IFERROR(INDEX(prices!$A$2:$G$507, (MATCH(I109+7,prices!$A$2:$A$507,0)), 5), INDEX(prices!$A$2:$G$507, (MATCH(I109+9,prices!$A$2:$A$507,0)), 5)), INDEX(prices!$A$2:$G$507, (MATCH(I109+10,prices!$A$2:$A$507,0)), 5))</f>
        <v>38.939999</v>
      </c>
      <c r="AC109">
        <f t="shared" si="11"/>
        <v>-5.1862697832968103E-2</v>
      </c>
    </row>
    <row r="110" spans="1:29">
      <c r="A110">
        <v>20180802</v>
      </c>
      <c r="B110">
        <v>0.67</v>
      </c>
      <c r="C110">
        <v>0.36</v>
      </c>
      <c r="D110">
        <v>-0.73</v>
      </c>
      <c r="E110">
        <v>6.9999999999999897E-3</v>
      </c>
      <c r="F110">
        <v>8</v>
      </c>
      <c r="G110">
        <v>2</v>
      </c>
      <c r="H110">
        <v>2018</v>
      </c>
      <c r="I110" s="1">
        <v>43314</v>
      </c>
      <c r="J110">
        <f>INDEX(pol!$A$2:$B$366, (MATCH(I110,pol!$A$2:$A$366,0)), 2)</f>
        <v>0.10815626656442801</v>
      </c>
      <c r="K110">
        <f>(J110-J109)/J109</f>
        <v>-0.43981289866795908</v>
      </c>
      <c r="L110">
        <f>INDEX(prices!$A$2:$G$253, (MATCH(I110,prices!$A$2:$A$253,0)), 5)</f>
        <v>42.360000999999997</v>
      </c>
      <c r="M110">
        <f>LOG(L111/L110)</f>
        <v>-7.1826627157675084E-4</v>
      </c>
      <c r="N110">
        <f t="shared" si="6"/>
        <v>2.1291932812868173E-3</v>
      </c>
      <c r="O110">
        <f>IFERROR(IFERROR(INDEX(prices!$A$2:$G$507, (MATCH(I110+30,prices!$A$2:$A$507,0)), 5), INDEX(prices!$A$2:$G$507, (MATCH(I110+32,prices!$A$2:$A$507,0)), 5)), INDEX(prices!$A$2:$G$507, (MATCH(I110+33,prices!$A$2:$A$507,0)), 5))</f>
        <v>45.790000999999997</v>
      </c>
      <c r="Q110">
        <f t="shared" si="7"/>
        <v>-7.1552039712750939E-3</v>
      </c>
      <c r="R110">
        <f>IFERROR(IFERROR(INDEX(prices!$A$2:$G$507, (MATCH(I110+60,prices!$A$2:$A$507,0)), 5), INDEX(prices!$A$2:$G$507, (MATCH(I110+62,prices!$A$2:$A$507,0)), 5)), INDEX(prices!$A$2:$G$507, (MATCH(I110+63,prices!$A$2:$A$507,0)), 5))</f>
        <v>49.27</v>
      </c>
      <c r="T110">
        <f t="shared" si="8"/>
        <v>-1.7547397106783713E-2</v>
      </c>
      <c r="U110">
        <f>IFERROR(IFERROR(INDEX(prices!$A$2:$G$507, (MATCH(I110+90,prices!$A$2:$A$507,0)), 5), INDEX(prices!$A$2:$G$507, (MATCH(I110+92,prices!$A$2:$A$507,0)), 5)), INDEX(prices!$A$2:$G$507, (MATCH(I110+93,prices!$A$2:$A$507,0)), 5))</f>
        <v>54.540000999999997</v>
      </c>
      <c r="W110">
        <f t="shared" si="9"/>
        <v>1.6399571375326129E-2</v>
      </c>
      <c r="X110">
        <f>IFERROR(IFERROR(INDEX(prices!$A$2:$G$507, (MATCH(I110+15,prices!$A$2:$A$507,0)), 5), INDEX(prices!$A$2:$G$507, (MATCH(I110+17,prices!$A$2:$A$507,0)), 5)), INDEX(prices!$A$2:$G$507, (MATCH(I110+18,prices!$A$2:$A$507,0)), 5))</f>
        <v>43.93</v>
      </c>
      <c r="Z110">
        <f t="shared" si="10"/>
        <v>4.8032707044081786E-3</v>
      </c>
      <c r="AA110">
        <f>IFERROR(IFERROR(INDEX(prices!$A$2:$G$507, (MATCH(I110+7,prices!$A$2:$A$507,0)), 5), INDEX(prices!$A$2:$G$507, (MATCH(I110+9,prices!$A$2:$A$507,0)), 5)), INDEX(prices!$A$2:$G$507, (MATCH(I110+10,prices!$A$2:$A$507,0)), 5))</f>
        <v>41.450001</v>
      </c>
      <c r="AC110">
        <f t="shared" si="11"/>
        <v>6.4458193745716333E-2</v>
      </c>
    </row>
    <row r="111" spans="1:29">
      <c r="A111">
        <v>20180803</v>
      </c>
      <c r="B111">
        <v>0.31</v>
      </c>
      <c r="C111">
        <v>-1.06</v>
      </c>
      <c r="D111">
        <v>0.56000000000000005</v>
      </c>
      <c r="E111">
        <v>6.9999999999999897E-3</v>
      </c>
      <c r="F111">
        <v>8</v>
      </c>
      <c r="G111">
        <v>3</v>
      </c>
      <c r="H111">
        <v>2018</v>
      </c>
      <c r="I111" s="1">
        <v>43315</v>
      </c>
      <c r="J111">
        <f>INDEX(pol!$A$2:$B$366, (MATCH(I111,pol!$A$2:$A$366,0)), 2)</f>
        <v>0.23054581773221</v>
      </c>
      <c r="K111">
        <f>(J111-J110)/J110</f>
        <v>1.1315992596219593</v>
      </c>
      <c r="L111">
        <f>INDEX(prices!$A$2:$G$253, (MATCH(I111,prices!$A$2:$A$253,0)), 5)</f>
        <v>42.290000999999997</v>
      </c>
      <c r="M111">
        <f>LOG(L112/L111)</f>
        <v>4.1059357713801105E-4</v>
      </c>
      <c r="N111">
        <f t="shared" si="6"/>
        <v>-1.6525023217067508E-3</v>
      </c>
      <c r="O111">
        <f>IFERROR(IFERROR(INDEX(prices!$A$2:$G$507, (MATCH(I111+30,prices!$A$2:$A$507,0)), 5), INDEX(prices!$A$2:$G$507, (MATCH(I111+32,prices!$A$2:$A$507,0)), 5)), INDEX(prices!$A$2:$G$507, (MATCH(I111+33,prices!$A$2:$A$507,0)), 5))</f>
        <v>45.790000999999997</v>
      </c>
      <c r="Q111">
        <f t="shared" si="7"/>
        <v>0</v>
      </c>
      <c r="R111">
        <f>IFERROR(IFERROR(INDEX(prices!$A$2:$G$507, (MATCH(I111+60,prices!$A$2:$A$507,0)), 5), INDEX(prices!$A$2:$G$507, (MATCH(I111+62,prices!$A$2:$A$507,0)), 5)), INDEX(prices!$A$2:$G$507, (MATCH(I111+63,prices!$A$2:$A$507,0)), 5))</f>
        <v>50.150002000000001</v>
      </c>
      <c r="T111">
        <f t="shared" si="8"/>
        <v>1.7860807793789273E-2</v>
      </c>
      <c r="U111">
        <f>IFERROR(IFERROR(INDEX(prices!$A$2:$G$507, (MATCH(I111+90,prices!$A$2:$A$507,0)), 5), INDEX(prices!$A$2:$G$507, (MATCH(I111+92,prices!$A$2:$A$507,0)), 5)), INDEX(prices!$A$2:$G$507, (MATCH(I111+93,prices!$A$2:$A$507,0)), 5))</f>
        <v>54.759998000000003</v>
      </c>
      <c r="W111">
        <f t="shared" si="9"/>
        <v>4.0336816275453767E-3</v>
      </c>
      <c r="X111">
        <f>IFERROR(IFERROR(INDEX(prices!$A$2:$G$507, (MATCH(I111+15,prices!$A$2:$A$507,0)), 5), INDEX(prices!$A$2:$G$507, (MATCH(I111+17,prices!$A$2:$A$507,0)), 5)), INDEX(prices!$A$2:$G$507, (MATCH(I111+18,prices!$A$2:$A$507,0)), 5))</f>
        <v>42.720001000000003</v>
      </c>
      <c r="Z111">
        <f t="shared" si="10"/>
        <v>-2.7543796949692608E-2</v>
      </c>
      <c r="AA111">
        <f>IFERROR(IFERROR(INDEX(prices!$A$2:$G$507, (MATCH(I111+7,prices!$A$2:$A$507,0)), 5), INDEX(prices!$A$2:$G$507, (MATCH(I111+9,prices!$A$2:$A$507,0)), 5)), INDEX(prices!$A$2:$G$507, (MATCH(I111+10,prices!$A$2:$A$507,0)), 5))</f>
        <v>40.259998000000003</v>
      </c>
      <c r="AC111">
        <f t="shared" si="11"/>
        <v>-2.8709359982886304E-2</v>
      </c>
    </row>
    <row r="112" spans="1:29">
      <c r="A112">
        <v>20180806</v>
      </c>
      <c r="B112">
        <v>0.46</v>
      </c>
      <c r="C112">
        <v>0.26</v>
      </c>
      <c r="D112">
        <v>-0.33</v>
      </c>
      <c r="E112">
        <v>6.9999999999999897E-3</v>
      </c>
      <c r="F112">
        <v>8</v>
      </c>
      <c r="G112">
        <v>6</v>
      </c>
      <c r="H112">
        <v>2018</v>
      </c>
      <c r="I112" s="1">
        <v>43318</v>
      </c>
      <c r="J112">
        <f>INDEX(pol!$A$2:$B$366, (MATCH(I112,pol!$A$2:$A$366,0)), 2)</f>
        <v>0.230047524902499</v>
      </c>
      <c r="K112">
        <f>(J112-J111)/J111</f>
        <v>-2.1613613927700765E-3</v>
      </c>
      <c r="L112">
        <f>INDEX(prices!$A$2:$G$253, (MATCH(I112,prices!$A$2:$A$253,0)), 5)</f>
        <v>42.330002</v>
      </c>
      <c r="M112">
        <f>LOG(L113/L112)</f>
        <v>-1.3123586139822599E-2</v>
      </c>
      <c r="N112">
        <f t="shared" si="6"/>
        <v>9.4587370664767144E-4</v>
      </c>
      <c r="O112">
        <f>IFERROR(IFERROR(INDEX(prices!$A$2:$G$507, (MATCH(I112+30,prices!$A$2:$A$507,0)), 5), INDEX(prices!$A$2:$G$507, (MATCH(I112+32,prices!$A$2:$A$507,0)), 5)), INDEX(prices!$A$2:$G$507, (MATCH(I112+33,prices!$A$2:$A$507,0)), 5))</f>
        <v>46.02</v>
      </c>
      <c r="Q112">
        <f t="shared" si="7"/>
        <v>5.0229088223869341E-3</v>
      </c>
      <c r="R112">
        <f>IFERROR(IFERROR(INDEX(prices!$A$2:$G$507, (MATCH(I112+60,prices!$A$2:$A$507,0)), 5), INDEX(prices!$A$2:$G$507, (MATCH(I112+62,prices!$A$2:$A$507,0)), 5)), INDEX(prices!$A$2:$G$507, (MATCH(I112+63,prices!$A$2:$A$507,0)), 5))</f>
        <v>50.349997999999999</v>
      </c>
      <c r="T112">
        <f t="shared" si="8"/>
        <v>3.9879559725640437E-3</v>
      </c>
      <c r="U112">
        <f>IFERROR(IFERROR(INDEX(prices!$A$2:$G$507, (MATCH(I112+90,prices!$A$2:$A$507,0)), 5), INDEX(prices!$A$2:$G$507, (MATCH(I112+92,prices!$A$2:$A$507,0)), 5)), INDEX(prices!$A$2:$G$507, (MATCH(I112+93,prices!$A$2:$A$507,0)), 5))</f>
        <v>53.470001000000003</v>
      </c>
      <c r="W112">
        <f t="shared" si="9"/>
        <v>-2.3557287200777464E-2</v>
      </c>
      <c r="X112">
        <f>IFERROR(IFERROR(INDEX(prices!$A$2:$G$507, (MATCH(I112+15,prices!$A$2:$A$507,0)), 5), INDEX(prices!$A$2:$G$507, (MATCH(I112+17,prices!$A$2:$A$507,0)), 5)), INDEX(prices!$A$2:$G$507, (MATCH(I112+18,prices!$A$2:$A$507,0)), 5))</f>
        <v>42.919998</v>
      </c>
      <c r="Z112">
        <f t="shared" si="10"/>
        <v>4.6815776057682256E-3</v>
      </c>
      <c r="AA112">
        <f>IFERROR(IFERROR(INDEX(prices!$A$2:$G$507, (MATCH(I112+7,prices!$A$2:$A$507,0)), 5), INDEX(prices!$A$2:$G$507, (MATCH(I112+9,prices!$A$2:$A$507,0)), 5)), INDEX(prices!$A$2:$G$507, (MATCH(I112+10,prices!$A$2:$A$507,0)), 5))</f>
        <v>41.810001</v>
      </c>
      <c r="AC112">
        <f t="shared" si="11"/>
        <v>3.849982804271368E-2</v>
      </c>
    </row>
    <row r="113" spans="1:29">
      <c r="A113">
        <v>20180807</v>
      </c>
      <c r="B113">
        <v>0.28999999999999998</v>
      </c>
      <c r="C113">
        <v>0</v>
      </c>
      <c r="D113">
        <v>-0.14000000000000001</v>
      </c>
      <c r="E113">
        <v>6.9999999999999897E-3</v>
      </c>
      <c r="F113">
        <v>8</v>
      </c>
      <c r="G113">
        <v>7</v>
      </c>
      <c r="H113">
        <v>2018</v>
      </c>
      <c r="I113" s="1">
        <v>43319</v>
      </c>
      <c r="J113">
        <f>INDEX(pol!$A$2:$B$366, (MATCH(I113,pol!$A$2:$A$366,0)), 2)</f>
        <v>0.13255456808510599</v>
      </c>
      <c r="K113">
        <f>(J113-J112)/J112</f>
        <v>-0.42379485221027013</v>
      </c>
      <c r="L113">
        <f>INDEX(prices!$A$2:$G$253, (MATCH(I113,prices!$A$2:$A$253,0)), 5)</f>
        <v>41.07</v>
      </c>
      <c r="M113">
        <f>LOG(L114/L113)</f>
        <v>-2.312876682255401E-2</v>
      </c>
      <c r="N113">
        <f t="shared" si="6"/>
        <v>-2.9766169158224942E-2</v>
      </c>
      <c r="O113">
        <f>IFERROR(IFERROR(INDEX(prices!$A$2:$G$507, (MATCH(I113+30,prices!$A$2:$A$507,0)), 5), INDEX(prices!$A$2:$G$507, (MATCH(I113+32,prices!$A$2:$A$507,0)), 5)), INDEX(prices!$A$2:$G$507, (MATCH(I113+33,prices!$A$2:$A$507,0)), 5))</f>
        <v>46.18</v>
      </c>
      <c r="Q113">
        <f t="shared" si="7"/>
        <v>3.4767492394610295E-3</v>
      </c>
      <c r="R113">
        <f>IFERROR(IFERROR(INDEX(prices!$A$2:$G$507, (MATCH(I113+60,prices!$A$2:$A$507,0)), 5), INDEX(prices!$A$2:$G$507, (MATCH(I113+62,prices!$A$2:$A$507,0)), 5)), INDEX(prices!$A$2:$G$507, (MATCH(I113+63,prices!$A$2:$A$507,0)), 5))</f>
        <v>50.419998</v>
      </c>
      <c r="T113">
        <f t="shared" si="8"/>
        <v>1.3902681783621975E-3</v>
      </c>
      <c r="U113">
        <f>IFERROR(IFERROR(INDEX(prices!$A$2:$G$507, (MATCH(I113+90,prices!$A$2:$A$507,0)), 5), INDEX(prices!$A$2:$G$507, (MATCH(I113+92,prices!$A$2:$A$507,0)), 5)), INDEX(prices!$A$2:$G$507, (MATCH(I113+93,prices!$A$2:$A$507,0)), 5))</f>
        <v>54.52</v>
      </c>
      <c r="W113">
        <f t="shared" si="9"/>
        <v>1.9637160657618086E-2</v>
      </c>
      <c r="X113">
        <f>IFERROR(IFERROR(INDEX(prices!$A$2:$G$507, (MATCH(I113+15,prices!$A$2:$A$507,0)), 5), INDEX(prices!$A$2:$G$507, (MATCH(I113+17,prices!$A$2:$A$507,0)), 5)), INDEX(prices!$A$2:$G$507, (MATCH(I113+18,prices!$A$2:$A$507,0)), 5))</f>
        <v>42.740001999999997</v>
      </c>
      <c r="Z113">
        <f t="shared" si="10"/>
        <v>-4.1937560202123664E-3</v>
      </c>
      <c r="AA113">
        <f>IFERROR(IFERROR(INDEX(prices!$A$2:$G$507, (MATCH(I113+7,prices!$A$2:$A$507,0)), 5), INDEX(prices!$A$2:$G$507, (MATCH(I113+9,prices!$A$2:$A$507,0)), 5)), INDEX(prices!$A$2:$G$507, (MATCH(I113+10,prices!$A$2:$A$507,0)), 5))</f>
        <v>43</v>
      </c>
      <c r="AC113">
        <f t="shared" si="11"/>
        <v>2.8462065810522231E-2</v>
      </c>
    </row>
    <row r="114" spans="1:29">
      <c r="A114">
        <v>20180808</v>
      </c>
      <c r="B114">
        <v>-0.04</v>
      </c>
      <c r="C114">
        <v>-0.13</v>
      </c>
      <c r="D114">
        <v>0.22</v>
      </c>
      <c r="E114">
        <v>6.9999999999999897E-3</v>
      </c>
      <c r="F114">
        <v>8</v>
      </c>
      <c r="G114">
        <v>8</v>
      </c>
      <c r="H114">
        <v>2018</v>
      </c>
      <c r="I114" s="1">
        <v>43320</v>
      </c>
      <c r="J114">
        <f>INDEX(pol!$A$2:$B$366, (MATCH(I114,pol!$A$2:$A$366,0)), 2)</f>
        <v>0.194594814830334</v>
      </c>
      <c r="K114">
        <f>(J114-J113)/J113</f>
        <v>0.4680355240974825</v>
      </c>
      <c r="L114">
        <f>INDEX(prices!$A$2:$G$253, (MATCH(I114,prices!$A$2:$A$253,0)), 5)</f>
        <v>38.939999</v>
      </c>
      <c r="M114">
        <f>LOG(L115/L114)</f>
        <v>2.712860933274459E-2</v>
      </c>
      <c r="N114">
        <f t="shared" si="6"/>
        <v>-5.1862697832968103E-2</v>
      </c>
      <c r="O114">
        <f>IFERROR(IFERROR(INDEX(prices!$A$2:$G$507, (MATCH(I114+30,prices!$A$2:$A$507,0)), 5), INDEX(prices!$A$2:$G$507, (MATCH(I114+32,prices!$A$2:$A$507,0)), 5)), INDEX(prices!$A$2:$G$507, (MATCH(I114+33,prices!$A$2:$A$507,0)), 5))</f>
        <v>45.91</v>
      </c>
      <c r="Q114">
        <f t="shared" si="7"/>
        <v>-5.8466868774361873E-3</v>
      </c>
      <c r="R114">
        <f>IFERROR(IFERROR(INDEX(prices!$A$2:$G$507, (MATCH(I114+60,prices!$A$2:$A$507,0)), 5), INDEX(prices!$A$2:$G$507, (MATCH(I114+62,prices!$A$2:$A$507,0)), 5)), INDEX(prices!$A$2:$G$507, (MATCH(I114+63,prices!$A$2:$A$507,0)), 5))</f>
        <v>54.900002000000001</v>
      </c>
      <c r="T114">
        <f t="shared" si="8"/>
        <v>8.8853712370238508E-2</v>
      </c>
      <c r="U114">
        <f>IFERROR(IFERROR(INDEX(prices!$A$2:$G$507, (MATCH(I114+90,prices!$A$2:$A$507,0)), 5), INDEX(prices!$A$2:$G$507, (MATCH(I114+92,prices!$A$2:$A$507,0)), 5)), INDEX(prices!$A$2:$G$507, (MATCH(I114+93,prices!$A$2:$A$507,0)), 5))</f>
        <v>53.470001000000003</v>
      </c>
      <c r="W114">
        <f t="shared" si="9"/>
        <v>-1.9258969185619951E-2</v>
      </c>
      <c r="X114">
        <f>IFERROR(IFERROR(INDEX(prices!$A$2:$G$507, (MATCH(I114+15,prices!$A$2:$A$507,0)), 5), INDEX(prices!$A$2:$G$507, (MATCH(I114+17,prices!$A$2:$A$507,0)), 5)), INDEX(prices!$A$2:$G$507, (MATCH(I114+18,prices!$A$2:$A$507,0)), 5))</f>
        <v>42.73</v>
      </c>
      <c r="Z114">
        <f t="shared" si="10"/>
        <v>-2.3401964276932106E-4</v>
      </c>
      <c r="AA114">
        <f>IFERROR(IFERROR(INDEX(prices!$A$2:$G$507, (MATCH(I114+7,prices!$A$2:$A$507,0)), 5), INDEX(prices!$A$2:$G$507, (MATCH(I114+9,prices!$A$2:$A$507,0)), 5)), INDEX(prices!$A$2:$G$507, (MATCH(I114+10,prices!$A$2:$A$507,0)), 5))</f>
        <v>42.580002</v>
      </c>
      <c r="AC114">
        <f t="shared" si="11"/>
        <v>-9.7673953488372003E-3</v>
      </c>
    </row>
    <row r="115" spans="1:29">
      <c r="A115">
        <v>20180809</v>
      </c>
      <c r="B115">
        <v>-0.05</v>
      </c>
      <c r="C115">
        <v>0.35</v>
      </c>
      <c r="D115">
        <v>-0.32</v>
      </c>
      <c r="E115">
        <v>6.9999999999999897E-3</v>
      </c>
      <c r="F115">
        <v>8</v>
      </c>
      <c r="G115">
        <v>9</v>
      </c>
      <c r="H115">
        <v>2018</v>
      </c>
      <c r="I115" s="1">
        <v>43321</v>
      </c>
      <c r="J115">
        <f>INDEX(pol!$A$2:$B$366, (MATCH(I115,pol!$A$2:$A$366,0)), 2)</f>
        <v>-7.4205612125738797E-4</v>
      </c>
      <c r="K115">
        <f>(J115-J114)/J114</f>
        <v>-1.0038133396406497</v>
      </c>
      <c r="L115">
        <f>INDEX(prices!$A$2:$G$253, (MATCH(I115,prices!$A$2:$A$253,0)), 5)</f>
        <v>41.450001</v>
      </c>
      <c r="M115">
        <f>LOG(L116/L115)</f>
        <v>-1.2650796385697754E-2</v>
      </c>
      <c r="N115">
        <f t="shared" si="6"/>
        <v>6.4458193745716333E-2</v>
      </c>
      <c r="O115">
        <f>IFERROR(IFERROR(INDEX(prices!$A$2:$G$507, (MATCH(I115+30,prices!$A$2:$A$507,0)), 5), INDEX(prices!$A$2:$G$507, (MATCH(I115+32,prices!$A$2:$A$507,0)), 5)), INDEX(prices!$A$2:$G$507, (MATCH(I115+33,prices!$A$2:$A$507,0)), 5))</f>
        <v>46.5</v>
      </c>
      <c r="Q115">
        <f t="shared" si="7"/>
        <v>1.2851230668699705E-2</v>
      </c>
      <c r="R115">
        <f>IFERROR(IFERROR(INDEX(prices!$A$2:$G$507, (MATCH(I115+60,prices!$A$2:$A$507,0)), 5), INDEX(prices!$A$2:$G$507, (MATCH(I115+62,prices!$A$2:$A$507,0)), 5)), INDEX(prices!$A$2:$G$507, (MATCH(I115+63,prices!$A$2:$A$507,0)), 5))</f>
        <v>50.419998</v>
      </c>
      <c r="T115">
        <f t="shared" si="8"/>
        <v>-8.1602984276758328E-2</v>
      </c>
      <c r="U115">
        <f>IFERROR(IFERROR(INDEX(prices!$A$2:$G$507, (MATCH(I115+90,prices!$A$2:$A$507,0)), 5), INDEX(prices!$A$2:$G$507, (MATCH(I115+92,prices!$A$2:$A$507,0)), 5)), INDEX(prices!$A$2:$G$507, (MATCH(I115+93,prices!$A$2:$A$507,0)), 5))</f>
        <v>56.400002000000001</v>
      </c>
      <c r="W115">
        <f t="shared" si="9"/>
        <v>5.4797100153411202E-2</v>
      </c>
      <c r="X115">
        <f>IFERROR(IFERROR(INDEX(prices!$A$2:$G$507, (MATCH(I115+15,prices!$A$2:$A$507,0)), 5), INDEX(prices!$A$2:$G$507, (MATCH(I115+17,prices!$A$2:$A$507,0)), 5)), INDEX(prices!$A$2:$G$507, (MATCH(I115+18,prices!$A$2:$A$507,0)), 5))</f>
        <v>44.700001</v>
      </c>
      <c r="Z115">
        <f t="shared" si="10"/>
        <v>4.6103463608705909E-2</v>
      </c>
      <c r="AA115">
        <f>IFERROR(IFERROR(INDEX(prices!$A$2:$G$507, (MATCH(I115+7,prices!$A$2:$A$507,0)), 5), INDEX(prices!$A$2:$G$507, (MATCH(I115+9,prices!$A$2:$A$507,0)), 5)), INDEX(prices!$A$2:$G$507, (MATCH(I115+10,prices!$A$2:$A$507,0)), 5))</f>
        <v>43.720001000000003</v>
      </c>
      <c r="AC115">
        <f t="shared" si="11"/>
        <v>2.6773108183508379E-2</v>
      </c>
    </row>
    <row r="116" spans="1:29">
      <c r="A116">
        <v>20180810</v>
      </c>
      <c r="B116">
        <v>-0.6</v>
      </c>
      <c r="C116">
        <v>0.43</v>
      </c>
      <c r="D116">
        <v>-0.23</v>
      </c>
      <c r="E116">
        <v>6.9999999999999897E-3</v>
      </c>
      <c r="F116">
        <v>8</v>
      </c>
      <c r="G116">
        <v>10</v>
      </c>
      <c r="H116">
        <v>2018</v>
      </c>
      <c r="I116" s="1">
        <v>43322</v>
      </c>
      <c r="J116">
        <f>INDEX(pol!$A$2:$B$366, (MATCH(I116,pol!$A$2:$A$366,0)), 2)</f>
        <v>0.172915173008241</v>
      </c>
      <c r="K116">
        <f>(J116-J115)/J115</f>
        <v>-234.02169209957103</v>
      </c>
      <c r="L116">
        <f>INDEX(prices!$A$2:$G$253, (MATCH(I116,prices!$A$2:$A$253,0)), 5)</f>
        <v>40.259998000000003</v>
      </c>
      <c r="M116">
        <f>LOG(L117/L116)</f>
        <v>1.6406428959604386E-2</v>
      </c>
      <c r="N116">
        <f t="shared" si="6"/>
        <v>-2.8709359982886304E-2</v>
      </c>
      <c r="O116">
        <f>IFERROR(IFERROR(INDEX(prices!$A$2:$G$507, (MATCH(I116+30,prices!$A$2:$A$507,0)), 5), INDEX(prices!$A$2:$G$507, (MATCH(I116+32,prices!$A$2:$A$507,0)), 5)), INDEX(prices!$A$2:$G$507, (MATCH(I116+33,prices!$A$2:$A$507,0)), 5))</f>
        <v>46.75</v>
      </c>
      <c r="Q116">
        <f t="shared" si="7"/>
        <v>5.3763440860215058E-3</v>
      </c>
      <c r="R116">
        <f>IFERROR(IFERROR(INDEX(prices!$A$2:$G$507, (MATCH(I116+60,prices!$A$2:$A$507,0)), 5), INDEX(prices!$A$2:$G$507, (MATCH(I116+62,prices!$A$2:$A$507,0)), 5)), INDEX(prices!$A$2:$G$507, (MATCH(I116+63,prices!$A$2:$A$507,0)), 5))</f>
        <v>54.900002000000001</v>
      </c>
      <c r="T116">
        <f t="shared" si="8"/>
        <v>8.8853712370238508E-2</v>
      </c>
      <c r="U116">
        <f>IFERROR(IFERROR(INDEX(prices!$A$2:$G$507, (MATCH(I116+90,prices!$A$2:$A$507,0)), 5), INDEX(prices!$A$2:$G$507, (MATCH(I116+92,prices!$A$2:$A$507,0)), 5)), INDEX(prices!$A$2:$G$507, (MATCH(I116+93,prices!$A$2:$A$507,0)), 5))</f>
        <v>55.400002000000001</v>
      </c>
      <c r="W116">
        <f t="shared" si="9"/>
        <v>-1.7730495825159721E-2</v>
      </c>
      <c r="X116">
        <f>IFERROR(IFERROR(INDEX(prices!$A$2:$G$507, (MATCH(I116+15,prices!$A$2:$A$507,0)), 5), INDEX(prices!$A$2:$G$507, (MATCH(I116+17,prices!$A$2:$A$507,0)), 5)), INDEX(prices!$A$2:$G$507, (MATCH(I116+18,prices!$A$2:$A$507,0)), 5))</f>
        <v>45.009998000000003</v>
      </c>
      <c r="Z116">
        <f t="shared" si="10"/>
        <v>6.9350557732650326E-3</v>
      </c>
      <c r="AA116">
        <f>IFERROR(IFERROR(INDEX(prices!$A$2:$G$507, (MATCH(I116+7,prices!$A$2:$A$507,0)), 5), INDEX(prices!$A$2:$G$507, (MATCH(I116+9,prices!$A$2:$A$507,0)), 5)), INDEX(prices!$A$2:$G$507, (MATCH(I116+10,prices!$A$2:$A$507,0)), 5))</f>
        <v>43.93</v>
      </c>
      <c r="AC116">
        <f t="shared" si="11"/>
        <v>4.8032707044081786E-3</v>
      </c>
    </row>
    <row r="117" spans="1:29">
      <c r="A117">
        <v>20180813</v>
      </c>
      <c r="B117">
        <v>-0.46</v>
      </c>
      <c r="C117">
        <v>-0.16</v>
      </c>
      <c r="D117">
        <v>-0.31</v>
      </c>
      <c r="E117">
        <v>6.9999999999999897E-3</v>
      </c>
      <c r="F117">
        <v>8</v>
      </c>
      <c r="G117">
        <v>13</v>
      </c>
      <c r="H117">
        <v>2018</v>
      </c>
      <c r="I117" s="1">
        <v>43325</v>
      </c>
      <c r="J117">
        <f>INDEX(pol!$A$2:$B$366, (MATCH(I117,pol!$A$2:$A$366,0)), 2)</f>
        <v>0.206964611826568</v>
      </c>
      <c r="K117">
        <f>(J117-J116)/J116</f>
        <v>0.1969141182116172</v>
      </c>
      <c r="L117">
        <f>INDEX(prices!$A$2:$G$253, (MATCH(I117,prices!$A$2:$A$253,0)), 5)</f>
        <v>41.810001</v>
      </c>
      <c r="M117">
        <f>LOG(L118/L117)</f>
        <v>1.2188277641836758E-2</v>
      </c>
      <c r="N117">
        <f t="shared" si="6"/>
        <v>3.849982804271368E-2</v>
      </c>
      <c r="O117">
        <f>IFERROR(IFERROR(INDEX(prices!$A$2:$G$507, (MATCH(I117+30,prices!$A$2:$A$507,0)), 5), INDEX(prices!$A$2:$G$507, (MATCH(I117+32,prices!$A$2:$A$507,0)), 5)), INDEX(prices!$A$2:$G$507, (MATCH(I117+33,prices!$A$2:$A$507,0)), 5))</f>
        <v>46.389999000000003</v>
      </c>
      <c r="Q117">
        <f t="shared" si="7"/>
        <v>-7.7005561497325544E-3</v>
      </c>
      <c r="R117">
        <f>IFERROR(IFERROR(INDEX(prices!$A$2:$G$507, (MATCH(I117+60,prices!$A$2:$A$507,0)), 5), INDEX(prices!$A$2:$G$507, (MATCH(I117+62,prices!$A$2:$A$507,0)), 5)), INDEX(prices!$A$2:$G$507, (MATCH(I117+63,prices!$A$2:$A$507,0)), 5))</f>
        <v>52.91</v>
      </c>
      <c r="T117">
        <f t="shared" si="8"/>
        <v>-3.6247758242340396E-2</v>
      </c>
      <c r="U117">
        <f>IFERROR(IFERROR(INDEX(prices!$A$2:$G$507, (MATCH(I117+90,prices!$A$2:$A$507,0)), 5), INDEX(prices!$A$2:$G$507, (MATCH(I117+92,prices!$A$2:$A$507,0)), 5)), INDEX(prices!$A$2:$G$507, (MATCH(I117+93,prices!$A$2:$A$507,0)), 5))</f>
        <v>55.779998999999997</v>
      </c>
      <c r="W117">
        <f t="shared" si="9"/>
        <v>6.859151376925869E-3</v>
      </c>
      <c r="X117">
        <f>IFERROR(IFERROR(INDEX(prices!$A$2:$G$507, (MATCH(I117+15,prices!$A$2:$A$507,0)), 5), INDEX(prices!$A$2:$G$507, (MATCH(I117+17,prices!$A$2:$A$507,0)), 5)), INDEX(prices!$A$2:$G$507, (MATCH(I117+18,prices!$A$2:$A$507,0)), 5))</f>
        <v>45.84</v>
      </c>
      <c r="Z117">
        <f t="shared" si="10"/>
        <v>1.8440391843607733E-2</v>
      </c>
      <c r="AA117">
        <f>IFERROR(IFERROR(INDEX(prices!$A$2:$G$507, (MATCH(I117+7,prices!$A$2:$A$507,0)), 5), INDEX(prices!$A$2:$G$507, (MATCH(I117+9,prices!$A$2:$A$507,0)), 5)), INDEX(prices!$A$2:$G$507, (MATCH(I117+10,prices!$A$2:$A$507,0)), 5))</f>
        <v>42.720001000000003</v>
      </c>
      <c r="AC117">
        <f t="shared" si="11"/>
        <v>-2.7543796949692608E-2</v>
      </c>
    </row>
    <row r="118" spans="1:29">
      <c r="A118">
        <v>20180814</v>
      </c>
      <c r="B118">
        <v>0.69</v>
      </c>
      <c r="C118">
        <v>0.3</v>
      </c>
      <c r="D118">
        <v>0.23</v>
      </c>
      <c r="E118">
        <v>6.9999999999999897E-3</v>
      </c>
      <c r="F118">
        <v>8</v>
      </c>
      <c r="G118">
        <v>14</v>
      </c>
      <c r="H118">
        <v>2018</v>
      </c>
      <c r="I118" s="1">
        <v>43326</v>
      </c>
      <c r="J118">
        <f>INDEX(pol!$A$2:$B$366, (MATCH(I118,pol!$A$2:$A$366,0)), 2)</f>
        <v>0.199229213828644</v>
      </c>
      <c r="K118">
        <f>(J118-J117)/J117</f>
        <v>-3.7375462064046482E-2</v>
      </c>
      <c r="L118">
        <f>INDEX(prices!$A$2:$G$253, (MATCH(I118,prices!$A$2:$A$253,0)), 5)</f>
        <v>43</v>
      </c>
      <c r="M118">
        <f>LOG(L119/L118)</f>
        <v>-4.2627780782939504E-3</v>
      </c>
      <c r="N118">
        <f t="shared" si="6"/>
        <v>2.8462065810522231E-2</v>
      </c>
      <c r="O118">
        <f>IFERROR(IFERROR(INDEX(prices!$A$2:$G$507, (MATCH(I118+30,prices!$A$2:$A$507,0)), 5), INDEX(prices!$A$2:$G$507, (MATCH(I118+32,prices!$A$2:$A$507,0)), 5)), INDEX(prices!$A$2:$G$507, (MATCH(I118+33,prices!$A$2:$A$507,0)), 5))</f>
        <v>46.98</v>
      </c>
      <c r="Q118">
        <f t="shared" si="7"/>
        <v>1.2718280075841212E-2</v>
      </c>
      <c r="R118">
        <f>IFERROR(IFERROR(INDEX(prices!$A$2:$G$507, (MATCH(I118+60,prices!$A$2:$A$507,0)), 5), INDEX(prices!$A$2:$G$507, (MATCH(I118+62,prices!$A$2:$A$507,0)), 5)), INDEX(prices!$A$2:$G$507, (MATCH(I118+63,prices!$A$2:$A$507,0)), 5))</f>
        <v>52.009998000000003</v>
      </c>
      <c r="T118">
        <f t="shared" si="8"/>
        <v>-1.701005481005469E-2</v>
      </c>
      <c r="U118">
        <f>IFERROR(IFERROR(INDEX(prices!$A$2:$G$507, (MATCH(I118+90,prices!$A$2:$A$507,0)), 5), INDEX(prices!$A$2:$G$507, (MATCH(I118+92,prices!$A$2:$A$507,0)), 5)), INDEX(prices!$A$2:$G$507, (MATCH(I118+93,prices!$A$2:$A$507,0)), 5))</f>
        <v>55.91</v>
      </c>
      <c r="W118">
        <f t="shared" si="9"/>
        <v>2.3306024082216286E-3</v>
      </c>
      <c r="X118">
        <f>IFERROR(IFERROR(INDEX(prices!$A$2:$G$507, (MATCH(I118+15,prices!$A$2:$A$507,0)), 5), INDEX(prices!$A$2:$G$507, (MATCH(I118+17,prices!$A$2:$A$507,0)), 5)), INDEX(prices!$A$2:$G$507, (MATCH(I118+18,prices!$A$2:$A$507,0)), 5))</f>
        <v>46.540000999999997</v>
      </c>
      <c r="Z118">
        <f t="shared" si="10"/>
        <v>1.5270527923211021E-2</v>
      </c>
      <c r="AA118">
        <f>IFERROR(IFERROR(INDEX(prices!$A$2:$G$507, (MATCH(I118+7,prices!$A$2:$A$507,0)), 5), INDEX(prices!$A$2:$G$507, (MATCH(I118+9,prices!$A$2:$A$507,0)), 5)), INDEX(prices!$A$2:$G$507, (MATCH(I118+10,prices!$A$2:$A$507,0)), 5))</f>
        <v>42.919998</v>
      </c>
      <c r="AC118">
        <f t="shared" si="11"/>
        <v>4.6815776057682256E-3</v>
      </c>
    </row>
    <row r="119" spans="1:29">
      <c r="A119">
        <v>20180815</v>
      </c>
      <c r="B119">
        <v>-0.91</v>
      </c>
      <c r="C119">
        <v>-0.56999999999999995</v>
      </c>
      <c r="D119">
        <v>-0.11</v>
      </c>
      <c r="E119">
        <v>6.9999999999999897E-3</v>
      </c>
      <c r="F119">
        <v>8</v>
      </c>
      <c r="G119">
        <v>15</v>
      </c>
      <c r="H119">
        <v>2018</v>
      </c>
      <c r="I119" s="1">
        <v>43327</v>
      </c>
      <c r="J119">
        <f>INDEX(pol!$A$2:$B$366, (MATCH(I119,pol!$A$2:$A$366,0)), 2)</f>
        <v>0.26437872214007802</v>
      </c>
      <c r="K119">
        <f>(J119-J118)/J118</f>
        <v>0.32700780703511062</v>
      </c>
      <c r="L119">
        <f>INDEX(prices!$A$2:$G$253, (MATCH(I119,prices!$A$2:$A$253,0)), 5)</f>
        <v>42.580002</v>
      </c>
      <c r="M119">
        <f>LOG(L120/L119)</f>
        <v>1.147448570991509E-2</v>
      </c>
      <c r="N119">
        <f t="shared" si="6"/>
        <v>-9.7673953488372003E-3</v>
      </c>
      <c r="O119">
        <f>IFERROR(IFERROR(INDEX(prices!$A$2:$G$507, (MATCH(I119+30,prices!$A$2:$A$507,0)), 5), INDEX(prices!$A$2:$G$507, (MATCH(I119+32,prices!$A$2:$A$507,0)), 5)), INDEX(prices!$A$2:$G$507, (MATCH(I119+33,prices!$A$2:$A$507,0)), 5))</f>
        <v>46.84</v>
      </c>
      <c r="Q119">
        <f t="shared" si="7"/>
        <v>-2.9799914857384733E-3</v>
      </c>
      <c r="R119">
        <f>IFERROR(IFERROR(INDEX(prices!$A$2:$G$507, (MATCH(I119+60,prices!$A$2:$A$507,0)), 5), INDEX(prices!$A$2:$G$507, (MATCH(I119+62,prices!$A$2:$A$507,0)), 5)), INDEX(prices!$A$2:$G$507, (MATCH(I119+63,prices!$A$2:$A$507,0)), 5))</f>
        <v>52.34</v>
      </c>
      <c r="T119">
        <f t="shared" si="8"/>
        <v>6.3449723647364944E-3</v>
      </c>
      <c r="U119">
        <f>IFERROR(IFERROR(INDEX(prices!$A$2:$G$507, (MATCH(I119+90,prices!$A$2:$A$507,0)), 5), INDEX(prices!$A$2:$G$507, (MATCH(I119+92,prices!$A$2:$A$507,0)), 5)), INDEX(prices!$A$2:$G$507, (MATCH(I119+93,prices!$A$2:$A$507,0)), 5))</f>
        <v>55.779998999999997</v>
      </c>
      <c r="W119">
        <f t="shared" si="9"/>
        <v>-2.3251833303523529E-3</v>
      </c>
      <c r="X119">
        <f>IFERROR(IFERROR(INDEX(prices!$A$2:$G$507, (MATCH(I119+15,prices!$A$2:$A$507,0)), 5), INDEX(prices!$A$2:$G$507, (MATCH(I119+17,prices!$A$2:$A$507,0)), 5)), INDEX(prices!$A$2:$G$507, (MATCH(I119+18,prices!$A$2:$A$507,0)), 5))</f>
        <v>46.119999</v>
      </c>
      <c r="Z119">
        <f t="shared" si="10"/>
        <v>-9.0245378378912521E-3</v>
      </c>
      <c r="AA119">
        <f>IFERROR(IFERROR(INDEX(prices!$A$2:$G$507, (MATCH(I119+7,prices!$A$2:$A$507,0)), 5), INDEX(prices!$A$2:$G$507, (MATCH(I119+9,prices!$A$2:$A$507,0)), 5)), INDEX(prices!$A$2:$G$507, (MATCH(I119+10,prices!$A$2:$A$507,0)), 5))</f>
        <v>42.740001999999997</v>
      </c>
      <c r="AC119">
        <f t="shared" si="11"/>
        <v>-4.1937560202123664E-3</v>
      </c>
    </row>
    <row r="120" spans="1:29">
      <c r="A120">
        <v>20180816</v>
      </c>
      <c r="B120">
        <v>0.86</v>
      </c>
      <c r="C120">
        <v>-0.08</v>
      </c>
      <c r="D120">
        <v>0.27</v>
      </c>
      <c r="E120">
        <v>6.9999999999999897E-3</v>
      </c>
      <c r="F120">
        <v>8</v>
      </c>
      <c r="G120">
        <v>16</v>
      </c>
      <c r="H120">
        <v>2018</v>
      </c>
      <c r="I120" s="1">
        <v>43328</v>
      </c>
      <c r="J120">
        <f>INDEX(pol!$A$2:$B$366, (MATCH(I120,pol!$A$2:$A$366,0)), 2)</f>
        <v>0.21138345119838001</v>
      </c>
      <c r="K120">
        <f>(J120-J119)/J119</f>
        <v>-0.20045210337925409</v>
      </c>
      <c r="L120">
        <f>INDEX(prices!$A$2:$G$253, (MATCH(I120,prices!$A$2:$A$253,0)), 5)</f>
        <v>43.720001000000003</v>
      </c>
      <c r="M120">
        <f>LOG(L121/L120)</f>
        <v>2.0810400541126954E-3</v>
      </c>
      <c r="N120">
        <f t="shared" si="6"/>
        <v>2.6773108183508379E-2</v>
      </c>
      <c r="O120">
        <f>IFERROR(IFERROR(INDEX(prices!$A$2:$G$507, (MATCH(I120+30,prices!$A$2:$A$507,0)), 5), INDEX(prices!$A$2:$G$507, (MATCH(I120+32,prices!$A$2:$A$507,0)), 5)), INDEX(prices!$A$2:$G$507, (MATCH(I120+33,prices!$A$2:$A$507,0)), 5))</f>
        <v>46.380001</v>
      </c>
      <c r="Q120">
        <f t="shared" si="7"/>
        <v>-9.8206447480786371E-3</v>
      </c>
      <c r="R120">
        <f>IFERROR(IFERROR(INDEX(prices!$A$2:$G$507, (MATCH(I120+60,prices!$A$2:$A$507,0)), 5), INDEX(prices!$A$2:$G$507, (MATCH(I120+62,prices!$A$2:$A$507,0)), 5)), INDEX(prices!$A$2:$G$507, (MATCH(I120+63,prices!$A$2:$A$507,0)), 5))</f>
        <v>52.009998000000003</v>
      </c>
      <c r="T120">
        <f t="shared" si="8"/>
        <v>-6.3049675200611451E-3</v>
      </c>
      <c r="U120">
        <f>IFERROR(IFERROR(INDEX(prices!$A$2:$G$507, (MATCH(I120+90,prices!$A$2:$A$507,0)), 5), INDEX(prices!$A$2:$G$507, (MATCH(I120+92,prices!$A$2:$A$507,0)), 5)), INDEX(prices!$A$2:$G$507, (MATCH(I120+93,prices!$A$2:$A$507,0)), 5))</f>
        <v>56.23</v>
      </c>
      <c r="W120">
        <f t="shared" si="9"/>
        <v>8.0674257452030499E-3</v>
      </c>
      <c r="X120">
        <f>IFERROR(IFERROR(INDEX(prices!$A$2:$G$507, (MATCH(I120+15,prices!$A$2:$A$507,0)), 5), INDEX(prices!$A$2:$G$507, (MATCH(I120+17,prices!$A$2:$A$507,0)), 5)), INDEX(prices!$A$2:$G$507, (MATCH(I120+18,prices!$A$2:$A$507,0)), 5))</f>
        <v>46.119999</v>
      </c>
      <c r="Z120">
        <f t="shared" si="10"/>
        <v>0</v>
      </c>
      <c r="AA120">
        <f>IFERROR(IFERROR(INDEX(prices!$A$2:$G$507, (MATCH(I120+7,prices!$A$2:$A$507,0)), 5), INDEX(prices!$A$2:$G$507, (MATCH(I120+9,prices!$A$2:$A$507,0)), 5)), INDEX(prices!$A$2:$G$507, (MATCH(I120+10,prices!$A$2:$A$507,0)), 5))</f>
        <v>42.73</v>
      </c>
      <c r="AC120">
        <f t="shared" si="11"/>
        <v>-2.3401964276932106E-4</v>
      </c>
    </row>
    <row r="121" spans="1:29">
      <c r="A121">
        <v>20180817</v>
      </c>
      <c r="B121">
        <v>0.3</v>
      </c>
      <c r="C121">
        <v>0.08</v>
      </c>
      <c r="D121">
        <v>0.04</v>
      </c>
      <c r="E121">
        <v>6.9999999999999897E-3</v>
      </c>
      <c r="F121">
        <v>8</v>
      </c>
      <c r="G121">
        <v>17</v>
      </c>
      <c r="H121">
        <v>2018</v>
      </c>
      <c r="I121" s="1">
        <v>43329</v>
      </c>
      <c r="J121">
        <f>INDEX(pol!$A$2:$B$366, (MATCH(I121,pol!$A$2:$A$366,0)), 2)</f>
        <v>0.192872050422907</v>
      </c>
      <c r="K121">
        <f>(J121-J120)/J120</f>
        <v>-8.7572611150625729E-2</v>
      </c>
      <c r="L121">
        <f>INDEX(prices!$A$2:$G$253, (MATCH(I121,prices!$A$2:$A$253,0)), 5)</f>
        <v>43.93</v>
      </c>
      <c r="M121">
        <f>LOG(L122/L121)</f>
        <v>-1.2129949078751139E-2</v>
      </c>
      <c r="N121">
        <f t="shared" si="6"/>
        <v>4.8032707044081786E-3</v>
      </c>
      <c r="O121">
        <f>IFERROR(IFERROR(INDEX(prices!$A$2:$G$507, (MATCH(I121+30,prices!$A$2:$A$507,0)), 5), INDEX(prices!$A$2:$G$507, (MATCH(I121+32,prices!$A$2:$A$507,0)), 5)), INDEX(prices!$A$2:$G$507, (MATCH(I121+33,prices!$A$2:$A$507,0)), 5))</f>
        <v>46.330002</v>
      </c>
      <c r="Q121">
        <f t="shared" si="7"/>
        <v>-1.0780292997406291E-3</v>
      </c>
      <c r="R121">
        <f>IFERROR(IFERROR(INDEX(prices!$A$2:$G$507, (MATCH(I121+60,prices!$A$2:$A$507,0)), 5), INDEX(prices!$A$2:$G$507, (MATCH(I121+62,prices!$A$2:$A$507,0)), 5)), INDEX(prices!$A$2:$G$507, (MATCH(I121+63,prices!$A$2:$A$507,0)), 5))</f>
        <v>52.34</v>
      </c>
      <c r="T121">
        <f t="shared" si="8"/>
        <v>6.3449723647364944E-3</v>
      </c>
      <c r="U121">
        <f>IFERROR(IFERROR(INDEX(prices!$A$2:$G$507, (MATCH(I121+90,prices!$A$2:$A$507,0)), 5), INDEX(prices!$A$2:$G$507, (MATCH(I121+92,prices!$A$2:$A$507,0)), 5)), INDEX(prices!$A$2:$G$507, (MATCH(I121+93,prices!$A$2:$A$507,0)), 5))</f>
        <v>59.040000999999997</v>
      </c>
      <c r="W121">
        <f t="shared" si="9"/>
        <v>4.9973341632580472E-2</v>
      </c>
      <c r="X121">
        <f>IFERROR(IFERROR(INDEX(prices!$A$2:$G$507, (MATCH(I121+15,prices!$A$2:$A$507,0)), 5), INDEX(prices!$A$2:$G$507, (MATCH(I121+17,prices!$A$2:$A$507,0)), 5)), INDEX(prices!$A$2:$G$507, (MATCH(I121+18,prices!$A$2:$A$507,0)), 5))</f>
        <v>45.790000999999997</v>
      </c>
      <c r="Z121">
        <f t="shared" si="10"/>
        <v>-7.1552039712750939E-3</v>
      </c>
      <c r="AA121">
        <f>IFERROR(IFERROR(INDEX(prices!$A$2:$G$507, (MATCH(I121+7,prices!$A$2:$A$507,0)), 5), INDEX(prices!$A$2:$G$507, (MATCH(I121+9,prices!$A$2:$A$507,0)), 5)), INDEX(prices!$A$2:$G$507, (MATCH(I121+10,prices!$A$2:$A$507,0)), 5))</f>
        <v>44.700001</v>
      </c>
      <c r="AC121">
        <f t="shared" si="11"/>
        <v>4.6103463608705909E-2</v>
      </c>
    </row>
    <row r="122" spans="1:29">
      <c r="A122">
        <v>20180820</v>
      </c>
      <c r="B122">
        <v>0.25</v>
      </c>
      <c r="C122">
        <v>0.12</v>
      </c>
      <c r="D122">
        <v>0.18</v>
      </c>
      <c r="E122">
        <v>6.9999999999999897E-3</v>
      </c>
      <c r="F122">
        <v>8</v>
      </c>
      <c r="G122">
        <v>20</v>
      </c>
      <c r="H122">
        <v>2018</v>
      </c>
      <c r="I122" s="1">
        <v>43332</v>
      </c>
      <c r="J122">
        <f>INDEX(pol!$A$2:$B$366, (MATCH(I122,pol!$A$2:$A$366,0)), 2)</f>
        <v>0.20012156258088201</v>
      </c>
      <c r="K122">
        <f>(J122-J121)/J121</f>
        <v>3.7587157610857229E-2</v>
      </c>
      <c r="L122">
        <f>INDEX(prices!$A$2:$G$253, (MATCH(I122,prices!$A$2:$A$253,0)), 5)</f>
        <v>42.720001000000003</v>
      </c>
      <c r="M122">
        <f>LOG(L123/L122)</f>
        <v>2.0284388699494528E-3</v>
      </c>
      <c r="N122">
        <f t="shared" si="6"/>
        <v>-2.7543796949692608E-2</v>
      </c>
      <c r="O122">
        <f>IFERROR(IFERROR(INDEX(prices!$A$2:$G$507, (MATCH(I122+30,prices!$A$2:$A$507,0)), 5), INDEX(prices!$A$2:$G$507, (MATCH(I122+32,prices!$A$2:$A$507,0)), 5)), INDEX(prices!$A$2:$G$507, (MATCH(I122+33,prices!$A$2:$A$507,0)), 5))</f>
        <v>46.599997999999999</v>
      </c>
      <c r="Q122">
        <f t="shared" si="7"/>
        <v>5.8276708038993612E-3</v>
      </c>
      <c r="R122">
        <f>IFERROR(IFERROR(INDEX(prices!$A$2:$G$507, (MATCH(I122+60,prices!$A$2:$A$507,0)), 5), INDEX(prices!$A$2:$G$507, (MATCH(I122+62,prices!$A$2:$A$507,0)), 5)), INDEX(prices!$A$2:$G$507, (MATCH(I122+63,prices!$A$2:$A$507,0)), 5))</f>
        <v>52.439999</v>
      </c>
      <c r="T122">
        <f t="shared" si="8"/>
        <v>1.9105655330530537E-3</v>
      </c>
      <c r="U122">
        <f>IFERROR(IFERROR(INDEX(prices!$A$2:$G$507, (MATCH(I122+90,prices!$A$2:$A$507,0)), 5), INDEX(prices!$A$2:$G$507, (MATCH(I122+92,prices!$A$2:$A$507,0)), 5)), INDEX(prices!$A$2:$G$507, (MATCH(I122+93,prices!$A$2:$A$507,0)), 5))</f>
        <v>58.189999</v>
      </c>
      <c r="W122">
        <f t="shared" si="9"/>
        <v>-1.4397052601675878E-2</v>
      </c>
      <c r="X122">
        <f>IFERROR(IFERROR(INDEX(prices!$A$2:$G$507, (MATCH(I122+15,prices!$A$2:$A$507,0)), 5), INDEX(prices!$A$2:$G$507, (MATCH(I122+17,prices!$A$2:$A$507,0)), 5)), INDEX(prices!$A$2:$G$507, (MATCH(I122+18,prices!$A$2:$A$507,0)), 5))</f>
        <v>45.790000999999997</v>
      </c>
      <c r="Z122">
        <f t="shared" si="10"/>
        <v>0</v>
      </c>
      <c r="AA122">
        <f>IFERROR(IFERROR(INDEX(prices!$A$2:$G$507, (MATCH(I122+7,prices!$A$2:$A$507,0)), 5), INDEX(prices!$A$2:$G$507, (MATCH(I122+9,prices!$A$2:$A$507,0)), 5)), INDEX(prices!$A$2:$G$507, (MATCH(I122+10,prices!$A$2:$A$507,0)), 5))</f>
        <v>45.009998000000003</v>
      </c>
      <c r="AC122">
        <f t="shared" si="11"/>
        <v>6.9350557732650326E-3</v>
      </c>
    </row>
    <row r="123" spans="1:29">
      <c r="A123">
        <v>20180821</v>
      </c>
      <c r="B123">
        <v>0.33</v>
      </c>
      <c r="C123">
        <v>0.87</v>
      </c>
      <c r="D123">
        <v>0.14000000000000001</v>
      </c>
      <c r="E123">
        <v>6.9999999999999897E-3</v>
      </c>
      <c r="F123">
        <v>8</v>
      </c>
      <c r="G123">
        <v>21</v>
      </c>
      <c r="H123">
        <v>2018</v>
      </c>
      <c r="I123" s="1">
        <v>43333</v>
      </c>
      <c r="J123">
        <f>INDEX(pol!$A$2:$B$366, (MATCH(I123,pol!$A$2:$A$366,0)), 2)</f>
        <v>0.21334550382116699</v>
      </c>
      <c r="K123">
        <f>(J123-J122)/J122</f>
        <v>6.6079542202956407E-2</v>
      </c>
      <c r="L123">
        <f>INDEX(prices!$A$2:$G$253, (MATCH(I123,prices!$A$2:$A$253,0)), 5)</f>
        <v>42.919998</v>
      </c>
      <c r="M123">
        <f>LOG(L124/L123)</f>
        <v>-1.8251549058442417E-3</v>
      </c>
      <c r="N123">
        <f t="shared" si="6"/>
        <v>4.6815776057682256E-3</v>
      </c>
      <c r="O123">
        <f>IFERROR(IFERROR(INDEX(prices!$A$2:$G$507, (MATCH(I123+30,prices!$A$2:$A$507,0)), 5), INDEX(prices!$A$2:$G$507, (MATCH(I123+32,prices!$A$2:$A$507,0)), 5)), INDEX(prices!$A$2:$G$507, (MATCH(I123+33,prices!$A$2:$A$507,0)), 5))</f>
        <v>46.709999000000003</v>
      </c>
      <c r="Q123">
        <f t="shared" si="7"/>
        <v>2.3605365819973642E-3</v>
      </c>
      <c r="R123">
        <f>IFERROR(IFERROR(INDEX(prices!$A$2:$G$507, (MATCH(I123+60,prices!$A$2:$A$507,0)), 5), INDEX(prices!$A$2:$G$507, (MATCH(I123+62,prices!$A$2:$A$507,0)), 5)), INDEX(prices!$A$2:$G$507, (MATCH(I123+63,prices!$A$2:$A$507,0)), 5))</f>
        <v>52.200001</v>
      </c>
      <c r="T123">
        <f t="shared" si="8"/>
        <v>-4.5766209873497506E-3</v>
      </c>
      <c r="U123">
        <f>IFERROR(IFERROR(INDEX(prices!$A$2:$G$507, (MATCH(I123+90,prices!$A$2:$A$507,0)), 5), INDEX(prices!$A$2:$G$507, (MATCH(I123+92,prices!$A$2:$A$507,0)), 5)), INDEX(prices!$A$2:$G$507, (MATCH(I123+93,prices!$A$2:$A$507,0)), 5))</f>
        <v>57.41</v>
      </c>
      <c r="W123">
        <f t="shared" si="9"/>
        <v>-1.3404348056441858E-2</v>
      </c>
      <c r="X123">
        <f>IFERROR(IFERROR(INDEX(prices!$A$2:$G$507, (MATCH(I123+15,prices!$A$2:$A$507,0)), 5), INDEX(prices!$A$2:$G$507, (MATCH(I123+17,prices!$A$2:$A$507,0)), 5)), INDEX(prices!$A$2:$G$507, (MATCH(I123+18,prices!$A$2:$A$507,0)), 5))</f>
        <v>46.02</v>
      </c>
      <c r="Z123">
        <f t="shared" si="10"/>
        <v>5.0229088223869341E-3</v>
      </c>
      <c r="AA123">
        <f>IFERROR(IFERROR(INDEX(prices!$A$2:$G$507, (MATCH(I123+7,prices!$A$2:$A$507,0)), 5), INDEX(prices!$A$2:$G$507, (MATCH(I123+9,prices!$A$2:$A$507,0)), 5)), INDEX(prices!$A$2:$G$507, (MATCH(I123+10,prices!$A$2:$A$507,0)), 5))</f>
        <v>45.84</v>
      </c>
      <c r="AC123">
        <f t="shared" si="11"/>
        <v>1.8440391843607733E-2</v>
      </c>
    </row>
    <row r="124" spans="1:29">
      <c r="A124">
        <v>20180822</v>
      </c>
      <c r="B124">
        <v>0.05</v>
      </c>
      <c r="C124">
        <v>0.41</v>
      </c>
      <c r="D124">
        <v>-0.45</v>
      </c>
      <c r="E124">
        <v>6.9999999999999897E-3</v>
      </c>
      <c r="F124">
        <v>8</v>
      </c>
      <c r="G124">
        <v>22</v>
      </c>
      <c r="H124">
        <v>2018</v>
      </c>
      <c r="I124" s="1">
        <v>43334</v>
      </c>
      <c r="J124">
        <f>INDEX(pol!$A$2:$B$366, (MATCH(I124,pol!$A$2:$A$366,0)), 2)</f>
        <v>0.150556013678947</v>
      </c>
      <c r="K124">
        <f>(J124-J123)/J123</f>
        <v>-0.29430894496305926</v>
      </c>
      <c r="L124">
        <f>INDEX(prices!$A$2:$G$253, (MATCH(I124,prices!$A$2:$A$253,0)), 5)</f>
        <v>42.740001999999997</v>
      </c>
      <c r="M124">
        <f>LOG(L125/L124)</f>
        <v>-1.0164533347796118E-4</v>
      </c>
      <c r="N124">
        <f t="shared" si="6"/>
        <v>-4.1937560202123664E-3</v>
      </c>
      <c r="O124">
        <f>IFERROR(IFERROR(INDEX(prices!$A$2:$G$507, (MATCH(I124+30,prices!$A$2:$A$507,0)), 5), INDEX(prices!$A$2:$G$507, (MATCH(I124+32,prices!$A$2:$A$507,0)), 5)), INDEX(prices!$A$2:$G$507, (MATCH(I124+33,prices!$A$2:$A$507,0)), 5))</f>
        <v>46.23</v>
      </c>
      <c r="Q124">
        <f t="shared" si="7"/>
        <v>-1.0276150937190268E-2</v>
      </c>
      <c r="R124">
        <f>IFERROR(IFERROR(INDEX(prices!$A$2:$G$507, (MATCH(I124+60,prices!$A$2:$A$507,0)), 5), INDEX(prices!$A$2:$G$507, (MATCH(I124+62,prices!$A$2:$A$507,0)), 5)), INDEX(prices!$A$2:$G$507, (MATCH(I124+63,prices!$A$2:$A$507,0)), 5))</f>
        <v>51.970001000000003</v>
      </c>
      <c r="T124">
        <f t="shared" si="8"/>
        <v>-4.4061301837905499E-3</v>
      </c>
      <c r="U124">
        <f>IFERROR(IFERROR(INDEX(prices!$A$2:$G$507, (MATCH(I124+90,prices!$A$2:$A$507,0)), 5), INDEX(prices!$A$2:$G$507, (MATCH(I124+92,prices!$A$2:$A$507,0)), 5)), INDEX(prices!$A$2:$G$507, (MATCH(I124+93,prices!$A$2:$A$507,0)), 5))</f>
        <v>58.189999</v>
      </c>
      <c r="W124">
        <f t="shared" si="9"/>
        <v>1.3586465772513564E-2</v>
      </c>
      <c r="X124">
        <f>IFERROR(IFERROR(INDEX(prices!$A$2:$G$507, (MATCH(I124+15,prices!$A$2:$A$507,0)), 5), INDEX(prices!$A$2:$G$507, (MATCH(I124+17,prices!$A$2:$A$507,0)), 5)), INDEX(prices!$A$2:$G$507, (MATCH(I124+18,prices!$A$2:$A$507,0)), 5))</f>
        <v>46.18</v>
      </c>
      <c r="Z124">
        <f t="shared" si="10"/>
        <v>3.4767492394610295E-3</v>
      </c>
      <c r="AA124">
        <f>IFERROR(IFERROR(INDEX(prices!$A$2:$G$507, (MATCH(I124+7,prices!$A$2:$A$507,0)), 5), INDEX(prices!$A$2:$G$507, (MATCH(I124+9,prices!$A$2:$A$507,0)), 5)), INDEX(prices!$A$2:$G$507, (MATCH(I124+10,prices!$A$2:$A$507,0)), 5))</f>
        <v>46.540000999999997</v>
      </c>
      <c r="AC124">
        <f t="shared" si="11"/>
        <v>1.5270527923211021E-2</v>
      </c>
    </row>
    <row r="125" spans="1:29">
      <c r="A125">
        <v>20180823</v>
      </c>
      <c r="B125">
        <v>-0.19</v>
      </c>
      <c r="C125">
        <v>-0.06</v>
      </c>
      <c r="D125">
        <v>-0.32</v>
      </c>
      <c r="E125">
        <v>6.9999999999999897E-3</v>
      </c>
      <c r="F125">
        <v>8</v>
      </c>
      <c r="G125">
        <v>23</v>
      </c>
      <c r="H125">
        <v>2018</v>
      </c>
      <c r="I125" s="1">
        <v>43335</v>
      </c>
      <c r="J125">
        <f>INDEX(pol!$A$2:$B$366, (MATCH(I125,pol!$A$2:$A$366,0)), 2)</f>
        <v>0.15252121214438499</v>
      </c>
      <c r="K125">
        <f>(J125-J124)/J124</f>
        <v>1.3052939018621205E-2</v>
      </c>
      <c r="L125">
        <f>INDEX(prices!$A$2:$G$253, (MATCH(I125,prices!$A$2:$A$253,0)), 5)</f>
        <v>42.73</v>
      </c>
      <c r="M125">
        <f>LOG(L126/L125)</f>
        <v>1.9574640030500089E-2</v>
      </c>
      <c r="N125">
        <f t="shared" si="6"/>
        <v>-2.3401964276932106E-4</v>
      </c>
      <c r="O125">
        <f>IFERROR(IFERROR(INDEX(prices!$A$2:$G$507, (MATCH(I125+30,prices!$A$2:$A$507,0)), 5), INDEX(prices!$A$2:$G$507, (MATCH(I125+32,prices!$A$2:$A$507,0)), 5)), INDEX(prices!$A$2:$G$507, (MATCH(I125+33,prices!$A$2:$A$507,0)), 5))</f>
        <v>46.32</v>
      </c>
      <c r="Q125">
        <f t="shared" si="7"/>
        <v>1.9467878001298597E-3</v>
      </c>
      <c r="R125">
        <f>IFERROR(IFERROR(INDEX(prices!$A$2:$G$507, (MATCH(I125+60,prices!$A$2:$A$507,0)), 5), INDEX(prices!$A$2:$G$507, (MATCH(I125+62,prices!$A$2:$A$507,0)), 5)), INDEX(prices!$A$2:$G$507, (MATCH(I125+63,prices!$A$2:$A$507,0)), 5))</f>
        <v>52.200001</v>
      </c>
      <c r="T125">
        <f t="shared" si="8"/>
        <v>4.4256300860951855E-3</v>
      </c>
      <c r="U125">
        <f>IFERROR(IFERROR(INDEX(prices!$A$2:$G$507, (MATCH(I125+90,prices!$A$2:$A$507,0)), 5), INDEX(prices!$A$2:$G$507, (MATCH(I125+92,prices!$A$2:$A$507,0)), 5)), INDEX(prices!$A$2:$G$507, (MATCH(I125+93,prices!$A$2:$A$507,0)), 5))</f>
        <v>57.419998</v>
      </c>
      <c r="W125">
        <f t="shared" si="9"/>
        <v>-1.3232531590179277E-2</v>
      </c>
      <c r="X125">
        <f>IFERROR(IFERROR(INDEX(prices!$A$2:$G$507, (MATCH(I125+15,prices!$A$2:$A$507,0)), 5), INDEX(prices!$A$2:$G$507, (MATCH(I125+17,prices!$A$2:$A$507,0)), 5)), INDEX(prices!$A$2:$G$507, (MATCH(I125+18,prices!$A$2:$A$507,0)), 5))</f>
        <v>45.91</v>
      </c>
      <c r="Z125">
        <f t="shared" si="10"/>
        <v>-5.8466868774361873E-3</v>
      </c>
      <c r="AA125">
        <f>IFERROR(IFERROR(INDEX(prices!$A$2:$G$507, (MATCH(I125+7,prices!$A$2:$A$507,0)), 5), INDEX(prices!$A$2:$G$507, (MATCH(I125+9,prices!$A$2:$A$507,0)), 5)), INDEX(prices!$A$2:$G$507, (MATCH(I125+10,prices!$A$2:$A$507,0)), 5))</f>
        <v>46.119999</v>
      </c>
      <c r="AC125">
        <f t="shared" si="11"/>
        <v>-9.0245378378912521E-3</v>
      </c>
    </row>
    <row r="126" spans="1:29">
      <c r="A126">
        <v>20180824</v>
      </c>
      <c r="B126">
        <v>0.62</v>
      </c>
      <c r="C126">
        <v>-0.04</v>
      </c>
      <c r="D126">
        <v>-0.51</v>
      </c>
      <c r="E126">
        <v>6.9999999999999897E-3</v>
      </c>
      <c r="F126">
        <v>8</v>
      </c>
      <c r="G126">
        <v>24</v>
      </c>
      <c r="H126">
        <v>2018</v>
      </c>
      <c r="I126" s="1">
        <v>43336</v>
      </c>
      <c r="J126">
        <f>INDEX(pol!$A$2:$B$366, (MATCH(I126,pol!$A$2:$A$366,0)), 2)</f>
        <v>0.104179935045018</v>
      </c>
      <c r="K126">
        <f>(J126-J125)/J125</f>
        <v>-0.31694789478596896</v>
      </c>
      <c r="L126">
        <f>INDEX(prices!$A$2:$G$253, (MATCH(I126,prices!$A$2:$A$253,0)), 5)</f>
        <v>44.700001</v>
      </c>
      <c r="M126">
        <f>LOG(L127/L126)</f>
        <v>3.0014607930933133E-3</v>
      </c>
      <c r="N126">
        <f t="shared" si="6"/>
        <v>4.6103463608705909E-2</v>
      </c>
      <c r="O126">
        <f>IFERROR(IFERROR(INDEX(prices!$A$2:$G$507, (MATCH(I126+30,prices!$A$2:$A$507,0)), 5), INDEX(prices!$A$2:$G$507, (MATCH(I126+32,prices!$A$2:$A$507,0)), 5)), INDEX(prices!$A$2:$G$507, (MATCH(I126+33,prices!$A$2:$A$507,0)), 5))</f>
        <v>46.209999000000003</v>
      </c>
      <c r="Q126">
        <f t="shared" si="7"/>
        <v>-2.3748056994817987E-3</v>
      </c>
      <c r="R126">
        <f>IFERROR(IFERROR(INDEX(prices!$A$2:$G$507, (MATCH(I126+60,prices!$A$2:$A$507,0)), 5), INDEX(prices!$A$2:$G$507, (MATCH(I126+62,prices!$A$2:$A$507,0)), 5)), INDEX(prices!$A$2:$G$507, (MATCH(I126+63,prices!$A$2:$A$507,0)), 5))</f>
        <v>51.970001000000003</v>
      </c>
      <c r="T126">
        <f t="shared" si="8"/>
        <v>-4.4061301837905499E-3</v>
      </c>
      <c r="U126" t="e">
        <f>IFERROR(IFERROR(INDEX(prices!$A$2:$G$507, (MATCH(I126+90,prices!$A$2:$A$507,0)), 5), INDEX(prices!$A$2:$G$507, (MATCH(I126+92,prices!$A$2:$A$507,0)), 5)), INDEX(prices!$A$2:$G$507, (MATCH(I126+93,prices!$A$2:$A$507,0)), 5))</f>
        <v>#N/A</v>
      </c>
      <c r="W126" t="e">
        <f t="shared" si="9"/>
        <v>#N/A</v>
      </c>
      <c r="X126">
        <f>IFERROR(IFERROR(INDEX(prices!$A$2:$G$507, (MATCH(I126+15,prices!$A$2:$A$507,0)), 5), INDEX(prices!$A$2:$G$507, (MATCH(I126+17,prices!$A$2:$A$507,0)), 5)), INDEX(prices!$A$2:$G$507, (MATCH(I126+18,prices!$A$2:$A$507,0)), 5))</f>
        <v>46.5</v>
      </c>
      <c r="Z126">
        <f t="shared" si="10"/>
        <v>1.2851230668699705E-2</v>
      </c>
      <c r="AA126">
        <f>IFERROR(IFERROR(INDEX(prices!$A$2:$G$507, (MATCH(I126+7,prices!$A$2:$A$507,0)), 5), INDEX(prices!$A$2:$G$507, (MATCH(I126+9,prices!$A$2:$A$507,0)), 5)), INDEX(prices!$A$2:$G$507, (MATCH(I126+10,prices!$A$2:$A$507,0)), 5))</f>
        <v>46.119999</v>
      </c>
      <c r="AC126">
        <f t="shared" si="11"/>
        <v>0</v>
      </c>
    </row>
    <row r="127" spans="1:29">
      <c r="A127">
        <v>20180827</v>
      </c>
      <c r="B127">
        <v>0.74</v>
      </c>
      <c r="C127">
        <v>-0.69</v>
      </c>
      <c r="D127">
        <v>-0.11</v>
      </c>
      <c r="E127">
        <v>6.9999999999999897E-3</v>
      </c>
      <c r="F127">
        <v>8</v>
      </c>
      <c r="G127">
        <v>27</v>
      </c>
      <c r="H127">
        <v>2018</v>
      </c>
      <c r="I127" s="1">
        <v>43339</v>
      </c>
      <c r="J127">
        <f>INDEX(pol!$A$2:$B$366, (MATCH(I127,pol!$A$2:$A$366,0)), 2)</f>
        <v>0.16396165202676399</v>
      </c>
      <c r="K127">
        <f>(J127-J126)/J126</f>
        <v>0.57383139042957976</v>
      </c>
      <c r="L127">
        <f>INDEX(prices!$A$2:$G$253, (MATCH(I127,prices!$A$2:$A$253,0)), 5)</f>
        <v>45.009998000000003</v>
      </c>
      <c r="M127">
        <f>LOG(L128/L127)</f>
        <v>7.935615318543714E-3</v>
      </c>
      <c r="N127">
        <f t="shared" si="6"/>
        <v>6.9350557732650326E-3</v>
      </c>
      <c r="O127">
        <f>IFERROR(IFERROR(INDEX(prices!$A$2:$G$507, (MATCH(I127+30,prices!$A$2:$A$507,0)), 5), INDEX(prices!$A$2:$G$507, (MATCH(I127+32,prices!$A$2:$A$507,0)), 5)), INDEX(prices!$A$2:$G$507, (MATCH(I127+33,prices!$A$2:$A$507,0)), 5))</f>
        <v>50.139999000000003</v>
      </c>
      <c r="Q127">
        <f t="shared" si="7"/>
        <v>8.5046528566252499E-2</v>
      </c>
      <c r="R127">
        <f>IFERROR(IFERROR(INDEX(prices!$A$2:$G$507, (MATCH(I127+60,prices!$A$2:$A$507,0)), 5), INDEX(prices!$A$2:$G$507, (MATCH(I127+62,prices!$A$2:$A$507,0)), 5)), INDEX(prices!$A$2:$G$507, (MATCH(I127+63,prices!$A$2:$A$507,0)), 5))</f>
        <v>51.18</v>
      </c>
      <c r="T127">
        <f t="shared" si="8"/>
        <v>-1.5201096494110201E-2</v>
      </c>
      <c r="U127">
        <f>IFERROR(IFERROR(INDEX(prices!$A$2:$G$507, (MATCH(I127+90,prices!$A$2:$A$507,0)), 5), INDEX(prices!$A$2:$G$507, (MATCH(I127+92,prices!$A$2:$A$507,0)), 5)), INDEX(prices!$A$2:$G$507, (MATCH(I127+93,prices!$A$2:$A$507,0)), 5))</f>
        <v>51.77</v>
      </c>
      <c r="W127" t="e">
        <f t="shared" si="9"/>
        <v>#N/A</v>
      </c>
      <c r="X127">
        <f>IFERROR(IFERROR(INDEX(prices!$A$2:$G$507, (MATCH(I127+15,prices!$A$2:$A$507,0)), 5), INDEX(prices!$A$2:$G$507, (MATCH(I127+17,prices!$A$2:$A$507,0)), 5)), INDEX(prices!$A$2:$G$507, (MATCH(I127+18,prices!$A$2:$A$507,0)), 5))</f>
        <v>46.75</v>
      </c>
      <c r="Z127">
        <f t="shared" si="10"/>
        <v>5.3763440860215058E-3</v>
      </c>
      <c r="AA127">
        <f>IFERROR(IFERROR(INDEX(prices!$A$2:$G$507, (MATCH(I127+7,prices!$A$2:$A$507,0)), 5), INDEX(prices!$A$2:$G$507, (MATCH(I127+9,prices!$A$2:$A$507,0)), 5)), INDEX(prices!$A$2:$G$507, (MATCH(I127+10,prices!$A$2:$A$507,0)), 5))</f>
        <v>46.02</v>
      </c>
      <c r="AC127">
        <f t="shared" si="11"/>
        <v>-2.1682350860414553E-3</v>
      </c>
    </row>
    <row r="128" spans="1:29">
      <c r="A128">
        <v>20180828</v>
      </c>
      <c r="B128">
        <v>-0.01</v>
      </c>
      <c r="C128">
        <v>-0.12</v>
      </c>
      <c r="D128">
        <v>-0.28999999999999998</v>
      </c>
      <c r="E128">
        <v>6.9999999999999897E-3</v>
      </c>
      <c r="F128">
        <v>8</v>
      </c>
      <c r="G128">
        <v>28</v>
      </c>
      <c r="H128">
        <v>2018</v>
      </c>
      <c r="I128" s="1">
        <v>43340</v>
      </c>
      <c r="J128">
        <f>INDEX(pol!$A$2:$B$366, (MATCH(I128,pol!$A$2:$A$366,0)), 2)</f>
        <v>0.202687558461702</v>
      </c>
      <c r="K128">
        <f>(J128-J127)/J127</f>
        <v>0.2361888036393818</v>
      </c>
      <c r="L128">
        <f>INDEX(prices!$A$2:$G$253, (MATCH(I128,prices!$A$2:$A$253,0)), 5)</f>
        <v>45.84</v>
      </c>
      <c r="M128">
        <f>LOG(L129/L128)</f>
        <v>6.5817793230164793E-3</v>
      </c>
      <c r="N128">
        <f t="shared" si="6"/>
        <v>1.8440391843607733E-2</v>
      </c>
      <c r="O128">
        <f>IFERROR(IFERROR(INDEX(prices!$A$2:$G$507, (MATCH(I128+30,prices!$A$2:$A$507,0)), 5), INDEX(prices!$A$2:$G$507, (MATCH(I128+32,prices!$A$2:$A$507,0)), 5)), INDEX(prices!$A$2:$G$507, (MATCH(I128+33,prices!$A$2:$A$507,0)), 5))</f>
        <v>51.060001</v>
      </c>
      <c r="Q128">
        <f t="shared" si="7"/>
        <v>1.8348664107472292E-2</v>
      </c>
      <c r="R128">
        <f>IFERROR(IFERROR(INDEX(prices!$A$2:$G$507, (MATCH(I128+60,prices!$A$2:$A$507,0)), 5), INDEX(prices!$A$2:$G$507, (MATCH(I128+62,prices!$A$2:$A$507,0)), 5)), INDEX(prices!$A$2:$G$507, (MATCH(I128+63,prices!$A$2:$A$507,0)), 5))</f>
        <v>48.869999</v>
      </c>
      <c r="T128">
        <f t="shared" si="8"/>
        <v>-4.5134837827276272E-2</v>
      </c>
      <c r="U128">
        <f>IFERROR(IFERROR(INDEX(prices!$A$2:$G$507, (MATCH(I128+90,prices!$A$2:$A$507,0)), 5), INDEX(prices!$A$2:$G$507, (MATCH(I128+92,prices!$A$2:$A$507,0)), 5)), INDEX(prices!$A$2:$G$507, (MATCH(I128+93,prices!$A$2:$A$507,0)), 5))</f>
        <v>57.669998</v>
      </c>
      <c r="W128">
        <f t="shared" si="9"/>
        <v>0.11396557852037853</v>
      </c>
      <c r="X128">
        <f>IFERROR(IFERROR(INDEX(prices!$A$2:$G$507, (MATCH(I128+15,prices!$A$2:$A$507,0)), 5), INDEX(prices!$A$2:$G$507, (MATCH(I128+17,prices!$A$2:$A$507,0)), 5)), INDEX(prices!$A$2:$G$507, (MATCH(I128+18,prices!$A$2:$A$507,0)), 5))</f>
        <v>46.389999000000003</v>
      </c>
      <c r="Z128">
        <f t="shared" si="10"/>
        <v>-7.7005561497325544E-3</v>
      </c>
      <c r="AA128">
        <f>IFERROR(IFERROR(INDEX(prices!$A$2:$G$507, (MATCH(I128+7,prices!$A$2:$A$507,0)), 5), INDEX(prices!$A$2:$G$507, (MATCH(I128+9,prices!$A$2:$A$507,0)), 5)), INDEX(prices!$A$2:$G$507, (MATCH(I128+10,prices!$A$2:$A$507,0)), 5))</f>
        <v>45.790000999999997</v>
      </c>
      <c r="AC128">
        <f t="shared" si="11"/>
        <v>-4.9978053020427312E-3</v>
      </c>
    </row>
    <row r="129" spans="1:29">
      <c r="A129">
        <v>20180829</v>
      </c>
      <c r="B129">
        <v>0.56000000000000005</v>
      </c>
      <c r="C129">
        <v>-0.04</v>
      </c>
      <c r="D129">
        <v>-0.59</v>
      </c>
      <c r="E129">
        <v>6.9999999999999897E-3</v>
      </c>
      <c r="F129">
        <v>8</v>
      </c>
      <c r="G129">
        <v>29</v>
      </c>
      <c r="H129">
        <v>2018</v>
      </c>
      <c r="I129" s="1">
        <v>43341</v>
      </c>
      <c r="J129">
        <f>INDEX(pol!$A$2:$B$366, (MATCH(I129,pol!$A$2:$A$366,0)), 2)</f>
        <v>0.35302509127560699</v>
      </c>
      <c r="K129">
        <f>(J129-J128)/J128</f>
        <v>0.74172057700478644</v>
      </c>
      <c r="L129">
        <f>INDEX(prices!$A$2:$G$253, (MATCH(I129,prices!$A$2:$A$253,0)), 5)</f>
        <v>46.540000999999997</v>
      </c>
      <c r="M129">
        <f>LOG(L130/L129)</f>
        <v>-3.9370990763080505E-3</v>
      </c>
      <c r="N129">
        <f t="shared" si="6"/>
        <v>1.5270527923211021E-2</v>
      </c>
      <c r="O129">
        <f>IFERROR(IFERROR(INDEX(prices!$A$2:$G$507, (MATCH(I129+30,prices!$A$2:$A$507,0)), 5), INDEX(prices!$A$2:$G$507, (MATCH(I129+32,prices!$A$2:$A$507,0)), 5)), INDEX(prices!$A$2:$G$507, (MATCH(I129+33,prices!$A$2:$A$507,0)), 5))</f>
        <v>51.279998999999997</v>
      </c>
      <c r="Q129">
        <f t="shared" si="7"/>
        <v>4.3086172285816604E-3</v>
      </c>
      <c r="R129">
        <f>IFERROR(IFERROR(INDEX(prices!$A$2:$G$507, (MATCH(I129+60,prices!$A$2:$A$507,0)), 5), INDEX(prices!$A$2:$G$507, (MATCH(I129+62,prices!$A$2:$A$507,0)), 5)), INDEX(prices!$A$2:$G$507, (MATCH(I129+63,prices!$A$2:$A$507,0)), 5))</f>
        <v>53.66</v>
      </c>
      <c r="T129">
        <f t="shared" si="8"/>
        <v>9.8015164682119113E-2</v>
      </c>
      <c r="U129">
        <f>IFERROR(IFERROR(INDEX(prices!$A$2:$G$507, (MATCH(I129+90,prices!$A$2:$A$507,0)), 5), INDEX(prices!$A$2:$G$507, (MATCH(I129+92,prices!$A$2:$A$507,0)), 5)), INDEX(prices!$A$2:$G$507, (MATCH(I129+93,prices!$A$2:$A$507,0)), 5))</f>
        <v>51.77</v>
      </c>
      <c r="W129">
        <f t="shared" si="9"/>
        <v>-0.10230619394160542</v>
      </c>
      <c r="X129">
        <f>IFERROR(IFERROR(INDEX(prices!$A$2:$G$507, (MATCH(I129+15,prices!$A$2:$A$507,0)), 5), INDEX(prices!$A$2:$G$507, (MATCH(I129+17,prices!$A$2:$A$507,0)), 5)), INDEX(prices!$A$2:$G$507, (MATCH(I129+18,prices!$A$2:$A$507,0)), 5))</f>
        <v>46.98</v>
      </c>
      <c r="Z129">
        <f t="shared" si="10"/>
        <v>1.2718280075841212E-2</v>
      </c>
      <c r="AA129">
        <f>IFERROR(IFERROR(INDEX(prices!$A$2:$G$507, (MATCH(I129+7,prices!$A$2:$A$507,0)), 5), INDEX(prices!$A$2:$G$507, (MATCH(I129+9,prices!$A$2:$A$507,0)), 5)), INDEX(prices!$A$2:$G$507, (MATCH(I129+10,prices!$A$2:$A$507,0)), 5))</f>
        <v>46.02</v>
      </c>
      <c r="AC129">
        <f t="shared" si="11"/>
        <v>5.0229088223869341E-3</v>
      </c>
    </row>
    <row r="130" spans="1:29">
      <c r="A130">
        <v>20180830</v>
      </c>
      <c r="B130">
        <v>-0.41</v>
      </c>
      <c r="C130">
        <v>0.3</v>
      </c>
      <c r="D130">
        <v>-0.43</v>
      </c>
      <c r="E130">
        <v>6.9999999999999897E-3</v>
      </c>
      <c r="F130">
        <v>8</v>
      </c>
      <c r="G130">
        <v>30</v>
      </c>
      <c r="H130">
        <v>2018</v>
      </c>
      <c r="I130" s="1">
        <v>43342</v>
      </c>
      <c r="J130">
        <f>INDEX(pol!$A$2:$B$366, (MATCH(I130,pol!$A$2:$A$366,0)), 2)</f>
        <v>-0.102695989126843</v>
      </c>
      <c r="K130">
        <f>(J130-J129)/J129</f>
        <v>-1.2909028045450404</v>
      </c>
      <c r="L130">
        <f>INDEX(prices!$A$2:$G$253, (MATCH(I130,prices!$A$2:$A$253,0)), 5)</f>
        <v>46.119999</v>
      </c>
      <c r="M130">
        <f>LOG(L131/L130)</f>
        <v>0</v>
      </c>
      <c r="N130">
        <f t="shared" si="6"/>
        <v>-9.0245378378912521E-3</v>
      </c>
      <c r="O130">
        <f>IFERROR(IFERROR(INDEX(prices!$A$2:$G$507, (MATCH(I130+30,prices!$A$2:$A$507,0)), 5), INDEX(prices!$A$2:$G$507, (MATCH(I130+32,prices!$A$2:$A$507,0)), 5)), INDEX(prices!$A$2:$G$507, (MATCH(I130+33,prices!$A$2:$A$507,0)), 5))</f>
        <v>49.27</v>
      </c>
      <c r="Q130">
        <f t="shared" si="7"/>
        <v>-3.9196549126297636E-2</v>
      </c>
      <c r="R130">
        <f>IFERROR(IFERROR(INDEX(prices!$A$2:$G$507, (MATCH(I130+60,prices!$A$2:$A$507,0)), 5), INDEX(prices!$A$2:$G$507, (MATCH(I130+62,prices!$A$2:$A$507,0)), 5)), INDEX(prices!$A$2:$G$507, (MATCH(I130+63,prices!$A$2:$A$507,0)), 5))</f>
        <v>48.869999</v>
      </c>
      <c r="T130">
        <f t="shared" si="8"/>
        <v>-8.9265765933656302E-2</v>
      </c>
      <c r="U130">
        <f>IFERROR(IFERROR(INDEX(prices!$A$2:$G$507, (MATCH(I130+90,prices!$A$2:$A$507,0)), 5), INDEX(prices!$A$2:$G$507, (MATCH(I130+92,prices!$A$2:$A$507,0)), 5)), INDEX(prices!$A$2:$G$507, (MATCH(I130+93,prices!$A$2:$A$507,0)), 5))</f>
        <v>47.880001</v>
      </c>
      <c r="W130">
        <f t="shared" si="9"/>
        <v>-7.514002317944761E-2</v>
      </c>
      <c r="X130">
        <f>IFERROR(IFERROR(INDEX(prices!$A$2:$G$507, (MATCH(I130+15,prices!$A$2:$A$507,0)), 5), INDEX(prices!$A$2:$G$507, (MATCH(I130+17,prices!$A$2:$A$507,0)), 5)), INDEX(prices!$A$2:$G$507, (MATCH(I130+18,prices!$A$2:$A$507,0)), 5))</f>
        <v>46.84</v>
      </c>
      <c r="Z130">
        <f t="shared" si="10"/>
        <v>-2.9799914857384733E-3</v>
      </c>
      <c r="AA130">
        <f>IFERROR(IFERROR(INDEX(prices!$A$2:$G$507, (MATCH(I130+7,prices!$A$2:$A$507,0)), 5), INDEX(prices!$A$2:$G$507, (MATCH(I130+9,prices!$A$2:$A$507,0)), 5)), INDEX(prices!$A$2:$G$507, (MATCH(I130+10,prices!$A$2:$A$507,0)), 5))</f>
        <v>46.18</v>
      </c>
      <c r="AC130">
        <f t="shared" si="11"/>
        <v>3.4767492394610295E-3</v>
      </c>
    </row>
    <row r="131" spans="1:29">
      <c r="A131">
        <v>20180831</v>
      </c>
      <c r="B131">
        <v>0.08</v>
      </c>
      <c r="C131">
        <v>0.49</v>
      </c>
      <c r="D131">
        <v>-0.43</v>
      </c>
      <c r="E131">
        <v>6.9999999999999897E-3</v>
      </c>
      <c r="F131">
        <v>8</v>
      </c>
      <c r="G131">
        <v>31</v>
      </c>
      <c r="H131">
        <v>2018</v>
      </c>
      <c r="I131" s="1">
        <v>43343</v>
      </c>
      <c r="J131">
        <f>INDEX(pol!$A$2:$B$366, (MATCH(I131,pol!$A$2:$A$366,0)), 2)</f>
        <v>1.6806819445820399E-2</v>
      </c>
      <c r="K131">
        <f>(J131-J130)/J130</f>
        <v>-1.1636560452722431</v>
      </c>
      <c r="L131">
        <f>INDEX(prices!$A$2:$G$253, (MATCH(I131,prices!$A$2:$A$253,0)), 5)</f>
        <v>46.119999</v>
      </c>
      <c r="M131" t="e">
        <f>LOG(L132/L131)</f>
        <v>#NUM!</v>
      </c>
      <c r="N131">
        <f t="shared" ref="N131" si="12">(L131-L130)/L130</f>
        <v>0</v>
      </c>
      <c r="O131">
        <f>IFERROR(IFERROR(INDEX(prices!$A$2:$G$507, (MATCH(I131+30,prices!$A$2:$A$507,0)), 5), INDEX(prices!$A$2:$G$507, (MATCH(I131+32,prices!$A$2:$A$507,0)), 5)), INDEX(prices!$A$2:$G$507, (MATCH(I131+33,prices!$A$2:$A$507,0)), 5))</f>
        <v>50.150002000000001</v>
      </c>
      <c r="Q131">
        <f t="shared" ref="Q131" si="13">(O131-O130)/O130</f>
        <v>1.7860807793789273E-2</v>
      </c>
      <c r="R131">
        <f>IFERROR(IFERROR(INDEX(prices!$A$2:$G$507, (MATCH(I131+60,prices!$A$2:$A$507,0)), 5), INDEX(prices!$A$2:$G$507, (MATCH(I131+62,prices!$A$2:$A$507,0)), 5)), INDEX(prices!$A$2:$G$507, (MATCH(I131+63,prices!$A$2:$A$507,0)), 5))</f>
        <v>53.66</v>
      </c>
      <c r="T131">
        <f t="shared" ref="T131" si="14">(R131-R130)/R130</f>
        <v>9.8015164682119113E-2</v>
      </c>
      <c r="U131">
        <f>IFERROR(IFERROR(INDEX(prices!$A$2:$G$507, (MATCH(I131+90,prices!$A$2:$A$507,0)), 5), INDEX(prices!$A$2:$G$507, (MATCH(I131+92,prices!$A$2:$A$507,0)), 5)), INDEX(prices!$A$2:$G$507, (MATCH(I131+93,prices!$A$2:$A$507,0)), 5))</f>
        <v>48.200001</v>
      </c>
      <c r="W131">
        <f t="shared" ref="W131" si="15">(U131-U130)/U130</f>
        <v>6.6833749648417991E-3</v>
      </c>
      <c r="X131">
        <f>IFERROR(IFERROR(INDEX(prices!$A$2:$G$507, (MATCH(I131+15,prices!$A$2:$A$507,0)), 5), INDEX(prices!$A$2:$G$507, (MATCH(I131+17,prices!$A$2:$A$507,0)), 5)), INDEX(prices!$A$2:$G$507, (MATCH(I131+18,prices!$A$2:$A$507,0)), 5))</f>
        <v>46.380001</v>
      </c>
      <c r="Z131">
        <f t="shared" ref="Z131" si="16">(X131-X130)/X130</f>
        <v>-9.8206447480786371E-3</v>
      </c>
      <c r="AA131">
        <f>IFERROR(IFERROR(INDEX(prices!$A$2:$G$507, (MATCH(I131+7,prices!$A$2:$A$507,0)), 5), INDEX(prices!$A$2:$G$507, (MATCH(I131+9,prices!$A$2:$A$507,0)), 5)), INDEX(prices!$A$2:$G$507, (MATCH(I131+10,prices!$A$2:$A$507,0)), 5))</f>
        <v>45.91</v>
      </c>
      <c r="AC131">
        <f t="shared" ref="AC131" si="17">(AA131-AA130)/AA130</f>
        <v>-5.8466868774361873E-3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6"/>
  <sheetViews>
    <sheetView workbookViewId="0">
      <selection activeCell="E9" sqref="E9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s="1">
        <v>43159</v>
      </c>
      <c r="B2">
        <v>0.116266851864285</v>
      </c>
      <c r="C2">
        <v>1.22857142857142</v>
      </c>
    </row>
    <row r="3" spans="1:3">
      <c r="A3" s="1">
        <v>43160</v>
      </c>
      <c r="B3">
        <v>0.26490564911271303</v>
      </c>
      <c r="C3">
        <v>4.0878112712975101</v>
      </c>
    </row>
    <row r="4" spans="1:3">
      <c r="A4" s="1">
        <v>43161</v>
      </c>
      <c r="B4">
        <v>0.24162938586334001</v>
      </c>
      <c r="C4">
        <v>1.85032537960954</v>
      </c>
    </row>
    <row r="5" spans="1:3">
      <c r="A5" s="1">
        <v>43162</v>
      </c>
      <c r="B5">
        <v>0.20913202922779001</v>
      </c>
      <c r="C5">
        <v>3.82004555808656</v>
      </c>
    </row>
    <row r="6" spans="1:3">
      <c r="A6" s="1">
        <v>43163</v>
      </c>
      <c r="B6">
        <v>0.12945417412575999</v>
      </c>
      <c r="C6">
        <v>8.3184584178498895</v>
      </c>
    </row>
    <row r="7" spans="1:3">
      <c r="A7" s="1">
        <v>43164</v>
      </c>
      <c r="B7">
        <v>0.39791656541040399</v>
      </c>
      <c r="C7">
        <v>12.427745664739801</v>
      </c>
    </row>
    <row r="8" spans="1:3">
      <c r="A8" s="1">
        <v>43165</v>
      </c>
      <c r="B8">
        <v>0.29777300245627403</v>
      </c>
      <c r="C8">
        <v>4.5437262357414401</v>
      </c>
    </row>
    <row r="9" spans="1:3">
      <c r="A9" s="1">
        <v>43166</v>
      </c>
      <c r="B9">
        <v>0.20869325028675101</v>
      </c>
      <c r="C9">
        <v>3.44646098003629</v>
      </c>
    </row>
    <row r="10" spans="1:3">
      <c r="A10" s="1">
        <v>43167</v>
      </c>
      <c r="B10">
        <v>6.5470536566868395E-2</v>
      </c>
      <c r="C10">
        <v>124.54103343465</v>
      </c>
    </row>
    <row r="11" spans="1:3">
      <c r="A11" s="1">
        <v>43168</v>
      </c>
      <c r="B11">
        <v>0.30089953808571401</v>
      </c>
      <c r="C11">
        <v>5.16</v>
      </c>
    </row>
    <row r="12" spans="1:3">
      <c r="A12" s="1">
        <v>43169</v>
      </c>
      <c r="B12">
        <v>0.29929290288923099</v>
      </c>
      <c r="C12">
        <v>6.9876923076923001</v>
      </c>
    </row>
    <row r="13" spans="1:3">
      <c r="A13" s="1">
        <v>43170</v>
      </c>
      <c r="B13">
        <v>0.184075748873684</v>
      </c>
      <c r="C13">
        <v>3.5473684210526302</v>
      </c>
    </row>
    <row r="14" spans="1:3">
      <c r="A14" s="1">
        <v>43171</v>
      </c>
      <c r="B14">
        <v>0.299789812843065</v>
      </c>
      <c r="C14">
        <v>5.2992700729926998</v>
      </c>
    </row>
    <row r="15" spans="1:3">
      <c r="A15" s="1">
        <v>43172</v>
      </c>
      <c r="B15">
        <v>0.308470832282353</v>
      </c>
      <c r="C15">
        <v>15.7294117647058</v>
      </c>
    </row>
    <row r="16" spans="1:3">
      <c r="A16" s="1">
        <v>43173</v>
      </c>
      <c r="B16">
        <v>0.338964551083004</v>
      </c>
      <c r="C16">
        <v>8.8023715415019694</v>
      </c>
    </row>
    <row r="17" spans="1:3">
      <c r="A17" s="1">
        <v>43174</v>
      </c>
      <c r="B17">
        <v>0.23578805793292701</v>
      </c>
      <c r="C17">
        <v>1.59146341463414</v>
      </c>
    </row>
    <row r="18" spans="1:3">
      <c r="A18" s="1">
        <v>43175</v>
      </c>
      <c r="B18">
        <v>0.127302367280098</v>
      </c>
      <c r="C18">
        <v>15.815724815724799</v>
      </c>
    </row>
    <row r="19" spans="1:3">
      <c r="A19" s="1">
        <v>43176</v>
      </c>
      <c r="B19">
        <v>0.234639421137115</v>
      </c>
      <c r="C19">
        <v>5.0047281323877</v>
      </c>
    </row>
    <row r="20" spans="1:3">
      <c r="A20" s="1">
        <v>43177</v>
      </c>
      <c r="B20">
        <v>0.106693532874999</v>
      </c>
      <c r="C20">
        <v>2.23780487804878</v>
      </c>
    </row>
    <row r="21" spans="1:3">
      <c r="A21" s="1">
        <v>43178</v>
      </c>
      <c r="B21">
        <v>0.26397976487032399</v>
      </c>
      <c r="C21">
        <v>4.0972568578553599</v>
      </c>
    </row>
    <row r="22" spans="1:3">
      <c r="A22" s="1">
        <v>43179</v>
      </c>
      <c r="B22">
        <v>0.342116848443069</v>
      </c>
      <c r="C22">
        <v>14.569306930692999</v>
      </c>
    </row>
    <row r="23" spans="1:3">
      <c r="A23" s="1">
        <v>43180</v>
      </c>
      <c r="B23">
        <v>0.20975870878260799</v>
      </c>
      <c r="C23">
        <v>2.2378516624040898</v>
      </c>
    </row>
    <row r="24" spans="1:3">
      <c r="A24" s="1">
        <v>43181</v>
      </c>
      <c r="B24">
        <v>0.25779376270674398</v>
      </c>
      <c r="C24">
        <v>3.3167155425219899</v>
      </c>
    </row>
    <row r="25" spans="1:3">
      <c r="A25" s="1">
        <v>43182</v>
      </c>
      <c r="B25">
        <v>0.17060724916897499</v>
      </c>
      <c r="C25">
        <v>4.7229916897506898</v>
      </c>
    </row>
    <row r="26" spans="1:3">
      <c r="A26" s="1">
        <v>43183</v>
      </c>
      <c r="B26">
        <v>0.18358219873333301</v>
      </c>
      <c r="C26">
        <v>2.2106666666666599</v>
      </c>
    </row>
    <row r="27" spans="1:3">
      <c r="A27" s="1">
        <v>43184</v>
      </c>
      <c r="B27">
        <v>9.3487050048338294E-2</v>
      </c>
      <c r="C27">
        <v>5.6525679758308103</v>
      </c>
    </row>
    <row r="28" spans="1:3">
      <c r="A28" s="1">
        <v>43185</v>
      </c>
      <c r="B28">
        <v>0.12927956706785701</v>
      </c>
      <c r="C28">
        <v>2.0785714285714199</v>
      </c>
    </row>
    <row r="29" spans="1:3">
      <c r="A29" s="1">
        <v>43186</v>
      </c>
      <c r="B29">
        <v>0.19584214083842899</v>
      </c>
      <c r="C29">
        <v>24.449781659388599</v>
      </c>
    </row>
    <row r="30" spans="1:3">
      <c r="A30" s="1">
        <v>43187</v>
      </c>
      <c r="B30">
        <v>0.22738833579929599</v>
      </c>
      <c r="C30">
        <v>1.79577464788732</v>
      </c>
    </row>
    <row r="31" spans="1:3">
      <c r="A31" s="1">
        <v>43188</v>
      </c>
      <c r="B31">
        <v>0.19795574804487101</v>
      </c>
      <c r="C31">
        <v>1.9423076923076901</v>
      </c>
    </row>
    <row r="32" spans="1:3">
      <c r="A32" s="1">
        <v>43189</v>
      </c>
      <c r="B32">
        <v>0.25330531504958598</v>
      </c>
      <c r="C32">
        <v>4.2121212121212102</v>
      </c>
    </row>
    <row r="33" spans="1:3">
      <c r="A33" s="1">
        <v>43190</v>
      </c>
      <c r="B33">
        <v>0.201973550949999</v>
      </c>
      <c r="C33">
        <v>2.0125000000000002</v>
      </c>
    </row>
    <row r="34" spans="1:3">
      <c r="A34" s="1">
        <v>43191</v>
      </c>
      <c r="B34">
        <v>0.199795135292621</v>
      </c>
      <c r="C34">
        <v>17.4936386768447</v>
      </c>
    </row>
    <row r="35" spans="1:3">
      <c r="A35" s="1">
        <v>43192</v>
      </c>
      <c r="B35">
        <v>0.370568580791727</v>
      </c>
      <c r="C35">
        <v>32.639586410635097</v>
      </c>
    </row>
    <row r="36" spans="1:3">
      <c r="A36" s="1">
        <v>43193</v>
      </c>
      <c r="B36">
        <v>0.32057955481290301</v>
      </c>
      <c r="C36">
        <v>15.533333333333299</v>
      </c>
    </row>
    <row r="37" spans="1:3">
      <c r="A37" s="1">
        <v>43194</v>
      </c>
      <c r="B37">
        <v>0.40279132271895002</v>
      </c>
      <c r="C37">
        <v>153.88667271078799</v>
      </c>
    </row>
    <row r="38" spans="1:3">
      <c r="A38" s="1">
        <v>43195</v>
      </c>
      <c r="B38">
        <v>0.20336870430353499</v>
      </c>
      <c r="C38">
        <v>15.5779625779625</v>
      </c>
    </row>
    <row r="39" spans="1:3">
      <c r="A39" s="1">
        <v>43196</v>
      </c>
      <c r="B39">
        <v>0.79956819115356803</v>
      </c>
      <c r="C39">
        <v>351.79258605472199</v>
      </c>
    </row>
    <row r="40" spans="1:3">
      <c r="A40" s="1">
        <v>43197</v>
      </c>
      <c r="B40">
        <v>0.21950854531390901</v>
      </c>
      <c r="C40">
        <v>3.6578947368421</v>
      </c>
    </row>
    <row r="41" spans="1:3">
      <c r="A41" s="1">
        <v>43198</v>
      </c>
      <c r="B41">
        <v>0.14440485014705901</v>
      </c>
      <c r="C41">
        <v>1.8411764705882301</v>
      </c>
    </row>
    <row r="42" spans="1:3">
      <c r="A42" s="1">
        <v>43199</v>
      </c>
      <c r="B42">
        <v>0.23055225176267299</v>
      </c>
      <c r="C42">
        <v>38.534562211981502</v>
      </c>
    </row>
    <row r="43" spans="1:3">
      <c r="A43" s="1">
        <v>43200</v>
      </c>
      <c r="B43">
        <v>0.36231240354107602</v>
      </c>
      <c r="C43">
        <v>8.1954674220963106</v>
      </c>
    </row>
    <row r="44" spans="1:3">
      <c r="A44" s="1">
        <v>43201</v>
      </c>
      <c r="B44">
        <v>0.34078572539520902</v>
      </c>
      <c r="C44">
        <v>7.0778443113772402</v>
      </c>
    </row>
    <row r="45" spans="1:3">
      <c r="A45" s="1">
        <v>43202</v>
      </c>
      <c r="B45">
        <v>0.238437660352185</v>
      </c>
      <c r="C45">
        <v>9.9974293059125898</v>
      </c>
    </row>
    <row r="46" spans="1:3">
      <c r="A46" s="1">
        <v>43203</v>
      </c>
      <c r="B46">
        <v>2.2007330132203299E-2</v>
      </c>
      <c r="C46">
        <v>3.9423728813559298</v>
      </c>
    </row>
    <row r="47" spans="1:3">
      <c r="A47" s="1">
        <v>43204</v>
      </c>
      <c r="B47">
        <v>0.16664161649324299</v>
      </c>
      <c r="C47">
        <v>4.3716216216216202</v>
      </c>
    </row>
    <row r="48" spans="1:3">
      <c r="A48" s="1">
        <v>43205</v>
      </c>
      <c r="B48">
        <v>0.133149384944444</v>
      </c>
      <c r="C48">
        <v>2.5833333333333299</v>
      </c>
    </row>
    <row r="49" spans="1:3">
      <c r="A49" s="1">
        <v>43206</v>
      </c>
      <c r="B49">
        <v>0.20974429626515101</v>
      </c>
      <c r="C49">
        <v>1.74242424242424</v>
      </c>
    </row>
    <row r="50" spans="1:3">
      <c r="A50" s="1">
        <v>43207</v>
      </c>
      <c r="B50">
        <v>0.38930231873190302</v>
      </c>
      <c r="C50">
        <v>4.1313672922251996</v>
      </c>
    </row>
    <row r="51" spans="1:3">
      <c r="A51" s="1">
        <v>43208</v>
      </c>
      <c r="B51">
        <v>0.36890507797044902</v>
      </c>
      <c r="C51">
        <v>213.86158631415199</v>
      </c>
    </row>
    <row r="52" spans="1:3">
      <c r="A52" s="1">
        <v>43209</v>
      </c>
      <c r="B52">
        <v>0.35457371149863598</v>
      </c>
      <c r="C52">
        <v>4.3460490463215198</v>
      </c>
    </row>
    <row r="53" spans="1:3">
      <c r="A53" s="1">
        <v>43210</v>
      </c>
      <c r="B53">
        <v>0.23835185196758099</v>
      </c>
      <c r="C53">
        <v>4.6558603491271802</v>
      </c>
    </row>
    <row r="54" spans="1:3">
      <c r="A54" s="1">
        <v>43211</v>
      </c>
      <c r="B54">
        <v>0.149243953816455</v>
      </c>
      <c r="C54">
        <v>2.65822784810126</v>
      </c>
    </row>
    <row r="55" spans="1:3">
      <c r="A55" s="1">
        <v>43212</v>
      </c>
      <c r="B55">
        <v>0.20277409874522201</v>
      </c>
      <c r="C55">
        <v>3.5987261146496801</v>
      </c>
    </row>
    <row r="56" spans="1:3">
      <c r="A56" s="1">
        <v>43213</v>
      </c>
      <c r="B56">
        <v>0.13781854276557801</v>
      </c>
      <c r="C56">
        <v>4.0741839762611196</v>
      </c>
    </row>
    <row r="57" spans="1:3">
      <c r="A57" s="1">
        <v>43214</v>
      </c>
      <c r="B57">
        <v>0.28403741448559799</v>
      </c>
      <c r="C57">
        <v>67.7078189300411</v>
      </c>
    </row>
    <row r="58" spans="1:3">
      <c r="A58" s="1">
        <v>43215</v>
      </c>
      <c r="B58">
        <v>0.174423153981762</v>
      </c>
      <c r="C58">
        <v>6.6838905775075901</v>
      </c>
    </row>
    <row r="59" spans="1:3">
      <c r="A59" s="1">
        <v>43216</v>
      </c>
      <c r="B59">
        <v>0.39242500142342301</v>
      </c>
      <c r="C59">
        <v>173.86486486486399</v>
      </c>
    </row>
    <row r="60" spans="1:3">
      <c r="A60" s="1">
        <v>43217</v>
      </c>
      <c r="B60">
        <v>0.22357477904391901</v>
      </c>
      <c r="C60">
        <v>1.98648648648648</v>
      </c>
    </row>
    <row r="61" spans="1:3">
      <c r="A61" s="1">
        <v>43218</v>
      </c>
      <c r="B61">
        <v>0.116517009014209</v>
      </c>
      <c r="C61">
        <v>124.30017761989301</v>
      </c>
    </row>
    <row r="62" spans="1:3">
      <c r="A62" s="1">
        <v>43219</v>
      </c>
      <c r="B62">
        <v>5.5602465966734002E-2</v>
      </c>
      <c r="C62">
        <v>405.66935483870901</v>
      </c>
    </row>
    <row r="63" spans="1:3">
      <c r="A63" s="1">
        <v>43220</v>
      </c>
      <c r="B63">
        <v>0.205331778459349</v>
      </c>
      <c r="C63">
        <v>5.4065040650406502</v>
      </c>
    </row>
    <row r="64" spans="1:3">
      <c r="A64" s="1">
        <v>43221</v>
      </c>
      <c r="B64">
        <v>0.32830643401955301</v>
      </c>
      <c r="C64">
        <v>31.446927374301598</v>
      </c>
    </row>
    <row r="65" spans="1:3">
      <c r="A65" s="1">
        <v>43222</v>
      </c>
      <c r="B65">
        <v>0.27934689865217399</v>
      </c>
      <c r="C65">
        <v>6.6521739130434696</v>
      </c>
    </row>
    <row r="66" spans="1:3">
      <c r="A66" s="1">
        <v>43223</v>
      </c>
      <c r="B66">
        <v>0.24297514148999899</v>
      </c>
      <c r="C66">
        <v>5.9266666666666596</v>
      </c>
    </row>
    <row r="67" spans="1:3">
      <c r="A67" s="1">
        <v>43224</v>
      </c>
      <c r="B67">
        <v>0.226926877098684</v>
      </c>
      <c r="C67">
        <v>4.6710526315789398</v>
      </c>
    </row>
    <row r="68" spans="1:3">
      <c r="A68" s="1">
        <v>43225</v>
      </c>
      <c r="B68">
        <v>0.21786801045041301</v>
      </c>
      <c r="C68">
        <v>2.0413223140495802</v>
      </c>
    </row>
    <row r="69" spans="1:3">
      <c r="A69" s="1">
        <v>43226</v>
      </c>
      <c r="B69">
        <v>0.245806401910071</v>
      </c>
      <c r="C69">
        <v>7.7697841726618702</v>
      </c>
    </row>
    <row r="70" spans="1:3">
      <c r="A70" s="1">
        <v>43227</v>
      </c>
      <c r="B70">
        <v>0.34186128281009598</v>
      </c>
      <c r="C70">
        <v>36.350961538461497</v>
      </c>
    </row>
    <row r="71" spans="1:3">
      <c r="A71" s="1">
        <v>43228</v>
      </c>
      <c r="B71">
        <v>0.90300782255814205</v>
      </c>
      <c r="C71">
        <v>253.70697674418599</v>
      </c>
    </row>
    <row r="72" spans="1:3">
      <c r="A72" s="1">
        <v>43229</v>
      </c>
      <c r="B72">
        <v>0.21444814603343401</v>
      </c>
      <c r="C72">
        <v>2.3495440729483201</v>
      </c>
    </row>
    <row r="73" spans="1:3">
      <c r="A73" s="1">
        <v>43230</v>
      </c>
      <c r="B73">
        <v>0.327351205125751</v>
      </c>
      <c r="C73">
        <v>235.56886227544899</v>
      </c>
    </row>
    <row r="74" spans="1:3">
      <c r="A74" s="1">
        <v>43231</v>
      </c>
      <c r="B74">
        <v>0.16866952429003501</v>
      </c>
      <c r="C74">
        <v>1.18505338078291</v>
      </c>
    </row>
    <row r="75" spans="1:3">
      <c r="A75" s="1">
        <v>43232</v>
      </c>
      <c r="B75">
        <v>0.260004371532915</v>
      </c>
      <c r="C75">
        <v>1.9655172413793101</v>
      </c>
    </row>
    <row r="76" spans="1:3">
      <c r="A76" s="1">
        <v>43233</v>
      </c>
      <c r="B76">
        <v>0.27708352057735802</v>
      </c>
      <c r="C76">
        <v>5.9358490566037698</v>
      </c>
    </row>
    <row r="77" spans="1:3">
      <c r="A77" s="1">
        <v>43234</v>
      </c>
      <c r="B77">
        <v>0.33994128315837102</v>
      </c>
      <c r="C77">
        <v>2.7556561085972802</v>
      </c>
    </row>
    <row r="78" spans="1:3">
      <c r="A78" s="1">
        <v>43235</v>
      </c>
      <c r="B78">
        <v>0.36041143631197697</v>
      </c>
      <c r="C78">
        <v>8.8662952646239503</v>
      </c>
    </row>
    <row r="79" spans="1:3">
      <c r="A79" s="1">
        <v>43236</v>
      </c>
      <c r="B79">
        <v>-9.3720108707763095E-2</v>
      </c>
      <c r="C79">
        <v>220.473363774733</v>
      </c>
    </row>
    <row r="80" spans="1:3">
      <c r="A80" s="1">
        <v>43237</v>
      </c>
      <c r="B80">
        <v>0.232988335214285</v>
      </c>
      <c r="C80">
        <v>1.3125</v>
      </c>
    </row>
    <row r="81" spans="1:3">
      <c r="A81" s="1">
        <v>43238</v>
      </c>
      <c r="B81">
        <v>0.315747287285714</v>
      </c>
      <c r="C81">
        <v>3.98857142857142</v>
      </c>
    </row>
    <row r="82" spans="1:3">
      <c r="A82" s="1">
        <v>43239</v>
      </c>
      <c r="B82">
        <v>0.22807821683955201</v>
      </c>
      <c r="C82">
        <v>3.1119402985074598</v>
      </c>
    </row>
    <row r="83" spans="1:3">
      <c r="A83" s="1">
        <v>43240</v>
      </c>
      <c r="B83">
        <v>0.192255425638376</v>
      </c>
      <c r="C83">
        <v>3.4132841328413202</v>
      </c>
    </row>
    <row r="84" spans="1:3">
      <c r="A84" s="1">
        <v>43241</v>
      </c>
      <c r="B84">
        <v>0.18846858129102101</v>
      </c>
      <c r="C84">
        <v>6.7089783281733704</v>
      </c>
    </row>
    <row r="85" spans="1:3">
      <c r="A85" s="1">
        <v>43242</v>
      </c>
      <c r="B85">
        <v>0.26220693322428201</v>
      </c>
      <c r="C85">
        <v>269.23911028730299</v>
      </c>
    </row>
    <row r="86" spans="1:3">
      <c r="A86" s="1">
        <v>43243</v>
      </c>
      <c r="B86">
        <v>0.17769951121491201</v>
      </c>
      <c r="C86">
        <v>2.5</v>
      </c>
    </row>
    <row r="87" spans="1:3">
      <c r="A87" s="1">
        <v>43244</v>
      </c>
      <c r="B87">
        <v>0.220858839271317</v>
      </c>
      <c r="C87">
        <v>1.2170542635658901</v>
      </c>
    </row>
    <row r="88" spans="1:3">
      <c r="A88" s="1">
        <v>43245</v>
      </c>
      <c r="B88">
        <v>0.53783533129437699</v>
      </c>
      <c r="C88">
        <v>109.35798816568</v>
      </c>
    </row>
    <row r="89" spans="1:3">
      <c r="A89" s="1">
        <v>43246</v>
      </c>
      <c r="B89">
        <v>0.257510142460526</v>
      </c>
      <c r="C89">
        <v>2.4934210526315699</v>
      </c>
    </row>
    <row r="90" spans="1:3">
      <c r="A90" s="1">
        <v>43247</v>
      </c>
      <c r="B90">
        <v>0.17303097803856701</v>
      </c>
      <c r="C90">
        <v>13.358126721763</v>
      </c>
    </row>
    <row r="91" spans="1:3">
      <c r="A91" s="1">
        <v>43248</v>
      </c>
      <c r="B91">
        <v>0.25877274249999999</v>
      </c>
      <c r="C91">
        <v>3.02941176470588</v>
      </c>
    </row>
    <row r="92" spans="1:3">
      <c r="A92" s="1">
        <v>43249</v>
      </c>
      <c r="B92">
        <v>0.27347328772753599</v>
      </c>
      <c r="C92">
        <v>6.7043478260869502</v>
      </c>
    </row>
    <row r="93" spans="1:3">
      <c r="A93" s="1">
        <v>43250</v>
      </c>
      <c r="B93">
        <v>0.174028403062953</v>
      </c>
      <c r="C93">
        <v>8.7239709443099205</v>
      </c>
    </row>
    <row r="94" spans="1:3">
      <c r="A94" s="1">
        <v>43251</v>
      </c>
      <c r="B94">
        <v>0.31756940846551701</v>
      </c>
      <c r="C94">
        <v>3.7011494252873498</v>
      </c>
    </row>
    <row r="95" spans="1:3">
      <c r="A95" s="1">
        <v>43252</v>
      </c>
      <c r="B95">
        <v>0.31303037750551099</v>
      </c>
      <c r="C95">
        <v>10.2976377952755</v>
      </c>
    </row>
    <row r="96" spans="1:3">
      <c r="A96" s="1">
        <v>43253</v>
      </c>
      <c r="B96">
        <v>0.25365238485585601</v>
      </c>
      <c r="C96">
        <v>3.2102102102102101</v>
      </c>
    </row>
    <row r="97" spans="1:3">
      <c r="A97" s="1">
        <v>43254</v>
      </c>
      <c r="B97">
        <v>0.205295234874704</v>
      </c>
      <c r="C97">
        <v>33.964539007092199</v>
      </c>
    </row>
    <row r="98" spans="1:3">
      <c r="A98" s="1">
        <v>43255</v>
      </c>
      <c r="B98">
        <v>0.19374541327522801</v>
      </c>
      <c r="C98">
        <v>12.1559633027522</v>
      </c>
    </row>
    <row r="99" spans="1:3">
      <c r="A99" s="1">
        <v>43256</v>
      </c>
      <c r="B99">
        <v>0.47656787239743498</v>
      </c>
      <c r="C99">
        <v>24.087179487179402</v>
      </c>
    </row>
    <row r="100" spans="1:3">
      <c r="A100" s="1">
        <v>43257</v>
      </c>
      <c r="B100">
        <v>0.27680595705054101</v>
      </c>
      <c r="C100">
        <v>4.5451263537906099</v>
      </c>
    </row>
    <row r="101" spans="1:3">
      <c r="A101" s="1">
        <v>43258</v>
      </c>
      <c r="B101">
        <v>0.41104829304377999</v>
      </c>
      <c r="C101">
        <v>46.422066549912401</v>
      </c>
    </row>
    <row r="102" spans="1:3">
      <c r="A102" s="1">
        <v>43259</v>
      </c>
      <c r="B102">
        <v>1.5455065180168399</v>
      </c>
      <c r="C102">
        <v>877.49320388349497</v>
      </c>
    </row>
    <row r="103" spans="1:3">
      <c r="A103" s="1">
        <v>43260</v>
      </c>
      <c r="B103">
        <v>0.23544421542105201</v>
      </c>
      <c r="C103">
        <v>1.5071770334928201</v>
      </c>
    </row>
    <row r="104" spans="1:3">
      <c r="A104" s="1">
        <v>43261</v>
      </c>
      <c r="B104">
        <v>0.113914602442724</v>
      </c>
      <c r="C104">
        <v>31.953560371517</v>
      </c>
    </row>
    <row r="105" spans="1:3">
      <c r="A105" s="1">
        <v>43262</v>
      </c>
      <c r="B105">
        <v>8.2734993651219196E-2</v>
      </c>
      <c r="C105">
        <v>49.141463414634103</v>
      </c>
    </row>
    <row r="106" spans="1:3">
      <c r="A106" s="1">
        <v>43263</v>
      </c>
      <c r="B106">
        <v>0.88523833089212101</v>
      </c>
      <c r="C106">
        <v>257.814545454545</v>
      </c>
    </row>
    <row r="107" spans="1:3">
      <c r="A107" s="1">
        <v>43264</v>
      </c>
      <c r="B107">
        <v>0.22857906032203401</v>
      </c>
      <c r="C107">
        <v>2.8644067796610102</v>
      </c>
    </row>
    <row r="108" spans="1:3">
      <c r="A108" s="1">
        <v>43265</v>
      </c>
      <c r="B108">
        <v>0.27160606590457997</v>
      </c>
      <c r="C108">
        <v>2.1221374045801502</v>
      </c>
    </row>
    <row r="109" spans="1:3">
      <c r="A109" s="1">
        <v>43266</v>
      </c>
      <c r="B109">
        <v>0.200649488177606</v>
      </c>
      <c r="C109">
        <v>1.5096525096525</v>
      </c>
    </row>
    <row r="110" spans="1:3">
      <c r="A110" s="1">
        <v>43267</v>
      </c>
      <c r="B110">
        <v>0.375318769675269</v>
      </c>
      <c r="C110">
        <v>32.384946236559102</v>
      </c>
    </row>
    <row r="111" spans="1:3">
      <c r="A111" s="1">
        <v>43268</v>
      </c>
      <c r="B111">
        <v>0.543006604017928</v>
      </c>
      <c r="C111">
        <v>1683.4504576203699</v>
      </c>
    </row>
    <row r="112" spans="1:3">
      <c r="A112" s="1">
        <v>43269</v>
      </c>
      <c r="B112">
        <v>0.22583518735361199</v>
      </c>
      <c r="C112">
        <v>1.9733840304182499</v>
      </c>
    </row>
    <row r="113" spans="1:3">
      <c r="A113" s="1">
        <v>43270</v>
      </c>
      <c r="B113">
        <v>0.28007062074358902</v>
      </c>
      <c r="C113">
        <v>3.7008547008547001</v>
      </c>
    </row>
    <row r="114" spans="1:3">
      <c r="A114" s="1">
        <v>43271</v>
      </c>
      <c r="B114">
        <v>0.24171843217156799</v>
      </c>
      <c r="C114">
        <v>1.78431372549019</v>
      </c>
    </row>
    <row r="115" spans="1:3">
      <c r="A115" s="1">
        <v>43272</v>
      </c>
      <c r="B115">
        <v>0.36917083191366901</v>
      </c>
      <c r="C115">
        <v>19.964028776978399</v>
      </c>
    </row>
    <row r="116" spans="1:3">
      <c r="A116" s="1">
        <v>43273</v>
      </c>
      <c r="B116">
        <v>0.19707019426923</v>
      </c>
      <c r="C116">
        <v>7.5857988165680403</v>
      </c>
    </row>
    <row r="117" spans="1:3">
      <c r="A117" s="1">
        <v>43274</v>
      </c>
      <c r="B117">
        <v>0.217688980344594</v>
      </c>
      <c r="C117">
        <v>2.0540540540540499</v>
      </c>
    </row>
    <row r="118" spans="1:3">
      <c r="A118" s="1">
        <v>43275</v>
      </c>
      <c r="B118">
        <v>0.223820958269737</v>
      </c>
      <c r="C118">
        <v>1.7894736842105201</v>
      </c>
    </row>
    <row r="119" spans="1:3">
      <c r="A119" s="1">
        <v>43276</v>
      </c>
      <c r="B119">
        <v>0.189061804926829</v>
      </c>
      <c r="C119">
        <v>1.7121951219512099</v>
      </c>
    </row>
    <row r="120" spans="1:3">
      <c r="A120" s="1">
        <v>43277</v>
      </c>
      <c r="B120">
        <v>0.19604392695439701</v>
      </c>
      <c r="C120">
        <v>4.40065146579804</v>
      </c>
    </row>
    <row r="121" spans="1:3">
      <c r="A121" s="1">
        <v>43278</v>
      </c>
      <c r="B121">
        <v>3.9159207569506603E-2</v>
      </c>
      <c r="C121">
        <v>69.488789237668101</v>
      </c>
    </row>
    <row r="122" spans="1:3">
      <c r="A122" s="1">
        <v>43279</v>
      </c>
      <c r="B122">
        <v>0.240112336968652</v>
      </c>
      <c r="C122">
        <v>4.3542319749216301</v>
      </c>
    </row>
    <row r="123" spans="1:3">
      <c r="A123" s="1">
        <v>43280</v>
      </c>
      <c r="B123">
        <v>0.21529293842192701</v>
      </c>
      <c r="C123">
        <v>4.0697674418604599</v>
      </c>
    </row>
    <row r="124" spans="1:3">
      <c r="A124" s="1">
        <v>43281</v>
      </c>
      <c r="B124">
        <v>0.17636744912195099</v>
      </c>
      <c r="C124">
        <v>11.804878048780401</v>
      </c>
    </row>
    <row r="125" spans="1:3">
      <c r="A125" s="1">
        <v>43282</v>
      </c>
      <c r="B125">
        <v>0.16760818601204799</v>
      </c>
      <c r="C125">
        <v>2.7028112449799102</v>
      </c>
    </row>
    <row r="126" spans="1:3">
      <c r="A126" s="1">
        <v>43283</v>
      </c>
      <c r="B126">
        <v>0.27425768899352698</v>
      </c>
      <c r="C126">
        <v>10.093851132686</v>
      </c>
    </row>
    <row r="127" spans="1:3">
      <c r="A127" s="1">
        <v>43284</v>
      </c>
      <c r="B127">
        <v>0.29922997781712002</v>
      </c>
      <c r="C127">
        <v>1.75486381322957</v>
      </c>
    </row>
    <row r="128" spans="1:3">
      <c r="A128" s="1">
        <v>43285</v>
      </c>
      <c r="B128">
        <v>0.237236823160621</v>
      </c>
      <c r="C128">
        <v>2.13989637305699</v>
      </c>
    </row>
    <row r="129" spans="1:3">
      <c r="A129" s="1">
        <v>43286</v>
      </c>
      <c r="B129">
        <v>0.21716814901190401</v>
      </c>
      <c r="C129">
        <v>3.6825396825396801</v>
      </c>
    </row>
    <row r="130" spans="1:3">
      <c r="A130" s="1">
        <v>43287</v>
      </c>
      <c r="B130">
        <v>0.296714193297752</v>
      </c>
      <c r="C130">
        <v>5.5730337078651599</v>
      </c>
    </row>
    <row r="131" spans="1:3">
      <c r="A131" s="1">
        <v>43288</v>
      </c>
      <c r="B131">
        <v>0.21705694309968801</v>
      </c>
      <c r="C131">
        <v>2.4517133956386199</v>
      </c>
    </row>
    <row r="132" spans="1:3">
      <c r="A132" s="1">
        <v>43289</v>
      </c>
      <c r="B132">
        <v>0.20578147633123001</v>
      </c>
      <c r="C132">
        <v>4.0536277602523603</v>
      </c>
    </row>
    <row r="133" spans="1:3">
      <c r="A133" s="1">
        <v>43290</v>
      </c>
      <c r="B133">
        <v>0.14365726624459199</v>
      </c>
      <c r="C133">
        <v>1401.91748526522</v>
      </c>
    </row>
    <row r="134" spans="1:3">
      <c r="A134" s="1">
        <v>43291</v>
      </c>
      <c r="B134">
        <v>0.57576678571082895</v>
      </c>
      <c r="C134">
        <v>2346.2180982679301</v>
      </c>
    </row>
    <row r="135" spans="1:3">
      <c r="A135" s="1">
        <v>43292</v>
      </c>
      <c r="B135">
        <v>-4.1351964566531903E-2</v>
      </c>
      <c r="C135">
        <v>14.252016129032199</v>
      </c>
    </row>
    <row r="136" spans="1:3">
      <c r="A136" s="1">
        <v>43293</v>
      </c>
      <c r="B136">
        <v>6.6639543252462005E-2</v>
      </c>
      <c r="C136">
        <v>24.944494180841499</v>
      </c>
    </row>
    <row r="137" spans="1:3">
      <c r="A137" s="1">
        <v>43294</v>
      </c>
      <c r="B137">
        <v>0.116375603066202</v>
      </c>
      <c r="C137">
        <v>551.14236509758803</v>
      </c>
    </row>
    <row r="138" spans="1:3">
      <c r="A138" s="1">
        <v>43295</v>
      </c>
      <c r="B138">
        <v>-9.0708410755872701E-2</v>
      </c>
      <c r="C138">
        <v>187.20925266903899</v>
      </c>
    </row>
    <row r="139" spans="1:3">
      <c r="A139" s="1">
        <v>43296</v>
      </c>
      <c r="B139">
        <v>0.16297032585022</v>
      </c>
      <c r="C139">
        <v>11.9008810572687</v>
      </c>
    </row>
    <row r="140" spans="1:3">
      <c r="A140" s="1">
        <v>43297</v>
      </c>
      <c r="B140">
        <v>0.12859927553140599</v>
      </c>
      <c r="C140">
        <v>3.64572864321608</v>
      </c>
    </row>
    <row r="141" spans="1:3">
      <c r="A141" s="1">
        <v>43298</v>
      </c>
      <c r="B141">
        <v>0.13041892913563799</v>
      </c>
      <c r="C141">
        <v>10.2127659574468</v>
      </c>
    </row>
    <row r="142" spans="1:3">
      <c r="A142" s="1">
        <v>43299</v>
      </c>
      <c r="B142">
        <v>0.17641148924375599</v>
      </c>
      <c r="C142">
        <v>258.770925110132</v>
      </c>
    </row>
    <row r="143" spans="1:3">
      <c r="A143" s="1">
        <v>43300</v>
      </c>
      <c r="B143">
        <v>0.143850173268844</v>
      </c>
      <c r="C143">
        <v>3.1809045226130599</v>
      </c>
    </row>
    <row r="144" spans="1:3">
      <c r="A144" s="1">
        <v>43301</v>
      </c>
      <c r="B144">
        <v>7.1208310382266105E-2</v>
      </c>
      <c r="C144">
        <v>26.824630541871901</v>
      </c>
    </row>
    <row r="145" spans="1:3">
      <c r="A145" s="1">
        <v>43302</v>
      </c>
      <c r="B145">
        <v>0.27748543967783901</v>
      </c>
      <c r="C145">
        <v>12.314711359404001</v>
      </c>
    </row>
    <row r="146" spans="1:3">
      <c r="A146" s="1">
        <v>43303</v>
      </c>
      <c r="B146">
        <v>0.14122329949318699</v>
      </c>
      <c r="C146">
        <v>2.50408719346049</v>
      </c>
    </row>
    <row r="147" spans="1:3">
      <c r="A147" s="1">
        <v>43304</v>
      </c>
      <c r="B147">
        <v>0.122694869386942</v>
      </c>
      <c r="C147">
        <v>3.0286624203821599</v>
      </c>
    </row>
    <row r="148" spans="1:3">
      <c r="A148" s="1">
        <v>43305</v>
      </c>
      <c r="B148">
        <v>0.10446264585416599</v>
      </c>
      <c r="C148">
        <v>12.566666666666601</v>
      </c>
    </row>
    <row r="149" spans="1:3">
      <c r="A149" s="1">
        <v>43306</v>
      </c>
      <c r="B149">
        <v>0.25228952257621601</v>
      </c>
      <c r="C149">
        <v>364.18091168091098</v>
      </c>
    </row>
    <row r="150" spans="1:3">
      <c r="A150" s="1">
        <v>43307</v>
      </c>
      <c r="B150">
        <v>0.13309168676649699</v>
      </c>
      <c r="C150">
        <v>4.6649746192893398</v>
      </c>
    </row>
    <row r="151" spans="1:3">
      <c r="A151" s="1">
        <v>43308</v>
      </c>
      <c r="B151">
        <v>0.14852259880530899</v>
      </c>
      <c r="C151">
        <v>2.6030341340075802</v>
      </c>
    </row>
    <row r="152" spans="1:3">
      <c r="A152" s="1">
        <v>43309</v>
      </c>
      <c r="B152">
        <v>0.15257007373053799</v>
      </c>
      <c r="C152">
        <v>1.4191616766466999</v>
      </c>
    </row>
    <row r="153" spans="1:3">
      <c r="A153" s="1">
        <v>43310</v>
      </c>
      <c r="B153">
        <v>0.12956322980162999</v>
      </c>
      <c r="C153">
        <v>3.14673913043478</v>
      </c>
    </row>
    <row r="154" spans="1:3">
      <c r="A154" s="1">
        <v>43311</v>
      </c>
      <c r="B154">
        <v>0.17985233563636299</v>
      </c>
      <c r="C154">
        <v>3.7616707616707599</v>
      </c>
    </row>
    <row r="155" spans="1:3">
      <c r="A155" s="1">
        <v>43312</v>
      </c>
      <c r="B155">
        <v>0.344308052694</v>
      </c>
      <c r="C155">
        <v>30.28</v>
      </c>
    </row>
    <row r="156" spans="1:3">
      <c r="A156" s="1">
        <v>43313</v>
      </c>
      <c r="B156">
        <v>0.19307168320592999</v>
      </c>
      <c r="C156">
        <v>12.462932454695199</v>
      </c>
    </row>
    <row r="157" spans="1:3">
      <c r="A157" s="1">
        <v>43314</v>
      </c>
      <c r="B157">
        <v>0.10815626656442801</v>
      </c>
      <c r="C157">
        <v>2.2341197822141501</v>
      </c>
    </row>
    <row r="158" spans="1:3">
      <c r="A158" s="1">
        <v>43315</v>
      </c>
      <c r="B158">
        <v>0.23054581773221</v>
      </c>
      <c r="C158">
        <v>4.9737827715355802</v>
      </c>
    </row>
    <row r="159" spans="1:3">
      <c r="A159" s="1">
        <v>43316</v>
      </c>
      <c r="B159">
        <v>0.147180438055837</v>
      </c>
      <c r="C159">
        <v>7.2893401015228401</v>
      </c>
    </row>
    <row r="160" spans="1:3">
      <c r="A160" s="1">
        <v>43317</v>
      </c>
      <c r="B160">
        <v>0.11543752555339799</v>
      </c>
      <c r="C160">
        <v>1.42718446601941</v>
      </c>
    </row>
    <row r="161" spans="1:3">
      <c r="A161" s="1">
        <v>43318</v>
      </c>
      <c r="B161">
        <v>0.230047524902499</v>
      </c>
      <c r="C161">
        <v>4.5999999999999996</v>
      </c>
    </row>
    <row r="162" spans="1:3">
      <c r="A162" s="1">
        <v>43319</v>
      </c>
      <c r="B162">
        <v>0.13255456808510599</v>
      </c>
      <c r="C162">
        <v>1.87943262411347</v>
      </c>
    </row>
    <row r="163" spans="1:3">
      <c r="A163" s="1">
        <v>43320</v>
      </c>
      <c r="B163">
        <v>0.194594814830334</v>
      </c>
      <c r="C163">
        <v>1.9511568123393299</v>
      </c>
    </row>
    <row r="164" spans="1:3">
      <c r="A164" s="1">
        <v>43321</v>
      </c>
      <c r="B164">
        <v>-7.4205612125738797E-4</v>
      </c>
      <c r="C164">
        <v>104.32335329341301</v>
      </c>
    </row>
    <row r="165" spans="1:3">
      <c r="A165" s="1">
        <v>43322</v>
      </c>
      <c r="B165">
        <v>0.172915173008241</v>
      </c>
      <c r="C165">
        <v>1.9010989010988999</v>
      </c>
    </row>
    <row r="166" spans="1:3">
      <c r="A166" s="1">
        <v>43323</v>
      </c>
      <c r="B166">
        <v>0.14372644217605601</v>
      </c>
      <c r="C166">
        <v>1.6619718309859099</v>
      </c>
    </row>
    <row r="167" spans="1:3">
      <c r="A167" s="1">
        <v>43324</v>
      </c>
      <c r="B167">
        <v>8.2094737671140894E-2</v>
      </c>
      <c r="C167">
        <v>6.91946308724832</v>
      </c>
    </row>
    <row r="168" spans="1:3">
      <c r="A168" s="1">
        <v>43325</v>
      </c>
      <c r="B168">
        <v>0.206964611826568</v>
      </c>
      <c r="C168">
        <v>1.6494464944649401</v>
      </c>
    </row>
    <row r="169" spans="1:3">
      <c r="A169" s="1">
        <v>43326</v>
      </c>
      <c r="B169">
        <v>0.199229213828644</v>
      </c>
      <c r="C169">
        <v>8.3810741687979498</v>
      </c>
    </row>
    <row r="170" spans="1:3">
      <c r="A170" s="1">
        <v>43327</v>
      </c>
      <c r="B170">
        <v>0.26437872214007802</v>
      </c>
      <c r="C170">
        <v>3.9805447470817099</v>
      </c>
    </row>
    <row r="171" spans="1:3">
      <c r="A171" s="1">
        <v>43328</v>
      </c>
      <c r="B171">
        <v>0.21138345119838001</v>
      </c>
      <c r="C171">
        <v>1.39676113360323</v>
      </c>
    </row>
    <row r="172" spans="1:3">
      <c r="A172" s="1">
        <v>43329</v>
      </c>
      <c r="B172">
        <v>0.192872050422907</v>
      </c>
      <c r="C172">
        <v>1.7753303964757701</v>
      </c>
    </row>
    <row r="173" spans="1:3">
      <c r="A173" s="1">
        <v>43330</v>
      </c>
      <c r="B173">
        <v>0.12433467080392099</v>
      </c>
      <c r="C173">
        <v>1.4156862745098</v>
      </c>
    </row>
    <row r="174" spans="1:3">
      <c r="A174" s="1">
        <v>43331</v>
      </c>
      <c r="B174">
        <v>0.127259576575221</v>
      </c>
      <c r="C174">
        <v>1.4778761061946899</v>
      </c>
    </row>
    <row r="175" spans="1:3">
      <c r="A175" s="1">
        <v>43332</v>
      </c>
      <c r="B175">
        <v>0.20012156258088201</v>
      </c>
      <c r="C175">
        <v>1.2132352941176401</v>
      </c>
    </row>
    <row r="176" spans="1:3">
      <c r="A176" s="1">
        <v>43333</v>
      </c>
      <c r="B176">
        <v>0.21334550382116699</v>
      </c>
      <c r="C176">
        <v>1.66423357664233</v>
      </c>
    </row>
    <row r="177" spans="1:3">
      <c r="A177" s="1">
        <v>43334</v>
      </c>
      <c r="B177">
        <v>0.150556013678947</v>
      </c>
      <c r="C177">
        <v>6.3368421052631501</v>
      </c>
    </row>
    <row r="178" spans="1:3">
      <c r="A178" s="1">
        <v>43335</v>
      </c>
      <c r="B178">
        <v>0.15252121214438499</v>
      </c>
      <c r="C178">
        <v>9.6684491978609604</v>
      </c>
    </row>
    <row r="179" spans="1:3">
      <c r="A179" s="1">
        <v>43336</v>
      </c>
      <c r="B179">
        <v>0.104179935045018</v>
      </c>
      <c r="C179">
        <v>25.172413793103399</v>
      </c>
    </row>
    <row r="180" spans="1:3">
      <c r="A180" s="1">
        <v>43337</v>
      </c>
      <c r="B180">
        <v>4.6752829977619599E-2</v>
      </c>
      <c r="C180">
        <v>37.295015259409901</v>
      </c>
    </row>
    <row r="181" spans="1:3">
      <c r="A181" s="1">
        <v>43338</v>
      </c>
      <c r="B181">
        <v>9.1494784408550994E-2</v>
      </c>
      <c r="C181">
        <v>2.1971496437054601</v>
      </c>
    </row>
    <row r="182" spans="1:3">
      <c r="A182" s="1">
        <v>43339</v>
      </c>
      <c r="B182">
        <v>0.16396165202676399</v>
      </c>
      <c r="C182">
        <v>1.3406326034063201</v>
      </c>
    </row>
    <row r="183" spans="1:3">
      <c r="A183" s="1">
        <v>43340</v>
      </c>
      <c r="B183">
        <v>0.202687558461702</v>
      </c>
      <c r="C183">
        <v>1.97021276595744</v>
      </c>
    </row>
    <row r="184" spans="1:3">
      <c r="A184" s="1">
        <v>43341</v>
      </c>
      <c r="B184">
        <v>0.35302509127560699</v>
      </c>
      <c r="C184">
        <v>222.678986272439</v>
      </c>
    </row>
    <row r="185" spans="1:3">
      <c r="A185" s="1">
        <v>43342</v>
      </c>
      <c r="B185">
        <v>-0.102695989126843</v>
      </c>
      <c r="C185">
        <v>101.59882005899701</v>
      </c>
    </row>
    <row r="186" spans="1:3">
      <c r="A186" s="1">
        <v>43343</v>
      </c>
      <c r="B186">
        <v>1.6806819445820399E-2</v>
      </c>
      <c r="C186">
        <v>5.2786377708978298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topLeftCell="A103" workbookViewId="0">
      <selection activeCell="A131" sqref="A131:G381"/>
    </sheetView>
  </sheetViews>
  <sheetFormatPr baseColWidth="10" defaultRowHeight="15" x14ac:dyDescent="0"/>
  <sheetData>
    <row r="1" spans="1:7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>
      <c r="A2" s="1">
        <v>43159</v>
      </c>
      <c r="B2">
        <v>54</v>
      </c>
      <c r="C2">
        <v>59.150002000000001</v>
      </c>
      <c r="D2">
        <v>54</v>
      </c>
      <c r="E2">
        <v>57.740001999999997</v>
      </c>
      <c r="F2">
        <v>55.95599</v>
      </c>
      <c r="G2">
        <v>4417400</v>
      </c>
    </row>
    <row r="3" spans="1:7">
      <c r="A3" s="1">
        <v>43160</v>
      </c>
      <c r="B3">
        <v>58.459999000000003</v>
      </c>
      <c r="C3">
        <v>60.709999000000003</v>
      </c>
      <c r="D3">
        <v>57.580002</v>
      </c>
      <c r="E3">
        <v>60.040000999999997</v>
      </c>
      <c r="F3">
        <v>58.184928999999997</v>
      </c>
      <c r="G3">
        <v>2229800</v>
      </c>
    </row>
    <row r="4" spans="1:7">
      <c r="A4" s="1">
        <v>43161</v>
      </c>
      <c r="B4">
        <v>59.419998</v>
      </c>
      <c r="C4">
        <v>61.52</v>
      </c>
      <c r="D4">
        <v>58.52</v>
      </c>
      <c r="E4">
        <v>60.66</v>
      </c>
      <c r="F4">
        <v>58.785769999999999</v>
      </c>
      <c r="G4">
        <v>1549200</v>
      </c>
    </row>
    <row r="5" spans="1:7">
      <c r="A5" s="1">
        <v>43164</v>
      </c>
      <c r="B5">
        <v>60.580002</v>
      </c>
      <c r="C5">
        <v>62.279998999999997</v>
      </c>
      <c r="D5">
        <v>60.060001</v>
      </c>
      <c r="E5">
        <v>62.009998000000003</v>
      </c>
      <c r="F5">
        <v>60.094059000000001</v>
      </c>
      <c r="G5">
        <v>1278600</v>
      </c>
    </row>
    <row r="6" spans="1:7">
      <c r="A6" s="1">
        <v>43165</v>
      </c>
      <c r="B6">
        <v>62.330002</v>
      </c>
      <c r="C6">
        <v>62.610000999999997</v>
      </c>
      <c r="D6">
        <v>60.599997999999999</v>
      </c>
      <c r="E6">
        <v>61.130001</v>
      </c>
      <c r="F6">
        <v>59.241249000000003</v>
      </c>
      <c r="G6">
        <v>758600</v>
      </c>
    </row>
    <row r="7" spans="1:7">
      <c r="A7" s="1">
        <v>43166</v>
      </c>
      <c r="B7">
        <v>60.68</v>
      </c>
      <c r="C7">
        <v>61.369999</v>
      </c>
      <c r="D7">
        <v>59.77</v>
      </c>
      <c r="E7">
        <v>59.950001</v>
      </c>
      <c r="F7">
        <v>58.097709999999999</v>
      </c>
      <c r="G7">
        <v>627900</v>
      </c>
    </row>
    <row r="8" spans="1:7">
      <c r="A8" s="1">
        <v>43167</v>
      </c>
      <c r="B8">
        <v>59.959999000000003</v>
      </c>
      <c r="C8">
        <v>62.290000999999997</v>
      </c>
      <c r="D8">
        <v>59.869999</v>
      </c>
      <c r="E8">
        <v>60.439999</v>
      </c>
      <c r="F8">
        <v>58.572566999999999</v>
      </c>
      <c r="G8">
        <v>766100</v>
      </c>
    </row>
    <row r="9" spans="1:7">
      <c r="A9" s="1">
        <v>43168</v>
      </c>
      <c r="B9">
        <v>60.959999000000003</v>
      </c>
      <c r="C9">
        <v>61.869999</v>
      </c>
      <c r="D9">
        <v>60.240001999999997</v>
      </c>
      <c r="E9">
        <v>61.82</v>
      </c>
      <c r="F9">
        <v>59.909927000000003</v>
      </c>
      <c r="G9">
        <v>661300</v>
      </c>
    </row>
    <row r="10" spans="1:7">
      <c r="A10" s="1">
        <v>43171</v>
      </c>
      <c r="B10">
        <v>61.700001</v>
      </c>
      <c r="C10">
        <v>62.860000999999997</v>
      </c>
      <c r="D10">
        <v>61.439999</v>
      </c>
      <c r="E10">
        <v>62.77</v>
      </c>
      <c r="F10">
        <v>60.830578000000003</v>
      </c>
      <c r="G10">
        <v>1377800</v>
      </c>
    </row>
    <row r="11" spans="1:7">
      <c r="A11" s="1">
        <v>43172</v>
      </c>
      <c r="B11">
        <v>63</v>
      </c>
      <c r="C11">
        <v>63.720001000000003</v>
      </c>
      <c r="D11">
        <v>61.540000999999997</v>
      </c>
      <c r="E11">
        <v>61.799999</v>
      </c>
      <c r="F11">
        <v>59.890549</v>
      </c>
      <c r="G11">
        <v>885900</v>
      </c>
    </row>
    <row r="12" spans="1:7">
      <c r="A12" s="1">
        <v>43173</v>
      </c>
      <c r="B12">
        <v>62.02</v>
      </c>
      <c r="C12">
        <v>62.150002000000001</v>
      </c>
      <c r="D12">
        <v>59.68</v>
      </c>
      <c r="E12">
        <v>59.880001</v>
      </c>
      <c r="F12">
        <v>58.029868999999998</v>
      </c>
      <c r="G12">
        <v>720200</v>
      </c>
    </row>
    <row r="13" spans="1:7">
      <c r="A13" s="1">
        <v>43174</v>
      </c>
      <c r="B13">
        <v>60.029998999999997</v>
      </c>
      <c r="C13">
        <v>60.369999</v>
      </c>
      <c r="D13">
        <v>59.099997999999999</v>
      </c>
      <c r="E13">
        <v>59.130001</v>
      </c>
      <c r="F13">
        <v>57.303043000000002</v>
      </c>
      <c r="G13">
        <v>814500</v>
      </c>
    </row>
    <row r="14" spans="1:7">
      <c r="A14" s="1">
        <v>43175</v>
      </c>
      <c r="B14">
        <v>59.029998999999997</v>
      </c>
      <c r="C14">
        <v>59.860000999999997</v>
      </c>
      <c r="D14">
        <v>58.869999</v>
      </c>
      <c r="E14">
        <v>59.009998000000003</v>
      </c>
      <c r="F14">
        <v>57.186751999999998</v>
      </c>
      <c r="G14">
        <v>1027300</v>
      </c>
    </row>
    <row r="15" spans="1:7">
      <c r="A15" s="1">
        <v>43178</v>
      </c>
      <c r="B15">
        <v>58.849997999999999</v>
      </c>
      <c r="C15">
        <v>59.32</v>
      </c>
      <c r="D15">
        <v>58.599997999999999</v>
      </c>
      <c r="E15">
        <v>59.130001</v>
      </c>
      <c r="F15">
        <v>57.303043000000002</v>
      </c>
      <c r="G15">
        <v>1070800</v>
      </c>
    </row>
    <row r="16" spans="1:7">
      <c r="A16" s="1">
        <v>43179</v>
      </c>
      <c r="B16">
        <v>59.330002</v>
      </c>
      <c r="C16">
        <v>59.610000999999997</v>
      </c>
      <c r="D16">
        <v>58.48</v>
      </c>
      <c r="E16">
        <v>58.959999000000003</v>
      </c>
      <c r="F16">
        <v>57.138289999999998</v>
      </c>
      <c r="G16">
        <v>707500</v>
      </c>
    </row>
    <row r="17" spans="1:7">
      <c r="A17" s="1">
        <v>43180</v>
      </c>
      <c r="B17">
        <v>58.759998000000003</v>
      </c>
      <c r="C17">
        <v>59.380001</v>
      </c>
      <c r="D17">
        <v>58.130001</v>
      </c>
      <c r="E17">
        <v>58.240001999999997</v>
      </c>
      <c r="F17">
        <v>56.440539999999999</v>
      </c>
      <c r="G17">
        <v>692300</v>
      </c>
    </row>
    <row r="18" spans="1:7">
      <c r="A18" s="1">
        <v>43181</v>
      </c>
      <c r="B18">
        <v>57.990001999999997</v>
      </c>
      <c r="C18">
        <v>58.220001000000003</v>
      </c>
      <c r="D18">
        <v>56.599997999999999</v>
      </c>
      <c r="E18">
        <v>56.630001</v>
      </c>
      <c r="F18">
        <v>54.880291</v>
      </c>
      <c r="G18">
        <v>655300</v>
      </c>
    </row>
    <row r="19" spans="1:7">
      <c r="A19" s="1">
        <v>43182</v>
      </c>
      <c r="B19">
        <v>56.759998000000003</v>
      </c>
      <c r="C19">
        <v>57.59</v>
      </c>
      <c r="D19">
        <v>56.290000999999997</v>
      </c>
      <c r="E19">
        <v>56.400002000000001</v>
      </c>
      <c r="F19">
        <v>54.657390999999997</v>
      </c>
      <c r="G19">
        <v>709200</v>
      </c>
    </row>
    <row r="20" spans="1:7">
      <c r="A20" s="1">
        <v>43185</v>
      </c>
      <c r="B20">
        <v>56.880001</v>
      </c>
      <c r="C20">
        <v>57.049999</v>
      </c>
      <c r="D20">
        <v>55.68</v>
      </c>
      <c r="E20">
        <v>55.93</v>
      </c>
      <c r="F20">
        <v>54.201920000000001</v>
      </c>
      <c r="G20">
        <v>714600</v>
      </c>
    </row>
    <row r="21" spans="1:7">
      <c r="A21" s="1">
        <v>43186</v>
      </c>
      <c r="B21">
        <v>55.950001</v>
      </c>
      <c r="C21">
        <v>57.52</v>
      </c>
      <c r="D21">
        <v>55.799999</v>
      </c>
      <c r="E21">
        <v>56.93</v>
      </c>
      <c r="F21">
        <v>55.171021000000003</v>
      </c>
      <c r="G21">
        <v>924800</v>
      </c>
    </row>
    <row r="22" spans="1:7">
      <c r="A22" s="1">
        <v>43187</v>
      </c>
      <c r="B22">
        <v>56.84</v>
      </c>
      <c r="C22">
        <v>57.759998000000003</v>
      </c>
      <c r="D22">
        <v>56.150002000000001</v>
      </c>
      <c r="E22">
        <v>57.689999</v>
      </c>
      <c r="F22">
        <v>55.907536</v>
      </c>
      <c r="G22">
        <v>615400</v>
      </c>
    </row>
    <row r="23" spans="1:7">
      <c r="A23" s="1">
        <v>43188</v>
      </c>
      <c r="B23">
        <v>57.740001999999997</v>
      </c>
      <c r="C23">
        <v>58.279998999999997</v>
      </c>
      <c r="D23">
        <v>57.18</v>
      </c>
      <c r="E23">
        <v>57.299999</v>
      </c>
      <c r="F23">
        <v>55.529586999999999</v>
      </c>
      <c r="G23">
        <v>852000</v>
      </c>
    </row>
    <row r="24" spans="1:7">
      <c r="A24" s="1">
        <v>43192</v>
      </c>
      <c r="B24">
        <v>56.990001999999997</v>
      </c>
      <c r="C24">
        <v>59.279998999999997</v>
      </c>
      <c r="D24">
        <v>56.990001999999997</v>
      </c>
      <c r="E24">
        <v>58.959999000000003</v>
      </c>
      <c r="F24">
        <v>57.138289999999998</v>
      </c>
      <c r="G24">
        <v>1249200</v>
      </c>
    </row>
    <row r="25" spans="1:7">
      <c r="A25" s="1">
        <v>43193</v>
      </c>
      <c r="B25">
        <v>59.68</v>
      </c>
      <c r="C25">
        <v>60.950001</v>
      </c>
      <c r="D25">
        <v>59.02</v>
      </c>
      <c r="E25">
        <v>60.77</v>
      </c>
      <c r="F25">
        <v>58.892372000000002</v>
      </c>
      <c r="G25">
        <v>1057500</v>
      </c>
    </row>
    <row r="26" spans="1:7">
      <c r="A26" s="1">
        <v>43194</v>
      </c>
      <c r="B26">
        <v>60.290000999999997</v>
      </c>
      <c r="C26">
        <v>62.720001000000003</v>
      </c>
      <c r="D26">
        <v>59.73</v>
      </c>
      <c r="E26">
        <v>62.52</v>
      </c>
      <c r="F26">
        <v>60.588303000000003</v>
      </c>
      <c r="G26">
        <v>857300</v>
      </c>
    </row>
    <row r="27" spans="1:7">
      <c r="A27" s="1">
        <v>43195</v>
      </c>
      <c r="B27">
        <v>62.720001000000003</v>
      </c>
      <c r="C27">
        <v>62.880001</v>
      </c>
      <c r="D27">
        <v>61.48</v>
      </c>
      <c r="E27">
        <v>62.529998999999997</v>
      </c>
      <c r="F27">
        <v>60.597991999999998</v>
      </c>
      <c r="G27">
        <v>657900</v>
      </c>
    </row>
    <row r="28" spans="1:7">
      <c r="A28" s="1">
        <v>43196</v>
      </c>
      <c r="B28">
        <v>62.16</v>
      </c>
      <c r="C28">
        <v>63.540000999999997</v>
      </c>
      <c r="D28">
        <v>61.380001</v>
      </c>
      <c r="E28">
        <v>62.119999</v>
      </c>
      <c r="F28">
        <v>60.200653000000003</v>
      </c>
      <c r="G28">
        <v>685300</v>
      </c>
    </row>
    <row r="29" spans="1:7">
      <c r="A29" s="1">
        <v>43199</v>
      </c>
      <c r="B29">
        <v>62.419998</v>
      </c>
      <c r="C29">
        <v>62.419998</v>
      </c>
      <c r="D29">
        <v>61.330002</v>
      </c>
      <c r="E29">
        <v>61.82</v>
      </c>
      <c r="F29">
        <v>59.909927000000003</v>
      </c>
      <c r="G29">
        <v>561500</v>
      </c>
    </row>
    <row r="30" spans="1:7">
      <c r="A30" s="1">
        <v>43200</v>
      </c>
      <c r="B30">
        <v>62.259998000000003</v>
      </c>
      <c r="C30">
        <v>62.599997999999999</v>
      </c>
      <c r="D30">
        <v>61.470001000000003</v>
      </c>
      <c r="E30">
        <v>62.419998</v>
      </c>
      <c r="F30">
        <v>60.491390000000003</v>
      </c>
      <c r="G30">
        <v>840800</v>
      </c>
    </row>
    <row r="31" spans="1:7">
      <c r="A31" s="1">
        <v>43201</v>
      </c>
      <c r="B31">
        <v>62.16</v>
      </c>
      <c r="C31">
        <v>63.07</v>
      </c>
      <c r="D31">
        <v>61.810001</v>
      </c>
      <c r="E31">
        <v>62.16</v>
      </c>
      <c r="F31">
        <v>60.239426000000002</v>
      </c>
      <c r="G31">
        <v>404200</v>
      </c>
    </row>
    <row r="32" spans="1:7">
      <c r="A32" s="1">
        <v>43202</v>
      </c>
      <c r="B32">
        <v>62.57</v>
      </c>
      <c r="C32">
        <v>62.57</v>
      </c>
      <c r="D32">
        <v>60.52</v>
      </c>
      <c r="E32">
        <v>61.630001</v>
      </c>
      <c r="F32">
        <v>59.725802999999999</v>
      </c>
      <c r="G32">
        <v>513300</v>
      </c>
    </row>
    <row r="33" spans="1:7">
      <c r="A33" s="1">
        <v>43203</v>
      </c>
      <c r="B33">
        <v>61.740001999999997</v>
      </c>
      <c r="C33">
        <v>61.740001999999997</v>
      </c>
      <c r="D33">
        <v>60.73</v>
      </c>
      <c r="E33">
        <v>61.049999</v>
      </c>
      <c r="F33">
        <v>59.163722999999997</v>
      </c>
      <c r="G33">
        <v>715600</v>
      </c>
    </row>
    <row r="34" spans="1:7">
      <c r="A34" s="1">
        <v>43206</v>
      </c>
      <c r="B34">
        <v>61.459999000000003</v>
      </c>
      <c r="C34">
        <v>61.799999</v>
      </c>
      <c r="D34">
        <v>60.490001999999997</v>
      </c>
      <c r="E34">
        <v>60.77</v>
      </c>
      <c r="F34">
        <v>58.892372000000002</v>
      </c>
      <c r="G34">
        <v>587600</v>
      </c>
    </row>
    <row r="35" spans="1:7">
      <c r="A35" s="1">
        <v>43207</v>
      </c>
      <c r="B35">
        <v>60.849997999999999</v>
      </c>
      <c r="C35">
        <v>61.959999000000003</v>
      </c>
      <c r="D35">
        <v>60.400002000000001</v>
      </c>
      <c r="E35">
        <v>61.580002</v>
      </c>
      <c r="F35">
        <v>59.677345000000003</v>
      </c>
      <c r="G35">
        <v>401900</v>
      </c>
    </row>
    <row r="36" spans="1:7">
      <c r="A36" s="1">
        <v>43208</v>
      </c>
      <c r="B36">
        <v>61.59</v>
      </c>
      <c r="C36">
        <v>62.41</v>
      </c>
      <c r="D36">
        <v>60.919998</v>
      </c>
      <c r="E36">
        <v>61.470001000000003</v>
      </c>
      <c r="F36">
        <v>59.570743999999998</v>
      </c>
      <c r="G36">
        <v>381600</v>
      </c>
    </row>
    <row r="37" spans="1:7">
      <c r="A37" s="1">
        <v>43209</v>
      </c>
      <c r="B37">
        <v>61.43</v>
      </c>
      <c r="C37">
        <v>62.240001999999997</v>
      </c>
      <c r="D37">
        <v>60.880001</v>
      </c>
      <c r="E37">
        <v>61.189999</v>
      </c>
      <c r="F37">
        <v>59.299399999999999</v>
      </c>
      <c r="G37">
        <v>568600</v>
      </c>
    </row>
    <row r="38" spans="1:7">
      <c r="A38" s="1">
        <v>43210</v>
      </c>
      <c r="B38">
        <v>60.990001999999997</v>
      </c>
      <c r="C38">
        <v>61.959999000000003</v>
      </c>
      <c r="D38">
        <v>60.619999</v>
      </c>
      <c r="E38">
        <v>61.619999</v>
      </c>
      <c r="F38">
        <v>59.71611</v>
      </c>
      <c r="G38">
        <v>517300</v>
      </c>
    </row>
    <row r="39" spans="1:7">
      <c r="A39" s="1">
        <v>43213</v>
      </c>
      <c r="B39">
        <v>61.900002000000001</v>
      </c>
      <c r="C39">
        <v>62.75</v>
      </c>
      <c r="D39">
        <v>61.240001999999997</v>
      </c>
      <c r="E39">
        <v>62.189999</v>
      </c>
      <c r="F39">
        <v>60.268497000000004</v>
      </c>
      <c r="G39">
        <v>532500</v>
      </c>
    </row>
    <row r="40" spans="1:7">
      <c r="A40" s="1">
        <v>43214</v>
      </c>
      <c r="B40">
        <v>62.400002000000001</v>
      </c>
      <c r="C40">
        <v>62.400002000000001</v>
      </c>
      <c r="D40">
        <v>61.02</v>
      </c>
      <c r="E40">
        <v>61.450001</v>
      </c>
      <c r="F40">
        <v>59.551364999999997</v>
      </c>
      <c r="G40">
        <v>482100</v>
      </c>
    </row>
    <row r="41" spans="1:7">
      <c r="A41" s="1">
        <v>43215</v>
      </c>
      <c r="B41">
        <v>61.439999</v>
      </c>
      <c r="C41">
        <v>62.880001</v>
      </c>
      <c r="D41">
        <v>61.419998</v>
      </c>
      <c r="E41">
        <v>62.400002000000001</v>
      </c>
      <c r="F41">
        <v>60.472011999999999</v>
      </c>
      <c r="G41">
        <v>558300</v>
      </c>
    </row>
    <row r="42" spans="1:7">
      <c r="A42" s="1">
        <v>43216</v>
      </c>
      <c r="B42">
        <v>62.619999</v>
      </c>
      <c r="C42">
        <v>64.180000000000007</v>
      </c>
      <c r="D42">
        <v>62.27</v>
      </c>
      <c r="E42">
        <v>62.880001</v>
      </c>
      <c r="F42">
        <v>60.937176000000001</v>
      </c>
      <c r="G42">
        <v>654000</v>
      </c>
    </row>
    <row r="43" spans="1:7">
      <c r="A43" s="1">
        <v>43217</v>
      </c>
      <c r="B43">
        <v>63</v>
      </c>
      <c r="C43">
        <v>63.439999</v>
      </c>
      <c r="D43">
        <v>62.23</v>
      </c>
      <c r="E43">
        <v>62.290000999999997</v>
      </c>
      <c r="F43">
        <v>60.365409999999997</v>
      </c>
      <c r="G43">
        <v>599000</v>
      </c>
    </row>
    <row r="44" spans="1:7">
      <c r="A44" s="1">
        <v>43220</v>
      </c>
      <c r="B44">
        <v>62.41</v>
      </c>
      <c r="C44">
        <v>63.169998</v>
      </c>
      <c r="D44">
        <v>61.639999000000003</v>
      </c>
      <c r="E44">
        <v>62</v>
      </c>
      <c r="F44">
        <v>60.08437</v>
      </c>
      <c r="G44">
        <v>582700</v>
      </c>
    </row>
    <row r="45" spans="1:7">
      <c r="A45" s="1">
        <v>43221</v>
      </c>
      <c r="B45">
        <v>61.849997999999999</v>
      </c>
      <c r="C45">
        <v>63.209999000000003</v>
      </c>
      <c r="D45">
        <v>60.950001</v>
      </c>
      <c r="E45">
        <v>63.130001</v>
      </c>
      <c r="F45">
        <v>61.179459000000001</v>
      </c>
      <c r="G45">
        <v>914900</v>
      </c>
    </row>
    <row r="46" spans="1:7">
      <c r="A46" s="1">
        <v>43222</v>
      </c>
      <c r="B46">
        <v>62.869999</v>
      </c>
      <c r="C46">
        <v>62.869999</v>
      </c>
      <c r="D46">
        <v>61.220001000000003</v>
      </c>
      <c r="E46">
        <v>61.32</v>
      </c>
      <c r="F46">
        <v>59.425376999999997</v>
      </c>
      <c r="G46">
        <v>521600</v>
      </c>
    </row>
    <row r="47" spans="1:7">
      <c r="A47" s="1">
        <v>43223</v>
      </c>
      <c r="B47">
        <v>60.68</v>
      </c>
      <c r="C47">
        <v>60.68</v>
      </c>
      <c r="D47">
        <v>58.299999</v>
      </c>
      <c r="E47">
        <v>59.200001</v>
      </c>
      <c r="F47">
        <v>57.370876000000003</v>
      </c>
      <c r="G47">
        <v>955900</v>
      </c>
    </row>
    <row r="48" spans="1:7">
      <c r="A48" s="1">
        <v>43224</v>
      </c>
      <c r="B48">
        <v>59.02</v>
      </c>
      <c r="C48">
        <v>60.48</v>
      </c>
      <c r="D48">
        <v>58.240001999999997</v>
      </c>
      <c r="E48">
        <v>60.099997999999999</v>
      </c>
      <c r="F48">
        <v>58.243073000000003</v>
      </c>
      <c r="G48">
        <v>743000</v>
      </c>
    </row>
    <row r="49" spans="1:7">
      <c r="A49" s="1">
        <v>43227</v>
      </c>
      <c r="B49">
        <v>60.240001999999997</v>
      </c>
      <c r="C49">
        <v>60.599997999999999</v>
      </c>
      <c r="D49">
        <v>59.009998000000003</v>
      </c>
      <c r="E49">
        <v>59.119999</v>
      </c>
      <c r="F49">
        <v>57.293349999999997</v>
      </c>
      <c r="G49">
        <v>837100</v>
      </c>
    </row>
    <row r="50" spans="1:7">
      <c r="A50" s="1">
        <v>43228</v>
      </c>
      <c r="B50">
        <v>59.049999</v>
      </c>
      <c r="C50">
        <v>59.509998000000003</v>
      </c>
      <c r="D50">
        <v>58.580002</v>
      </c>
      <c r="E50">
        <v>58.73</v>
      </c>
      <c r="F50">
        <v>56.915401000000003</v>
      </c>
      <c r="G50">
        <v>1433700</v>
      </c>
    </row>
    <row r="51" spans="1:7">
      <c r="A51" s="1">
        <v>43229</v>
      </c>
      <c r="B51">
        <v>56</v>
      </c>
      <c r="C51">
        <v>56.950001</v>
      </c>
      <c r="D51">
        <v>52.029998999999997</v>
      </c>
      <c r="E51">
        <v>56.549999</v>
      </c>
      <c r="F51">
        <v>54.802760999999997</v>
      </c>
      <c r="G51">
        <v>3169700</v>
      </c>
    </row>
    <row r="52" spans="1:7">
      <c r="A52" s="1">
        <v>43230</v>
      </c>
      <c r="B52">
        <v>56.41</v>
      </c>
      <c r="C52">
        <v>57.330002</v>
      </c>
      <c r="D52">
        <v>56.080002</v>
      </c>
      <c r="E52">
        <v>56.689999</v>
      </c>
      <c r="F52">
        <v>54.938431000000001</v>
      </c>
      <c r="G52">
        <v>903300</v>
      </c>
    </row>
    <row r="53" spans="1:7">
      <c r="A53" s="1">
        <v>43231</v>
      </c>
      <c r="B53">
        <v>56.5</v>
      </c>
      <c r="C53">
        <v>56.580002</v>
      </c>
      <c r="D53">
        <v>52.5</v>
      </c>
      <c r="E53">
        <v>52.549999</v>
      </c>
      <c r="F53">
        <v>51.129275999999997</v>
      </c>
      <c r="G53">
        <v>2835400</v>
      </c>
    </row>
    <row r="54" spans="1:7">
      <c r="A54" s="1">
        <v>43234</v>
      </c>
      <c r="B54">
        <v>52.48</v>
      </c>
      <c r="C54">
        <v>52.560001</v>
      </c>
      <c r="D54">
        <v>50.310001</v>
      </c>
      <c r="E54">
        <v>50.860000999999997</v>
      </c>
      <c r="F54">
        <v>49.484969999999997</v>
      </c>
      <c r="G54">
        <v>2586700</v>
      </c>
    </row>
    <row r="55" spans="1:7">
      <c r="A55" s="1">
        <v>43235</v>
      </c>
      <c r="B55">
        <v>50.91</v>
      </c>
      <c r="C55">
        <v>51.93</v>
      </c>
      <c r="D55">
        <v>50.509998000000003</v>
      </c>
      <c r="E55">
        <v>51.889999000000003</v>
      </c>
      <c r="F55">
        <v>50.487124999999999</v>
      </c>
      <c r="G55">
        <v>1183600</v>
      </c>
    </row>
    <row r="56" spans="1:7">
      <c r="A56" s="1">
        <v>43236</v>
      </c>
      <c r="B56">
        <v>51.889999000000003</v>
      </c>
      <c r="C56">
        <v>53</v>
      </c>
      <c r="D56">
        <v>51.889999000000003</v>
      </c>
      <c r="E56">
        <v>52.650002000000001</v>
      </c>
      <c r="F56">
        <v>51.226578000000003</v>
      </c>
      <c r="G56">
        <v>1258300</v>
      </c>
    </row>
    <row r="57" spans="1:7">
      <c r="A57" s="1">
        <v>43237</v>
      </c>
      <c r="B57">
        <v>52.549999</v>
      </c>
      <c r="C57">
        <v>52.75</v>
      </c>
      <c r="D57">
        <v>51.599997999999999</v>
      </c>
      <c r="E57">
        <v>51.91</v>
      </c>
      <c r="F57">
        <v>50.50658</v>
      </c>
      <c r="G57">
        <v>802700</v>
      </c>
    </row>
    <row r="58" spans="1:7">
      <c r="A58" s="1">
        <v>43238</v>
      </c>
      <c r="B58">
        <v>52.029998999999997</v>
      </c>
      <c r="C58">
        <v>52.029998999999997</v>
      </c>
      <c r="D58">
        <v>50.759998000000003</v>
      </c>
      <c r="E58">
        <v>50.889999000000003</v>
      </c>
      <c r="F58">
        <v>49.514156</v>
      </c>
      <c r="G58">
        <v>1243600</v>
      </c>
    </row>
    <row r="59" spans="1:7">
      <c r="A59" s="1">
        <v>43241</v>
      </c>
      <c r="B59">
        <v>51.02</v>
      </c>
      <c r="C59">
        <v>51.380001</v>
      </c>
      <c r="D59">
        <v>50.509998000000003</v>
      </c>
      <c r="E59">
        <v>50.549999</v>
      </c>
      <c r="F59">
        <v>49.183346</v>
      </c>
      <c r="G59">
        <v>998000</v>
      </c>
    </row>
    <row r="60" spans="1:7">
      <c r="A60" s="1">
        <v>43242</v>
      </c>
      <c r="B60">
        <v>50.669998</v>
      </c>
      <c r="C60">
        <v>51.490001999999997</v>
      </c>
      <c r="D60">
        <v>50.669998</v>
      </c>
      <c r="E60">
        <v>51.200001</v>
      </c>
      <c r="F60">
        <v>49.815776999999997</v>
      </c>
      <c r="G60">
        <v>651000</v>
      </c>
    </row>
    <row r="61" spans="1:7">
      <c r="A61" s="1">
        <v>43243</v>
      </c>
      <c r="B61">
        <v>51.150002000000001</v>
      </c>
      <c r="C61">
        <v>53.360000999999997</v>
      </c>
      <c r="D61">
        <v>50.98</v>
      </c>
      <c r="E61">
        <v>52.290000999999997</v>
      </c>
      <c r="F61">
        <v>50.876308000000002</v>
      </c>
      <c r="G61">
        <v>1927000</v>
      </c>
    </row>
    <row r="62" spans="1:7">
      <c r="A62" s="1">
        <v>43244</v>
      </c>
      <c r="B62">
        <v>52.200001</v>
      </c>
      <c r="C62">
        <v>53.139999000000003</v>
      </c>
      <c r="D62">
        <v>51.880001</v>
      </c>
      <c r="E62">
        <v>52.75</v>
      </c>
      <c r="F62">
        <v>51.323872000000001</v>
      </c>
      <c r="G62">
        <v>549800</v>
      </c>
    </row>
    <row r="63" spans="1:7">
      <c r="A63" s="1">
        <v>43245</v>
      </c>
      <c r="B63">
        <v>52.709999000000003</v>
      </c>
      <c r="C63">
        <v>53.439999</v>
      </c>
      <c r="D63">
        <v>52.439999</v>
      </c>
      <c r="E63">
        <v>52.630001</v>
      </c>
      <c r="F63">
        <v>51.207118999999999</v>
      </c>
      <c r="G63">
        <v>550800</v>
      </c>
    </row>
    <row r="64" spans="1:7">
      <c r="A64" s="1">
        <v>43249</v>
      </c>
      <c r="B64">
        <v>52.299999</v>
      </c>
      <c r="C64">
        <v>52.389999000000003</v>
      </c>
      <c r="D64">
        <v>51.310001</v>
      </c>
      <c r="E64">
        <v>51.639999000000003</v>
      </c>
      <c r="F64">
        <v>50.243881000000002</v>
      </c>
      <c r="G64">
        <v>881600</v>
      </c>
    </row>
    <row r="65" spans="1:7">
      <c r="A65" s="1">
        <v>43250</v>
      </c>
      <c r="B65">
        <v>51.91</v>
      </c>
      <c r="C65">
        <v>52.59</v>
      </c>
      <c r="D65">
        <v>51.470001000000003</v>
      </c>
      <c r="E65">
        <v>52.169998</v>
      </c>
      <c r="F65">
        <v>50.759548000000002</v>
      </c>
      <c r="G65">
        <v>540400</v>
      </c>
    </row>
    <row r="66" spans="1:7">
      <c r="A66" s="1">
        <v>43251</v>
      </c>
      <c r="B66">
        <v>52</v>
      </c>
      <c r="C66">
        <v>52.439999</v>
      </c>
      <c r="D66">
        <v>51.25</v>
      </c>
      <c r="E66">
        <v>51.349997999999999</v>
      </c>
      <c r="F66">
        <v>49.96172</v>
      </c>
      <c r="G66">
        <v>429800</v>
      </c>
    </row>
    <row r="67" spans="1:7">
      <c r="A67" s="1">
        <v>43252</v>
      </c>
      <c r="B67">
        <v>51.57</v>
      </c>
      <c r="C67">
        <v>52.040000999999997</v>
      </c>
      <c r="D67">
        <v>51.099997999999999</v>
      </c>
      <c r="E67">
        <v>51.259998000000003</v>
      </c>
      <c r="F67">
        <v>49.874153</v>
      </c>
      <c r="G67">
        <v>407000</v>
      </c>
    </row>
    <row r="68" spans="1:7">
      <c r="A68" s="1">
        <v>43255</v>
      </c>
      <c r="B68">
        <v>51.470001000000003</v>
      </c>
      <c r="C68">
        <v>51.68</v>
      </c>
      <c r="D68">
        <v>50.720001000000003</v>
      </c>
      <c r="E68">
        <v>51.07</v>
      </c>
      <c r="F68">
        <v>49.689292999999999</v>
      </c>
      <c r="G68">
        <v>442500</v>
      </c>
    </row>
    <row r="69" spans="1:7">
      <c r="A69" s="1">
        <v>43256</v>
      </c>
      <c r="B69">
        <v>50.959999000000003</v>
      </c>
      <c r="C69">
        <v>51.639999000000003</v>
      </c>
      <c r="D69">
        <v>50.509998000000003</v>
      </c>
      <c r="E69">
        <v>51.279998999999997</v>
      </c>
      <c r="F69">
        <v>49.893608</v>
      </c>
      <c r="G69">
        <v>823200</v>
      </c>
    </row>
    <row r="70" spans="1:7">
      <c r="A70" s="1">
        <v>43257</v>
      </c>
      <c r="B70">
        <v>51.389999000000003</v>
      </c>
      <c r="C70">
        <v>51.889999000000003</v>
      </c>
      <c r="D70">
        <v>50.91</v>
      </c>
      <c r="E70">
        <v>51.75</v>
      </c>
      <c r="F70">
        <v>50.350909999999999</v>
      </c>
      <c r="G70">
        <v>527900</v>
      </c>
    </row>
    <row r="71" spans="1:7">
      <c r="A71" s="1">
        <v>43258</v>
      </c>
      <c r="B71">
        <v>51.93</v>
      </c>
      <c r="C71">
        <v>52.25</v>
      </c>
      <c r="D71">
        <v>51.349997999999999</v>
      </c>
      <c r="E71">
        <v>51.880001</v>
      </c>
      <c r="F71">
        <v>50.477393999999997</v>
      </c>
      <c r="G71">
        <v>455100</v>
      </c>
    </row>
    <row r="72" spans="1:7">
      <c r="A72" s="1">
        <v>43259</v>
      </c>
      <c r="B72">
        <v>51.580002</v>
      </c>
      <c r="C72">
        <v>52.099997999999999</v>
      </c>
      <c r="D72">
        <v>51.259998000000003</v>
      </c>
      <c r="E72">
        <v>52</v>
      </c>
      <c r="F72">
        <v>50.594143000000003</v>
      </c>
      <c r="G72">
        <v>458300</v>
      </c>
    </row>
    <row r="73" spans="1:7">
      <c r="A73" s="1">
        <v>43262</v>
      </c>
      <c r="B73">
        <v>51.959999000000003</v>
      </c>
      <c r="C73">
        <v>52.459999000000003</v>
      </c>
      <c r="D73">
        <v>51.560001</v>
      </c>
      <c r="E73">
        <v>52.169998</v>
      </c>
      <c r="F73">
        <v>50.759548000000002</v>
      </c>
      <c r="G73">
        <v>643600</v>
      </c>
    </row>
    <row r="74" spans="1:7">
      <c r="A74" s="1">
        <v>43263</v>
      </c>
      <c r="B74">
        <v>52.380001</v>
      </c>
      <c r="C74">
        <v>53.48</v>
      </c>
      <c r="D74">
        <v>52.119999</v>
      </c>
      <c r="E74">
        <v>53.139999000000003</v>
      </c>
      <c r="F74">
        <v>51.703322999999997</v>
      </c>
      <c r="G74">
        <v>1147400</v>
      </c>
    </row>
    <row r="75" spans="1:7">
      <c r="A75" s="1">
        <v>43264</v>
      </c>
      <c r="B75">
        <v>53.34</v>
      </c>
      <c r="C75">
        <v>53.380001</v>
      </c>
      <c r="D75">
        <v>51.259998000000003</v>
      </c>
      <c r="E75">
        <v>51.560001</v>
      </c>
      <c r="F75">
        <v>50.166041999999997</v>
      </c>
      <c r="G75">
        <v>672900</v>
      </c>
    </row>
    <row r="76" spans="1:7">
      <c r="A76" s="1">
        <v>43265</v>
      </c>
      <c r="B76">
        <v>51.709999000000003</v>
      </c>
      <c r="C76">
        <v>52.82</v>
      </c>
      <c r="D76">
        <v>51.580002</v>
      </c>
      <c r="E76">
        <v>52.200001</v>
      </c>
      <c r="F76">
        <v>50.788741999999999</v>
      </c>
      <c r="G76">
        <v>824900</v>
      </c>
    </row>
    <row r="77" spans="1:7">
      <c r="A77" s="1">
        <v>43266</v>
      </c>
      <c r="B77">
        <v>51.490001999999997</v>
      </c>
      <c r="C77">
        <v>51.59</v>
      </c>
      <c r="D77">
        <v>49.540000999999997</v>
      </c>
      <c r="E77">
        <v>51.310001</v>
      </c>
      <c r="F77">
        <v>49.922801999999997</v>
      </c>
      <c r="G77">
        <v>1268800</v>
      </c>
    </row>
    <row r="78" spans="1:7">
      <c r="A78" s="1">
        <v>43269</v>
      </c>
      <c r="B78">
        <v>51.25</v>
      </c>
      <c r="C78">
        <v>52.330002</v>
      </c>
      <c r="D78">
        <v>51.169998</v>
      </c>
      <c r="E78">
        <v>52.09</v>
      </c>
      <c r="F78">
        <v>50.681716999999999</v>
      </c>
      <c r="G78">
        <v>1024300</v>
      </c>
    </row>
    <row r="79" spans="1:7">
      <c r="A79" s="1">
        <v>43270</v>
      </c>
      <c r="B79">
        <v>51.950001</v>
      </c>
      <c r="C79">
        <v>52.369999</v>
      </c>
      <c r="D79">
        <v>51.68</v>
      </c>
      <c r="E79">
        <v>51.990001999999997</v>
      </c>
      <c r="F79">
        <v>50.584418999999997</v>
      </c>
      <c r="G79">
        <v>852000</v>
      </c>
    </row>
    <row r="80" spans="1:7">
      <c r="A80" s="1">
        <v>43271</v>
      </c>
      <c r="B80">
        <v>51.849997999999999</v>
      </c>
      <c r="C80">
        <v>58.200001</v>
      </c>
      <c r="D80">
        <v>51.099997999999999</v>
      </c>
      <c r="E80">
        <v>54.869999</v>
      </c>
      <c r="F80">
        <v>53.386555000000001</v>
      </c>
      <c r="G80">
        <v>4163400</v>
      </c>
    </row>
    <row r="81" spans="1:7">
      <c r="A81" s="1">
        <v>43272</v>
      </c>
      <c r="B81">
        <v>54.759998000000003</v>
      </c>
      <c r="C81">
        <v>56.740001999999997</v>
      </c>
      <c r="D81">
        <v>54.150002000000001</v>
      </c>
      <c r="E81">
        <v>55.869999</v>
      </c>
      <c r="F81">
        <v>54.359520000000003</v>
      </c>
      <c r="G81">
        <v>877700</v>
      </c>
    </row>
    <row r="82" spans="1:7">
      <c r="A82" s="1">
        <v>43273</v>
      </c>
      <c r="B82">
        <v>56.16</v>
      </c>
      <c r="C82">
        <v>56.43</v>
      </c>
      <c r="D82">
        <v>54.040000999999997</v>
      </c>
      <c r="E82">
        <v>54.330002</v>
      </c>
      <c r="F82">
        <v>52.861156000000001</v>
      </c>
      <c r="G82">
        <v>1696000</v>
      </c>
    </row>
    <row r="83" spans="1:7">
      <c r="A83" s="1">
        <v>43276</v>
      </c>
      <c r="B83">
        <v>54.220001000000003</v>
      </c>
      <c r="C83">
        <v>54.459999000000003</v>
      </c>
      <c r="D83">
        <v>51.290000999999997</v>
      </c>
      <c r="E83">
        <v>51.34</v>
      </c>
      <c r="F83">
        <v>49.951988</v>
      </c>
      <c r="G83">
        <v>906500</v>
      </c>
    </row>
    <row r="84" spans="1:7">
      <c r="A84" s="1">
        <v>43277</v>
      </c>
      <c r="B84">
        <v>51.349997999999999</v>
      </c>
      <c r="C84">
        <v>51.68</v>
      </c>
      <c r="D84">
        <v>50.610000999999997</v>
      </c>
      <c r="E84">
        <v>51.09</v>
      </c>
      <c r="F84">
        <v>49.708751999999997</v>
      </c>
      <c r="G84">
        <v>940000</v>
      </c>
    </row>
    <row r="85" spans="1:7">
      <c r="A85" s="1">
        <v>43278</v>
      </c>
      <c r="B85">
        <v>51.09</v>
      </c>
      <c r="C85">
        <v>51.700001</v>
      </c>
      <c r="D85">
        <v>50.91</v>
      </c>
      <c r="E85">
        <v>51.09</v>
      </c>
      <c r="F85">
        <v>49.708751999999997</v>
      </c>
      <c r="G85">
        <v>777300</v>
      </c>
    </row>
    <row r="86" spans="1:7">
      <c r="A86" s="1">
        <v>43279</v>
      </c>
      <c r="B86">
        <v>51.009998000000003</v>
      </c>
      <c r="C86">
        <v>51.93</v>
      </c>
      <c r="D86">
        <v>50.389999000000003</v>
      </c>
      <c r="E86">
        <v>51.759998000000003</v>
      </c>
      <c r="F86">
        <v>50.36063</v>
      </c>
      <c r="G86">
        <v>586100</v>
      </c>
    </row>
    <row r="87" spans="1:7">
      <c r="A87" s="1">
        <v>43280</v>
      </c>
      <c r="B87">
        <v>51.880001</v>
      </c>
      <c r="C87">
        <v>51.880001</v>
      </c>
      <c r="D87">
        <v>50.549999</v>
      </c>
      <c r="E87">
        <v>50.720001000000003</v>
      </c>
      <c r="F87">
        <v>49.348751</v>
      </c>
      <c r="G87">
        <v>679600</v>
      </c>
    </row>
    <row r="88" spans="1:7">
      <c r="A88" s="1">
        <v>43283</v>
      </c>
      <c r="B88">
        <v>50.470001000000003</v>
      </c>
      <c r="C88">
        <v>50.630001</v>
      </c>
      <c r="D88">
        <v>49.439999</v>
      </c>
      <c r="E88">
        <v>50.060001</v>
      </c>
      <c r="F88">
        <v>48.706595999999998</v>
      </c>
      <c r="G88">
        <v>705000</v>
      </c>
    </row>
    <row r="89" spans="1:7">
      <c r="A89" s="1">
        <v>43284</v>
      </c>
      <c r="B89">
        <v>50.380001</v>
      </c>
      <c r="C89">
        <v>50.98</v>
      </c>
      <c r="D89">
        <v>50.119999</v>
      </c>
      <c r="E89">
        <v>50.34</v>
      </c>
      <c r="F89">
        <v>48.979022999999998</v>
      </c>
      <c r="G89">
        <v>249000</v>
      </c>
    </row>
    <row r="90" spans="1:7">
      <c r="A90" s="1">
        <v>43286</v>
      </c>
      <c r="B90">
        <v>50.639999000000003</v>
      </c>
      <c r="C90">
        <v>51.139999000000003</v>
      </c>
      <c r="D90">
        <v>50.02</v>
      </c>
      <c r="E90">
        <v>51.060001</v>
      </c>
      <c r="F90">
        <v>49.679561999999997</v>
      </c>
      <c r="G90">
        <v>598800</v>
      </c>
    </row>
    <row r="91" spans="1:7">
      <c r="A91" s="1">
        <v>43287</v>
      </c>
      <c r="B91">
        <v>51.150002000000001</v>
      </c>
      <c r="C91">
        <v>51.990001999999997</v>
      </c>
      <c r="D91">
        <v>51.119999</v>
      </c>
      <c r="E91">
        <v>51.27</v>
      </c>
      <c r="F91">
        <v>49.883884000000002</v>
      </c>
      <c r="G91">
        <v>345100</v>
      </c>
    </row>
    <row r="92" spans="1:7">
      <c r="A92" s="1">
        <v>43290</v>
      </c>
      <c r="B92">
        <v>51.310001</v>
      </c>
      <c r="C92">
        <v>51.970001000000003</v>
      </c>
      <c r="D92">
        <v>51.16</v>
      </c>
      <c r="E92">
        <v>51.18</v>
      </c>
      <c r="F92">
        <v>49.796317999999999</v>
      </c>
      <c r="G92">
        <v>457900</v>
      </c>
    </row>
    <row r="93" spans="1:7">
      <c r="A93" s="1">
        <v>43291</v>
      </c>
      <c r="B93">
        <v>51.119999</v>
      </c>
      <c r="C93">
        <v>51.240001999999997</v>
      </c>
      <c r="D93">
        <v>50.200001</v>
      </c>
      <c r="E93">
        <v>50.790000999999997</v>
      </c>
      <c r="F93">
        <v>49.416862000000002</v>
      </c>
      <c r="G93">
        <v>411500</v>
      </c>
    </row>
    <row r="94" spans="1:7">
      <c r="A94" s="1">
        <v>43292</v>
      </c>
      <c r="B94">
        <v>50.669998</v>
      </c>
      <c r="C94">
        <v>51.110000999999997</v>
      </c>
      <c r="D94">
        <v>47.799999</v>
      </c>
      <c r="E94">
        <v>48.330002</v>
      </c>
      <c r="F94">
        <v>47.023369000000002</v>
      </c>
      <c r="G94">
        <v>3289700</v>
      </c>
    </row>
    <row r="95" spans="1:7">
      <c r="A95" s="1">
        <v>43293</v>
      </c>
      <c r="B95">
        <v>50.900002000000001</v>
      </c>
      <c r="C95">
        <v>55.830002</v>
      </c>
      <c r="D95">
        <v>50.610000999999997</v>
      </c>
      <c r="E95">
        <v>53.669998</v>
      </c>
      <c r="F95">
        <v>52.218997999999999</v>
      </c>
      <c r="G95">
        <v>6267800</v>
      </c>
    </row>
    <row r="96" spans="1:7">
      <c r="A96" s="1">
        <v>43294</v>
      </c>
      <c r="B96">
        <v>53.720001000000003</v>
      </c>
      <c r="C96">
        <v>55.52</v>
      </c>
      <c r="D96">
        <v>53.18</v>
      </c>
      <c r="E96">
        <v>53.549999</v>
      </c>
      <c r="F96">
        <v>52.102238</v>
      </c>
      <c r="G96">
        <v>2186800</v>
      </c>
    </row>
    <row r="97" spans="1:7">
      <c r="A97" s="1">
        <v>43297</v>
      </c>
      <c r="B97">
        <v>52.990001999999997</v>
      </c>
      <c r="C97">
        <v>53</v>
      </c>
      <c r="D97">
        <v>50.150002000000001</v>
      </c>
      <c r="E97">
        <v>51.41</v>
      </c>
      <c r="F97">
        <v>50.020096000000002</v>
      </c>
      <c r="G97">
        <v>2771100</v>
      </c>
    </row>
    <row r="98" spans="1:7">
      <c r="A98" s="1">
        <v>43298</v>
      </c>
      <c r="B98">
        <v>51.049999</v>
      </c>
      <c r="C98">
        <v>51.75</v>
      </c>
      <c r="D98">
        <v>50.599997999999999</v>
      </c>
      <c r="E98">
        <v>51.540000999999997</v>
      </c>
      <c r="F98">
        <v>50.146583999999997</v>
      </c>
      <c r="G98">
        <v>876300</v>
      </c>
    </row>
    <row r="99" spans="1:7">
      <c r="A99" s="1">
        <v>43299</v>
      </c>
      <c r="B99">
        <v>51.639999000000003</v>
      </c>
      <c r="C99">
        <v>55.169998</v>
      </c>
      <c r="D99">
        <v>50.790000999999997</v>
      </c>
      <c r="E99">
        <v>53.599997999999999</v>
      </c>
      <c r="F99">
        <v>52.150886999999997</v>
      </c>
      <c r="G99">
        <v>5659900</v>
      </c>
    </row>
    <row r="100" spans="1:7">
      <c r="A100" s="1">
        <v>43300</v>
      </c>
      <c r="B100">
        <v>53.200001</v>
      </c>
      <c r="C100">
        <v>53.880001</v>
      </c>
      <c r="D100">
        <v>50.700001</v>
      </c>
      <c r="E100">
        <v>51</v>
      </c>
      <c r="F100">
        <v>49.621178</v>
      </c>
      <c r="G100">
        <v>2714100</v>
      </c>
    </row>
    <row r="101" spans="1:7">
      <c r="A101" s="1">
        <v>43301</v>
      </c>
      <c r="B101">
        <v>51.27</v>
      </c>
      <c r="C101">
        <v>52.360000999999997</v>
      </c>
      <c r="D101">
        <v>51.009998000000003</v>
      </c>
      <c r="E101">
        <v>51.59</v>
      </c>
      <c r="F101">
        <v>50.195236000000001</v>
      </c>
      <c r="G101">
        <v>1366500</v>
      </c>
    </row>
    <row r="102" spans="1:7">
      <c r="A102" s="1">
        <v>43304</v>
      </c>
      <c r="B102">
        <v>49.200001</v>
      </c>
      <c r="C102">
        <v>50.240001999999997</v>
      </c>
      <c r="D102">
        <v>46.060001</v>
      </c>
      <c r="E102">
        <v>46.560001</v>
      </c>
      <c r="F102">
        <v>45.301223999999998</v>
      </c>
      <c r="G102">
        <v>6655500</v>
      </c>
    </row>
    <row r="103" spans="1:7">
      <c r="A103" s="1">
        <v>43305</v>
      </c>
      <c r="B103">
        <v>46.619999</v>
      </c>
      <c r="C103">
        <v>47.380001</v>
      </c>
      <c r="D103">
        <v>45.459999000000003</v>
      </c>
      <c r="E103">
        <v>45.970001000000003</v>
      </c>
      <c r="F103">
        <v>44.727173000000001</v>
      </c>
      <c r="G103">
        <v>3332500</v>
      </c>
    </row>
    <row r="104" spans="1:7">
      <c r="A104" s="1">
        <v>43306</v>
      </c>
      <c r="B104">
        <v>46.139999000000003</v>
      </c>
      <c r="C104">
        <v>46.23</v>
      </c>
      <c r="D104">
        <v>43.93</v>
      </c>
      <c r="E104">
        <v>44.68</v>
      </c>
      <c r="F104">
        <v>43.472042000000002</v>
      </c>
      <c r="G104">
        <v>3136400</v>
      </c>
    </row>
    <row r="105" spans="1:7">
      <c r="A105" s="1">
        <v>43307</v>
      </c>
      <c r="B105">
        <v>44.759998000000003</v>
      </c>
      <c r="C105">
        <v>45.450001</v>
      </c>
      <c r="D105">
        <v>43.950001</v>
      </c>
      <c r="E105">
        <v>44.450001</v>
      </c>
      <c r="F105">
        <v>43.248268000000003</v>
      </c>
      <c r="G105">
        <v>1825300</v>
      </c>
    </row>
    <row r="106" spans="1:7">
      <c r="A106" s="1">
        <v>43308</v>
      </c>
      <c r="B106">
        <v>44.630001</v>
      </c>
      <c r="C106">
        <v>44.630001</v>
      </c>
      <c r="D106">
        <v>42.400002000000001</v>
      </c>
      <c r="E106">
        <v>43.119999</v>
      </c>
      <c r="F106">
        <v>41.954224000000004</v>
      </c>
      <c r="G106">
        <v>2063500</v>
      </c>
    </row>
    <row r="107" spans="1:7">
      <c r="A107" s="1">
        <v>43311</v>
      </c>
      <c r="B107">
        <v>43.040000999999997</v>
      </c>
      <c r="C107">
        <v>43.98</v>
      </c>
      <c r="D107">
        <v>41.810001</v>
      </c>
      <c r="E107">
        <v>42.060001</v>
      </c>
      <c r="F107">
        <v>40.922882000000001</v>
      </c>
      <c r="G107">
        <v>2225900</v>
      </c>
    </row>
    <row r="108" spans="1:7">
      <c r="A108" s="1">
        <v>43312</v>
      </c>
      <c r="B108">
        <v>41.830002</v>
      </c>
      <c r="C108">
        <v>42.529998999999997</v>
      </c>
      <c r="D108">
        <v>40.650002000000001</v>
      </c>
      <c r="E108">
        <v>41.959999000000003</v>
      </c>
      <c r="F108">
        <v>40.825583999999999</v>
      </c>
      <c r="G108">
        <v>2027700</v>
      </c>
    </row>
    <row r="109" spans="1:7">
      <c r="A109" s="1">
        <v>43313</v>
      </c>
      <c r="B109">
        <v>42.759998000000003</v>
      </c>
      <c r="C109">
        <v>42.84</v>
      </c>
      <c r="D109">
        <v>41.93</v>
      </c>
      <c r="E109">
        <v>42.27</v>
      </c>
      <c r="F109">
        <v>41.127209000000001</v>
      </c>
      <c r="G109">
        <v>1517500</v>
      </c>
    </row>
    <row r="110" spans="1:7">
      <c r="A110" s="1">
        <v>43314</v>
      </c>
      <c r="B110">
        <v>42.27</v>
      </c>
      <c r="C110">
        <v>42.700001</v>
      </c>
      <c r="D110">
        <v>41.43</v>
      </c>
      <c r="E110">
        <v>42.360000999999997</v>
      </c>
      <c r="F110">
        <v>41.214767000000002</v>
      </c>
      <c r="G110">
        <v>2013900</v>
      </c>
    </row>
    <row r="111" spans="1:7">
      <c r="A111" s="1">
        <v>43315</v>
      </c>
      <c r="B111">
        <v>42.459999000000003</v>
      </c>
      <c r="C111">
        <v>43.290000999999997</v>
      </c>
      <c r="D111">
        <v>41.779998999999997</v>
      </c>
      <c r="E111">
        <v>42.290000999999997</v>
      </c>
      <c r="F111">
        <v>41.146667000000001</v>
      </c>
      <c r="G111">
        <v>1972400</v>
      </c>
    </row>
    <row r="112" spans="1:7">
      <c r="A112" s="1">
        <v>43318</v>
      </c>
      <c r="B112">
        <v>42.049999</v>
      </c>
      <c r="C112">
        <v>42.540000999999997</v>
      </c>
      <c r="D112">
        <v>41.439999</v>
      </c>
      <c r="E112">
        <v>42.330002</v>
      </c>
      <c r="F112">
        <v>41.185580999999999</v>
      </c>
      <c r="G112">
        <v>1587800</v>
      </c>
    </row>
    <row r="113" spans="1:7">
      <c r="A113" s="1">
        <v>43319</v>
      </c>
      <c r="B113">
        <v>42.32</v>
      </c>
      <c r="C113">
        <v>42.48</v>
      </c>
      <c r="D113">
        <v>40.970001000000003</v>
      </c>
      <c r="E113">
        <v>41.07</v>
      </c>
      <c r="F113">
        <v>39.959643999999997</v>
      </c>
      <c r="G113">
        <v>3035200</v>
      </c>
    </row>
    <row r="114" spans="1:7">
      <c r="A114" s="1">
        <v>43320</v>
      </c>
      <c r="B114">
        <v>38.849997999999999</v>
      </c>
      <c r="C114">
        <v>41.040000999999997</v>
      </c>
      <c r="D114">
        <v>38.049999</v>
      </c>
      <c r="E114">
        <v>38.939999</v>
      </c>
      <c r="F114">
        <v>37.887230000000002</v>
      </c>
      <c r="G114">
        <v>7690700</v>
      </c>
    </row>
    <row r="115" spans="1:7">
      <c r="A115" s="1">
        <v>43321</v>
      </c>
      <c r="B115">
        <v>39.299999</v>
      </c>
      <c r="C115">
        <v>42.59</v>
      </c>
      <c r="D115">
        <v>39.150002000000001</v>
      </c>
      <c r="E115">
        <v>41.450001</v>
      </c>
      <c r="F115">
        <v>40.329376000000003</v>
      </c>
      <c r="G115">
        <v>4626700</v>
      </c>
    </row>
    <row r="116" spans="1:7">
      <c r="A116" s="1">
        <v>43322</v>
      </c>
      <c r="B116">
        <v>41.029998999999997</v>
      </c>
      <c r="C116">
        <v>42.189999</v>
      </c>
      <c r="D116">
        <v>40.18</v>
      </c>
      <c r="E116">
        <v>40.259998000000003</v>
      </c>
      <c r="F116">
        <v>39.385337999999997</v>
      </c>
      <c r="G116">
        <v>1936800</v>
      </c>
    </row>
    <row r="117" spans="1:7">
      <c r="A117" s="1">
        <v>43325</v>
      </c>
      <c r="B117">
        <v>41.299999</v>
      </c>
      <c r="C117">
        <v>42.43</v>
      </c>
      <c r="D117">
        <v>40.360000999999997</v>
      </c>
      <c r="E117">
        <v>41.810001</v>
      </c>
      <c r="F117">
        <v>40.901665000000001</v>
      </c>
      <c r="G117">
        <v>2796100</v>
      </c>
    </row>
    <row r="118" spans="1:7">
      <c r="A118" s="1">
        <v>43326</v>
      </c>
      <c r="B118">
        <v>42.220001000000003</v>
      </c>
      <c r="C118">
        <v>43.450001</v>
      </c>
      <c r="D118">
        <v>41.82</v>
      </c>
      <c r="E118">
        <v>43</v>
      </c>
      <c r="F118">
        <v>42.065810999999997</v>
      </c>
      <c r="G118">
        <v>2320500</v>
      </c>
    </row>
    <row r="119" spans="1:7">
      <c r="A119" s="1">
        <v>43327</v>
      </c>
      <c r="B119">
        <v>43.700001</v>
      </c>
      <c r="C119">
        <v>43.82</v>
      </c>
      <c r="D119">
        <v>42.299999</v>
      </c>
      <c r="E119">
        <v>42.580002</v>
      </c>
      <c r="F119">
        <v>41.654938000000001</v>
      </c>
      <c r="G119">
        <v>1655600</v>
      </c>
    </row>
    <row r="120" spans="1:7">
      <c r="A120" s="1">
        <v>43328</v>
      </c>
      <c r="B120">
        <v>42.52</v>
      </c>
      <c r="C120">
        <v>43.810001</v>
      </c>
      <c r="D120">
        <v>42.330002</v>
      </c>
      <c r="E120">
        <v>43.720001000000003</v>
      </c>
      <c r="F120">
        <v>42.770167999999998</v>
      </c>
      <c r="G120">
        <v>1321900</v>
      </c>
    </row>
    <row r="121" spans="1:7">
      <c r="A121" s="1">
        <v>43329</v>
      </c>
      <c r="B121">
        <v>43.419998</v>
      </c>
      <c r="C121">
        <v>44.84</v>
      </c>
      <c r="D121">
        <v>43.119999</v>
      </c>
      <c r="E121">
        <v>43.93</v>
      </c>
      <c r="F121">
        <v>42.975608999999999</v>
      </c>
      <c r="G121">
        <v>2025500</v>
      </c>
    </row>
    <row r="122" spans="1:7">
      <c r="A122" s="1">
        <v>43332</v>
      </c>
      <c r="B122">
        <v>43.790000999999997</v>
      </c>
      <c r="C122">
        <v>44.299999</v>
      </c>
      <c r="D122">
        <v>42.459999000000003</v>
      </c>
      <c r="E122">
        <v>42.720001000000003</v>
      </c>
      <c r="F122">
        <v>41.791896999999999</v>
      </c>
      <c r="G122">
        <v>1155700</v>
      </c>
    </row>
    <row r="123" spans="1:7">
      <c r="A123" s="1">
        <v>43333</v>
      </c>
      <c r="B123">
        <v>42.509998000000003</v>
      </c>
      <c r="C123">
        <v>44.630001</v>
      </c>
      <c r="D123">
        <v>42.200001</v>
      </c>
      <c r="E123">
        <v>42.919998</v>
      </c>
      <c r="F123">
        <v>41.987549000000001</v>
      </c>
      <c r="G123">
        <v>2238600</v>
      </c>
    </row>
    <row r="124" spans="1:7">
      <c r="A124" s="1">
        <v>43334</v>
      </c>
      <c r="B124">
        <v>42.57</v>
      </c>
      <c r="C124">
        <v>43.540000999999997</v>
      </c>
      <c r="D124">
        <v>42.299999</v>
      </c>
      <c r="E124">
        <v>42.740001999999997</v>
      </c>
      <c r="F124">
        <v>41.811458999999999</v>
      </c>
      <c r="G124">
        <v>981900</v>
      </c>
    </row>
    <row r="125" spans="1:7">
      <c r="A125" s="1">
        <v>43335</v>
      </c>
      <c r="B125">
        <v>42.75</v>
      </c>
      <c r="C125">
        <v>43.23</v>
      </c>
      <c r="D125">
        <v>42.419998</v>
      </c>
      <c r="E125">
        <v>42.73</v>
      </c>
      <c r="F125">
        <v>41.801678000000003</v>
      </c>
      <c r="G125">
        <v>604700</v>
      </c>
    </row>
    <row r="126" spans="1:7">
      <c r="A126" s="1">
        <v>43336</v>
      </c>
      <c r="B126">
        <v>42.720001000000003</v>
      </c>
      <c r="C126">
        <v>45.290000999999997</v>
      </c>
      <c r="D126">
        <v>42.59</v>
      </c>
      <c r="E126">
        <v>44.700001</v>
      </c>
      <c r="F126">
        <v>43.728881999999999</v>
      </c>
      <c r="G126">
        <v>4845000</v>
      </c>
    </row>
    <row r="127" spans="1:7">
      <c r="A127" s="1">
        <v>43339</v>
      </c>
      <c r="B127">
        <v>45.240001999999997</v>
      </c>
      <c r="C127">
        <v>45.450001</v>
      </c>
      <c r="D127">
        <v>44.52</v>
      </c>
      <c r="E127">
        <v>45.009998000000003</v>
      </c>
      <c r="F127">
        <v>44.032142999999998</v>
      </c>
      <c r="G127">
        <v>1947700</v>
      </c>
    </row>
    <row r="128" spans="1:7">
      <c r="A128" s="1">
        <v>43340</v>
      </c>
      <c r="B128">
        <v>45.32</v>
      </c>
      <c r="C128">
        <v>46</v>
      </c>
      <c r="D128">
        <v>45.209999000000003</v>
      </c>
      <c r="E128">
        <v>45.84</v>
      </c>
      <c r="F128">
        <v>44.844112000000003</v>
      </c>
      <c r="G128">
        <v>1440500</v>
      </c>
    </row>
    <row r="129" spans="1:7">
      <c r="A129" s="1">
        <v>43341</v>
      </c>
      <c r="B129">
        <v>46.09</v>
      </c>
      <c r="C129">
        <v>46.939999</v>
      </c>
      <c r="D129">
        <v>46</v>
      </c>
      <c r="E129">
        <v>46.540000999999997</v>
      </c>
      <c r="F129">
        <v>45.528903999999997</v>
      </c>
      <c r="G129">
        <v>1976100</v>
      </c>
    </row>
    <row r="130" spans="1:7">
      <c r="A130" s="1">
        <v>43342</v>
      </c>
      <c r="B130">
        <v>46.779998999999997</v>
      </c>
      <c r="C130">
        <v>46.880001</v>
      </c>
      <c r="D130">
        <v>45.880001</v>
      </c>
      <c r="E130">
        <v>46.119999</v>
      </c>
      <c r="F130">
        <v>45.118026999999998</v>
      </c>
      <c r="G130">
        <v>1046700</v>
      </c>
    </row>
    <row r="131" spans="1:7">
      <c r="A131" s="1">
        <v>43343</v>
      </c>
      <c r="B131">
        <v>45.919998</v>
      </c>
      <c r="C131">
        <v>46.950001</v>
      </c>
      <c r="D131">
        <v>45.869999</v>
      </c>
      <c r="E131">
        <v>46.119999</v>
      </c>
      <c r="F131">
        <v>45.118026999999998</v>
      </c>
      <c r="G131">
        <v>909600</v>
      </c>
    </row>
    <row r="132" spans="1:7">
      <c r="A132" s="1">
        <v>43347</v>
      </c>
      <c r="B132">
        <v>46.139999000000003</v>
      </c>
      <c r="C132">
        <v>46.349997999999999</v>
      </c>
      <c r="D132">
        <v>45.43</v>
      </c>
      <c r="E132">
        <v>45.790000999999997</v>
      </c>
      <c r="F132">
        <v>44.795197000000002</v>
      </c>
      <c r="G132">
        <v>902500</v>
      </c>
    </row>
    <row r="133" spans="1:7">
      <c r="A133" s="1">
        <v>43348</v>
      </c>
      <c r="B133">
        <v>45.779998999999997</v>
      </c>
      <c r="C133">
        <v>46.200001</v>
      </c>
      <c r="D133">
        <v>45.5</v>
      </c>
      <c r="E133">
        <v>46.02</v>
      </c>
      <c r="F133">
        <v>45.020198999999998</v>
      </c>
      <c r="G133">
        <v>712200</v>
      </c>
    </row>
    <row r="134" spans="1:7">
      <c r="A134" s="1">
        <v>43349</v>
      </c>
      <c r="B134">
        <v>46.220001000000003</v>
      </c>
      <c r="C134">
        <v>46.439999</v>
      </c>
      <c r="D134">
        <v>45.950001</v>
      </c>
      <c r="E134">
        <v>46.18</v>
      </c>
      <c r="F134">
        <v>45.176723000000003</v>
      </c>
      <c r="G134">
        <v>564800</v>
      </c>
    </row>
    <row r="135" spans="1:7">
      <c r="A135" s="1">
        <v>43350</v>
      </c>
      <c r="B135">
        <v>45.490001999999997</v>
      </c>
      <c r="C135">
        <v>46.299999</v>
      </c>
      <c r="D135">
        <v>45.07</v>
      </c>
      <c r="E135">
        <v>45.91</v>
      </c>
      <c r="F135">
        <v>44.912593999999999</v>
      </c>
      <c r="G135">
        <v>1013900</v>
      </c>
    </row>
    <row r="136" spans="1:7">
      <c r="A136" s="1">
        <v>43353</v>
      </c>
      <c r="B136">
        <v>45.950001</v>
      </c>
      <c r="C136">
        <v>46.59</v>
      </c>
      <c r="D136">
        <v>45.439999</v>
      </c>
      <c r="E136">
        <v>46.5</v>
      </c>
      <c r="F136">
        <v>45.489773</v>
      </c>
      <c r="G136">
        <v>944800</v>
      </c>
    </row>
    <row r="137" spans="1:7">
      <c r="A137" s="1">
        <v>43354</v>
      </c>
      <c r="B137">
        <v>46.259998000000003</v>
      </c>
      <c r="C137">
        <v>47.200001</v>
      </c>
      <c r="D137">
        <v>46.009998000000003</v>
      </c>
      <c r="E137">
        <v>46.75</v>
      </c>
      <c r="F137">
        <v>45.734341000000001</v>
      </c>
      <c r="G137">
        <v>1182500</v>
      </c>
    </row>
    <row r="138" spans="1:7">
      <c r="A138" s="1">
        <v>43355</v>
      </c>
      <c r="B138">
        <v>46.75</v>
      </c>
      <c r="C138">
        <v>46.970001000000003</v>
      </c>
      <c r="D138">
        <v>46.360000999999997</v>
      </c>
      <c r="E138">
        <v>46.389999000000003</v>
      </c>
      <c r="F138">
        <v>45.382159999999999</v>
      </c>
      <c r="G138">
        <v>799300</v>
      </c>
    </row>
    <row r="139" spans="1:7">
      <c r="A139" s="1">
        <v>43356</v>
      </c>
      <c r="B139">
        <v>46.66</v>
      </c>
      <c r="C139">
        <v>47</v>
      </c>
      <c r="D139">
        <v>46.279998999999997</v>
      </c>
      <c r="E139">
        <v>46.98</v>
      </c>
      <c r="F139">
        <v>45.959339</v>
      </c>
      <c r="G139">
        <v>490600</v>
      </c>
    </row>
    <row r="140" spans="1:7">
      <c r="A140" s="1">
        <v>43357</v>
      </c>
      <c r="B140">
        <v>46.919998</v>
      </c>
      <c r="C140">
        <v>47</v>
      </c>
      <c r="D140">
        <v>46.220001000000003</v>
      </c>
      <c r="E140">
        <v>46.84</v>
      </c>
      <c r="F140">
        <v>45.822384</v>
      </c>
      <c r="G140">
        <v>596800</v>
      </c>
    </row>
    <row r="141" spans="1:7">
      <c r="A141" s="1">
        <v>43360</v>
      </c>
      <c r="B141">
        <v>46.84</v>
      </c>
      <c r="C141">
        <v>46.84</v>
      </c>
      <c r="D141">
        <v>46.209999000000003</v>
      </c>
      <c r="E141">
        <v>46.380001</v>
      </c>
      <c r="F141">
        <v>45.372374999999998</v>
      </c>
      <c r="G141">
        <v>762100</v>
      </c>
    </row>
    <row r="142" spans="1:7">
      <c r="A142" s="1">
        <v>43361</v>
      </c>
      <c r="B142">
        <v>46.330002</v>
      </c>
      <c r="C142">
        <v>46.66</v>
      </c>
      <c r="D142">
        <v>46.25</v>
      </c>
      <c r="E142">
        <v>46.330002</v>
      </c>
      <c r="F142">
        <v>45.323470999999998</v>
      </c>
      <c r="G142">
        <v>798700</v>
      </c>
    </row>
    <row r="143" spans="1:7">
      <c r="A143" s="1">
        <v>43362</v>
      </c>
      <c r="B143">
        <v>46.259998000000003</v>
      </c>
      <c r="C143">
        <v>46.759998000000003</v>
      </c>
      <c r="D143">
        <v>46.200001</v>
      </c>
      <c r="E143">
        <v>46.599997999999999</v>
      </c>
      <c r="F143">
        <v>45.587600999999999</v>
      </c>
      <c r="G143">
        <v>811700</v>
      </c>
    </row>
    <row r="144" spans="1:7">
      <c r="A144" s="1">
        <v>43363</v>
      </c>
      <c r="B144">
        <v>46.889999000000003</v>
      </c>
      <c r="C144">
        <v>47.389999000000003</v>
      </c>
      <c r="D144">
        <v>46.389999000000003</v>
      </c>
      <c r="E144">
        <v>46.709999000000003</v>
      </c>
      <c r="F144">
        <v>45.695213000000003</v>
      </c>
      <c r="G144">
        <v>990500</v>
      </c>
    </row>
    <row r="145" spans="1:7">
      <c r="A145" s="1">
        <v>43364</v>
      </c>
      <c r="B145">
        <v>46.830002</v>
      </c>
      <c r="C145">
        <v>47.400002000000001</v>
      </c>
      <c r="D145">
        <v>46.209999000000003</v>
      </c>
      <c r="E145">
        <v>46.23</v>
      </c>
      <c r="F145">
        <v>45.225642999999998</v>
      </c>
      <c r="G145">
        <v>1201800</v>
      </c>
    </row>
    <row r="146" spans="1:7">
      <c r="A146" s="1">
        <v>43367</v>
      </c>
      <c r="B146">
        <v>46.080002</v>
      </c>
      <c r="C146">
        <v>46.369999</v>
      </c>
      <c r="D146">
        <v>44.91</v>
      </c>
      <c r="E146">
        <v>46.32</v>
      </c>
      <c r="F146">
        <v>45.313679</v>
      </c>
      <c r="G146">
        <v>1181800</v>
      </c>
    </row>
    <row r="147" spans="1:7">
      <c r="A147" s="1">
        <v>43368</v>
      </c>
      <c r="B147">
        <v>46.389999000000003</v>
      </c>
      <c r="C147">
        <v>47.009998000000003</v>
      </c>
      <c r="D147">
        <v>46.189999</v>
      </c>
      <c r="E147">
        <v>46.209999000000003</v>
      </c>
      <c r="F147">
        <v>45.206069999999997</v>
      </c>
      <c r="G147">
        <v>772700</v>
      </c>
    </row>
    <row r="148" spans="1:7">
      <c r="A148" s="1">
        <v>43369</v>
      </c>
      <c r="B148">
        <v>46.389999000000003</v>
      </c>
      <c r="C148">
        <v>51.27</v>
      </c>
      <c r="D148">
        <v>45.700001</v>
      </c>
      <c r="E148">
        <v>50.139999000000003</v>
      </c>
      <c r="F148">
        <v>49.050694</v>
      </c>
      <c r="G148">
        <v>9316100</v>
      </c>
    </row>
    <row r="149" spans="1:7">
      <c r="A149" s="1">
        <v>43370</v>
      </c>
      <c r="B149">
        <v>50.32</v>
      </c>
      <c r="C149">
        <v>51.150002000000001</v>
      </c>
      <c r="D149">
        <v>49.939999</v>
      </c>
      <c r="E149">
        <v>51.060001</v>
      </c>
      <c r="F149">
        <v>49.950705999999997</v>
      </c>
      <c r="G149">
        <v>1662000</v>
      </c>
    </row>
    <row r="150" spans="1:7">
      <c r="A150" s="1">
        <v>43371</v>
      </c>
      <c r="B150">
        <v>51.16</v>
      </c>
      <c r="C150">
        <v>51.419998</v>
      </c>
      <c r="D150">
        <v>50.720001000000003</v>
      </c>
      <c r="E150">
        <v>51.279998999999997</v>
      </c>
      <c r="F150">
        <v>50.16592</v>
      </c>
      <c r="G150">
        <v>1304600</v>
      </c>
    </row>
    <row r="151" spans="1:7">
      <c r="A151" s="1">
        <v>43374</v>
      </c>
      <c r="B151">
        <v>51.790000999999997</v>
      </c>
      <c r="C151">
        <v>51.950001</v>
      </c>
      <c r="D151">
        <v>48.799999</v>
      </c>
      <c r="E151">
        <v>49.27</v>
      </c>
      <c r="F151">
        <v>48.199593</v>
      </c>
      <c r="G151">
        <v>1365600</v>
      </c>
    </row>
    <row r="152" spans="1:7">
      <c r="A152" s="1">
        <v>43375</v>
      </c>
      <c r="B152">
        <v>50.68</v>
      </c>
      <c r="C152">
        <v>50.900002000000001</v>
      </c>
      <c r="D152">
        <v>49.259998000000003</v>
      </c>
      <c r="E152">
        <v>50.150002000000001</v>
      </c>
      <c r="F152">
        <v>49.060478000000003</v>
      </c>
      <c r="G152">
        <v>1022200</v>
      </c>
    </row>
    <row r="153" spans="1:7">
      <c r="A153" s="1">
        <v>43376</v>
      </c>
      <c r="B153">
        <v>50</v>
      </c>
      <c r="C153">
        <v>50.77</v>
      </c>
      <c r="D153">
        <v>49.75</v>
      </c>
      <c r="E153">
        <v>49.779998999999997</v>
      </c>
      <c r="F153">
        <v>48.698512999999998</v>
      </c>
      <c r="G153">
        <v>732100</v>
      </c>
    </row>
    <row r="154" spans="1:7">
      <c r="A154" s="1">
        <v>43377</v>
      </c>
      <c r="B154">
        <v>49.560001</v>
      </c>
      <c r="C154">
        <v>50.93</v>
      </c>
      <c r="D154">
        <v>49.560001</v>
      </c>
      <c r="E154">
        <v>50.5</v>
      </c>
      <c r="F154">
        <v>49.402873999999997</v>
      </c>
      <c r="G154">
        <v>1076800</v>
      </c>
    </row>
    <row r="155" spans="1:7">
      <c r="A155" s="1">
        <v>43378</v>
      </c>
      <c r="B155">
        <v>50.16</v>
      </c>
      <c r="C155">
        <v>50.73</v>
      </c>
      <c r="D155">
        <v>49.360000999999997</v>
      </c>
      <c r="E155">
        <v>50.349997999999999</v>
      </c>
      <c r="F155">
        <v>49.256129999999999</v>
      </c>
      <c r="G155">
        <v>680100</v>
      </c>
    </row>
    <row r="156" spans="1:7">
      <c r="A156" s="1">
        <v>43381</v>
      </c>
      <c r="B156">
        <v>49.150002000000001</v>
      </c>
      <c r="C156">
        <v>50.549999</v>
      </c>
      <c r="D156">
        <v>49.150002000000001</v>
      </c>
      <c r="E156">
        <v>50.419998</v>
      </c>
      <c r="F156">
        <v>49.324607999999998</v>
      </c>
      <c r="G156">
        <v>693900</v>
      </c>
    </row>
    <row r="157" spans="1:7">
      <c r="A157" s="1">
        <v>43382</v>
      </c>
      <c r="B157">
        <v>53.57</v>
      </c>
      <c r="C157">
        <v>54.970001000000003</v>
      </c>
      <c r="D157">
        <v>53.459999000000003</v>
      </c>
      <c r="E157">
        <v>54.900002000000001</v>
      </c>
      <c r="F157">
        <v>53.707282999999997</v>
      </c>
      <c r="G157">
        <v>3610000</v>
      </c>
    </row>
    <row r="158" spans="1:7">
      <c r="A158" s="1">
        <v>43383</v>
      </c>
      <c r="B158">
        <v>54.419998</v>
      </c>
      <c r="C158">
        <v>54.849997999999999</v>
      </c>
      <c r="D158">
        <v>53.369999</v>
      </c>
      <c r="E158">
        <v>54.009998000000003</v>
      </c>
      <c r="F158">
        <v>52.836613</v>
      </c>
      <c r="G158">
        <v>1474600</v>
      </c>
    </row>
    <row r="159" spans="1:7">
      <c r="A159" s="1">
        <v>43384</v>
      </c>
      <c r="B159">
        <v>53.799999</v>
      </c>
      <c r="C159">
        <v>53.950001</v>
      </c>
      <c r="D159">
        <v>52.189999</v>
      </c>
      <c r="E159">
        <v>52.419998</v>
      </c>
      <c r="F159">
        <v>51.281154999999998</v>
      </c>
      <c r="G159">
        <v>1229100</v>
      </c>
    </row>
    <row r="160" spans="1:7">
      <c r="A160" s="1">
        <v>43385</v>
      </c>
      <c r="B160">
        <v>52.889999000000003</v>
      </c>
      <c r="C160">
        <v>53.419998</v>
      </c>
      <c r="D160">
        <v>51.529998999999997</v>
      </c>
      <c r="E160">
        <v>52.91</v>
      </c>
      <c r="F160">
        <v>51.760517</v>
      </c>
      <c r="G160">
        <v>1361300</v>
      </c>
    </row>
    <row r="161" spans="1:7">
      <c r="A161" s="1">
        <v>43388</v>
      </c>
      <c r="B161">
        <v>53.720001000000003</v>
      </c>
      <c r="C161">
        <v>53.82</v>
      </c>
      <c r="D161">
        <v>51.98</v>
      </c>
      <c r="E161">
        <v>52.009998000000003</v>
      </c>
      <c r="F161">
        <v>50.880070000000003</v>
      </c>
      <c r="G161">
        <v>746800</v>
      </c>
    </row>
    <row r="162" spans="1:7">
      <c r="A162" s="1">
        <v>43389</v>
      </c>
      <c r="B162">
        <v>52.169998</v>
      </c>
      <c r="C162">
        <v>52.869999</v>
      </c>
      <c r="D162">
        <v>51.41</v>
      </c>
      <c r="E162">
        <v>52.34</v>
      </c>
      <c r="F162">
        <v>51.2029</v>
      </c>
      <c r="G162">
        <v>970500</v>
      </c>
    </row>
    <row r="163" spans="1:7">
      <c r="A163" s="1">
        <v>43390</v>
      </c>
      <c r="B163">
        <v>52.279998999999997</v>
      </c>
      <c r="C163">
        <v>53.959999000000003</v>
      </c>
      <c r="D163">
        <v>51.970001000000003</v>
      </c>
      <c r="E163">
        <v>53.82</v>
      </c>
      <c r="F163">
        <v>52.650742000000001</v>
      </c>
      <c r="G163">
        <v>728300</v>
      </c>
    </row>
    <row r="164" spans="1:7">
      <c r="A164" s="1">
        <v>43391</v>
      </c>
      <c r="B164">
        <v>53.810001</v>
      </c>
      <c r="C164">
        <v>54.41</v>
      </c>
      <c r="D164">
        <v>53.16</v>
      </c>
      <c r="E164">
        <v>53.419998</v>
      </c>
      <c r="F164">
        <v>52.259430000000002</v>
      </c>
      <c r="G164">
        <v>712800</v>
      </c>
    </row>
    <row r="165" spans="1:7">
      <c r="A165" s="1">
        <v>43392</v>
      </c>
      <c r="B165">
        <v>53.060001</v>
      </c>
      <c r="C165">
        <v>53.849997999999999</v>
      </c>
      <c r="D165">
        <v>52.279998999999997</v>
      </c>
      <c r="E165">
        <v>52.439999</v>
      </c>
      <c r="F165">
        <v>51.300724000000002</v>
      </c>
      <c r="G165">
        <v>702300</v>
      </c>
    </row>
    <row r="166" spans="1:7">
      <c r="A166" s="1">
        <v>43395</v>
      </c>
      <c r="B166">
        <v>53.84</v>
      </c>
      <c r="C166">
        <v>53.959999000000003</v>
      </c>
      <c r="D166">
        <v>52.119999</v>
      </c>
      <c r="E166">
        <v>52.200001</v>
      </c>
      <c r="F166">
        <v>51.065941000000002</v>
      </c>
      <c r="G166">
        <v>557400</v>
      </c>
    </row>
    <row r="167" spans="1:7">
      <c r="A167" s="1">
        <v>43396</v>
      </c>
      <c r="B167">
        <v>51.669998</v>
      </c>
      <c r="C167">
        <v>52.52</v>
      </c>
      <c r="D167">
        <v>51.240001999999997</v>
      </c>
      <c r="E167">
        <v>51.970001000000003</v>
      </c>
      <c r="F167">
        <v>50.840935000000002</v>
      </c>
      <c r="G167">
        <v>510400</v>
      </c>
    </row>
    <row r="168" spans="1:7">
      <c r="A168" s="1">
        <v>43397</v>
      </c>
      <c r="B168">
        <v>51.950001</v>
      </c>
      <c r="C168">
        <v>53.029998999999997</v>
      </c>
      <c r="D168">
        <v>51.759998000000003</v>
      </c>
      <c r="E168">
        <v>51.860000999999997</v>
      </c>
      <c r="F168">
        <v>50.733325999999998</v>
      </c>
      <c r="G168">
        <v>499800</v>
      </c>
    </row>
    <row r="169" spans="1:7">
      <c r="A169" s="1">
        <v>43398</v>
      </c>
      <c r="B169">
        <v>52.290000999999997</v>
      </c>
      <c r="C169">
        <v>53.34</v>
      </c>
      <c r="D169">
        <v>51.990001999999997</v>
      </c>
      <c r="E169">
        <v>52.59</v>
      </c>
      <c r="F169">
        <v>51.447468000000001</v>
      </c>
      <c r="G169">
        <v>507200</v>
      </c>
    </row>
    <row r="170" spans="1:7">
      <c r="A170" s="1">
        <v>43399</v>
      </c>
      <c r="B170">
        <v>52.299999</v>
      </c>
      <c r="C170">
        <v>52.299999</v>
      </c>
      <c r="D170">
        <v>50.759998000000003</v>
      </c>
      <c r="E170">
        <v>51.18</v>
      </c>
      <c r="F170">
        <v>50.068100000000001</v>
      </c>
      <c r="G170">
        <v>603600</v>
      </c>
    </row>
    <row r="171" spans="1:7">
      <c r="A171" s="1">
        <v>43402</v>
      </c>
      <c r="B171">
        <v>51.66</v>
      </c>
      <c r="C171">
        <v>51.959999000000003</v>
      </c>
      <c r="D171">
        <v>48.259998000000003</v>
      </c>
      <c r="E171">
        <v>48.869999</v>
      </c>
      <c r="F171">
        <v>47.808284999999998</v>
      </c>
      <c r="G171">
        <v>941800</v>
      </c>
    </row>
    <row r="172" spans="1:7">
      <c r="A172" s="1">
        <v>43403</v>
      </c>
      <c r="B172">
        <v>48.98</v>
      </c>
      <c r="C172">
        <v>53.860000999999997</v>
      </c>
      <c r="D172">
        <v>48.41</v>
      </c>
      <c r="E172">
        <v>53.66</v>
      </c>
      <c r="F172">
        <v>52.494221000000003</v>
      </c>
      <c r="G172">
        <v>3082400</v>
      </c>
    </row>
    <row r="173" spans="1:7">
      <c r="A173" s="1">
        <v>43404</v>
      </c>
      <c r="B173">
        <v>53.990001999999997</v>
      </c>
      <c r="C173">
        <v>55.450001</v>
      </c>
      <c r="D173">
        <v>53.349997999999999</v>
      </c>
      <c r="E173">
        <v>54.540000999999997</v>
      </c>
      <c r="F173">
        <v>53.355103</v>
      </c>
      <c r="G173">
        <v>1018100</v>
      </c>
    </row>
    <row r="174" spans="1:7">
      <c r="A174" s="1">
        <v>43405</v>
      </c>
      <c r="B174">
        <v>54.830002</v>
      </c>
      <c r="C174">
        <v>55.68</v>
      </c>
      <c r="D174">
        <v>54.630001</v>
      </c>
      <c r="E174">
        <v>54.759998000000003</v>
      </c>
      <c r="F174">
        <v>53.570320000000002</v>
      </c>
      <c r="G174">
        <v>573100</v>
      </c>
    </row>
    <row r="175" spans="1:7">
      <c r="A175" s="1">
        <v>43406</v>
      </c>
      <c r="B175">
        <v>54.950001</v>
      </c>
      <c r="C175">
        <v>55.73</v>
      </c>
      <c r="D175">
        <v>53.720001000000003</v>
      </c>
      <c r="E175">
        <v>54.939999</v>
      </c>
      <c r="F175">
        <v>53.746409999999997</v>
      </c>
      <c r="G175">
        <v>700800</v>
      </c>
    </row>
    <row r="176" spans="1:7">
      <c r="A176" s="1">
        <v>43409</v>
      </c>
      <c r="B176">
        <v>55.27</v>
      </c>
      <c r="C176">
        <v>55.490001999999997</v>
      </c>
      <c r="D176">
        <v>54.360000999999997</v>
      </c>
      <c r="E176">
        <v>54.52</v>
      </c>
      <c r="F176">
        <v>53.335537000000002</v>
      </c>
      <c r="G176">
        <v>513300</v>
      </c>
    </row>
    <row r="177" spans="1:7">
      <c r="A177" s="1">
        <v>43410</v>
      </c>
      <c r="B177">
        <v>54.27</v>
      </c>
      <c r="C177">
        <v>55.080002</v>
      </c>
      <c r="D177">
        <v>52.82</v>
      </c>
      <c r="E177">
        <v>53.470001000000003</v>
      </c>
      <c r="F177">
        <v>52.308352999999997</v>
      </c>
      <c r="G177">
        <v>1604900</v>
      </c>
    </row>
    <row r="178" spans="1:7">
      <c r="A178" s="1">
        <v>43411</v>
      </c>
      <c r="B178">
        <v>54.009998000000003</v>
      </c>
      <c r="C178">
        <v>57.060001</v>
      </c>
      <c r="D178">
        <v>54</v>
      </c>
      <c r="E178">
        <v>56.400002000000001</v>
      </c>
      <c r="F178">
        <v>55.174689999999998</v>
      </c>
      <c r="G178">
        <v>1782200</v>
      </c>
    </row>
    <row r="179" spans="1:7">
      <c r="A179" s="1">
        <v>43412</v>
      </c>
      <c r="B179">
        <v>55.400002000000001</v>
      </c>
      <c r="C179">
        <v>56.599997999999999</v>
      </c>
      <c r="D179">
        <v>54.450001</v>
      </c>
      <c r="E179">
        <v>55.400002000000001</v>
      </c>
      <c r="F179">
        <v>54.413494</v>
      </c>
      <c r="G179">
        <v>689900</v>
      </c>
    </row>
    <row r="180" spans="1:7">
      <c r="A180" s="1">
        <v>43413</v>
      </c>
      <c r="B180">
        <v>55.279998999999997</v>
      </c>
      <c r="C180">
        <v>55.700001</v>
      </c>
      <c r="D180">
        <v>54.099997999999999</v>
      </c>
      <c r="E180">
        <v>55.209999000000003</v>
      </c>
      <c r="F180">
        <v>54.226875</v>
      </c>
      <c r="G180">
        <v>765000</v>
      </c>
    </row>
    <row r="181" spans="1:7">
      <c r="A181" s="1">
        <v>43416</v>
      </c>
      <c r="B181">
        <v>54.91</v>
      </c>
      <c r="C181">
        <v>56.84</v>
      </c>
      <c r="D181">
        <v>54.470001000000003</v>
      </c>
      <c r="E181">
        <v>55.91</v>
      </c>
      <c r="F181">
        <v>54.914409999999997</v>
      </c>
      <c r="G181">
        <v>698300</v>
      </c>
    </row>
    <row r="182" spans="1:7">
      <c r="A182" s="1">
        <v>43417</v>
      </c>
      <c r="B182">
        <v>55.950001</v>
      </c>
      <c r="C182">
        <v>56.360000999999997</v>
      </c>
      <c r="D182">
        <v>55.09</v>
      </c>
      <c r="E182">
        <v>55.779998999999997</v>
      </c>
      <c r="F182">
        <v>54.786724</v>
      </c>
      <c r="G182">
        <v>478700</v>
      </c>
    </row>
    <row r="183" spans="1:7">
      <c r="A183" s="1">
        <v>43418</v>
      </c>
      <c r="B183">
        <v>55.950001</v>
      </c>
      <c r="C183">
        <v>56.77</v>
      </c>
      <c r="D183">
        <v>55.610000999999997</v>
      </c>
      <c r="E183">
        <v>56.23</v>
      </c>
      <c r="F183">
        <v>55.228713999999997</v>
      </c>
      <c r="G183">
        <v>455400</v>
      </c>
    </row>
    <row r="184" spans="1:7">
      <c r="A184" s="1">
        <v>43419</v>
      </c>
      <c r="B184">
        <v>56.240001999999997</v>
      </c>
      <c r="C184">
        <v>60.560001</v>
      </c>
      <c r="D184">
        <v>54.900002000000001</v>
      </c>
      <c r="E184">
        <v>59.040000999999997</v>
      </c>
      <c r="F184">
        <v>57.988678</v>
      </c>
      <c r="G184">
        <v>2373100</v>
      </c>
    </row>
    <row r="185" spans="1:7">
      <c r="A185" s="1">
        <v>43420</v>
      </c>
      <c r="B185">
        <v>58.5</v>
      </c>
      <c r="C185">
        <v>60.080002</v>
      </c>
      <c r="D185">
        <v>57.110000999999997</v>
      </c>
      <c r="E185">
        <v>58.919998</v>
      </c>
      <c r="F185">
        <v>57.870811000000003</v>
      </c>
      <c r="G185">
        <v>1176400</v>
      </c>
    </row>
    <row r="186" spans="1:7">
      <c r="A186" s="1">
        <v>43423</v>
      </c>
      <c r="B186">
        <v>58.689999</v>
      </c>
      <c r="C186">
        <v>58.689999</v>
      </c>
      <c r="D186">
        <v>56.099997999999999</v>
      </c>
      <c r="E186">
        <v>57.41</v>
      </c>
      <c r="F186">
        <v>56.387703000000002</v>
      </c>
      <c r="G186">
        <v>881100</v>
      </c>
    </row>
    <row r="187" spans="1:7">
      <c r="A187" s="1">
        <v>43424</v>
      </c>
      <c r="B187">
        <v>56.540000999999997</v>
      </c>
      <c r="C187">
        <v>58.869999</v>
      </c>
      <c r="D187">
        <v>56.169998</v>
      </c>
      <c r="E187">
        <v>58.189999</v>
      </c>
      <c r="F187">
        <v>57.153812000000002</v>
      </c>
      <c r="G187">
        <v>724300</v>
      </c>
    </row>
    <row r="188" spans="1:7">
      <c r="A188" s="1">
        <v>43425</v>
      </c>
      <c r="B188">
        <v>58.189999</v>
      </c>
      <c r="C188">
        <v>58.869999</v>
      </c>
      <c r="D188">
        <v>57.360000999999997</v>
      </c>
      <c r="E188">
        <v>57.419998</v>
      </c>
      <c r="F188">
        <v>56.397517999999998</v>
      </c>
      <c r="G188">
        <v>601700</v>
      </c>
    </row>
    <row r="189" spans="1:7">
      <c r="A189" s="1">
        <v>43427</v>
      </c>
      <c r="B189">
        <v>56.810001</v>
      </c>
      <c r="C189">
        <v>58.169998</v>
      </c>
      <c r="D189">
        <v>56.52</v>
      </c>
      <c r="E189">
        <v>57.290000999999997</v>
      </c>
      <c r="F189">
        <v>56.269840000000002</v>
      </c>
      <c r="G189">
        <v>178700</v>
      </c>
    </row>
    <row r="190" spans="1:7">
      <c r="A190" s="1">
        <v>43430</v>
      </c>
      <c r="B190">
        <v>57.779998999999997</v>
      </c>
      <c r="C190">
        <v>58.200001</v>
      </c>
      <c r="D190">
        <v>57.119999</v>
      </c>
      <c r="E190">
        <v>57.669998</v>
      </c>
      <c r="F190">
        <v>56.643070000000002</v>
      </c>
      <c r="G190">
        <v>554500</v>
      </c>
    </row>
    <row r="191" spans="1:7">
      <c r="A191" s="1">
        <v>43431</v>
      </c>
      <c r="B191">
        <v>57.380001</v>
      </c>
      <c r="C191">
        <v>58.849997999999999</v>
      </c>
      <c r="D191">
        <v>48.599997999999999</v>
      </c>
      <c r="E191">
        <v>51.77</v>
      </c>
      <c r="F191">
        <v>50.848129</v>
      </c>
      <c r="G191">
        <v>6225600</v>
      </c>
    </row>
    <row r="192" spans="1:7">
      <c r="A192" s="1">
        <v>43432</v>
      </c>
      <c r="B192">
        <v>50.75</v>
      </c>
      <c r="C192">
        <v>51.650002000000001</v>
      </c>
      <c r="D192">
        <v>47.470001000000003</v>
      </c>
      <c r="E192">
        <v>47.880001</v>
      </c>
      <c r="F192">
        <v>47.027400999999998</v>
      </c>
      <c r="G192">
        <v>2713800</v>
      </c>
    </row>
    <row r="193" spans="1:7">
      <c r="A193" s="1">
        <v>43433</v>
      </c>
      <c r="B193">
        <v>47.830002</v>
      </c>
      <c r="C193">
        <v>49.41</v>
      </c>
      <c r="D193">
        <v>47.799999</v>
      </c>
      <c r="E193">
        <v>48.200001</v>
      </c>
      <c r="F193">
        <v>47.341704999999997</v>
      </c>
      <c r="G193">
        <v>1268200</v>
      </c>
    </row>
    <row r="194" spans="1:7">
      <c r="A194" s="1">
        <v>43434</v>
      </c>
      <c r="B194">
        <v>48.200001</v>
      </c>
      <c r="C194">
        <v>48.77</v>
      </c>
      <c r="D194">
        <v>47.509998000000003</v>
      </c>
      <c r="E194">
        <v>47.990001999999997</v>
      </c>
      <c r="F194">
        <v>47.135441</v>
      </c>
      <c r="G194">
        <v>736100</v>
      </c>
    </row>
    <row r="195" spans="1:7">
      <c r="A195" s="1">
        <v>43437</v>
      </c>
      <c r="B195">
        <v>48.349997999999999</v>
      </c>
      <c r="C195">
        <v>48.509998000000003</v>
      </c>
      <c r="D195">
        <v>46.419998</v>
      </c>
      <c r="E195">
        <v>46.77</v>
      </c>
      <c r="F195">
        <v>45.937168</v>
      </c>
      <c r="G195">
        <v>827900</v>
      </c>
    </row>
    <row r="196" spans="1:7">
      <c r="A196" s="1">
        <v>43438</v>
      </c>
      <c r="B196">
        <v>46.619999</v>
      </c>
      <c r="C196">
        <v>46.990001999999997</v>
      </c>
      <c r="D196">
        <v>45.32</v>
      </c>
      <c r="E196">
        <v>45.91</v>
      </c>
      <c r="F196">
        <v>45.092480000000002</v>
      </c>
      <c r="G196">
        <v>1086900</v>
      </c>
    </row>
    <row r="197" spans="1:7">
      <c r="A197" s="1">
        <v>43440</v>
      </c>
      <c r="B197">
        <v>45.169998</v>
      </c>
      <c r="C197">
        <v>46.209999000000003</v>
      </c>
      <c r="D197">
        <v>45.169998</v>
      </c>
      <c r="E197">
        <v>45.82</v>
      </c>
      <c r="F197">
        <v>45.004081999999997</v>
      </c>
      <c r="G197">
        <v>738200</v>
      </c>
    </row>
    <row r="198" spans="1:7">
      <c r="A198" s="1">
        <v>43441</v>
      </c>
      <c r="B198">
        <v>45.639999000000003</v>
      </c>
      <c r="C198">
        <v>46.619999</v>
      </c>
      <c r="D198">
        <v>45.009998000000003</v>
      </c>
      <c r="E198">
        <v>45.080002</v>
      </c>
      <c r="F198">
        <v>44.277264000000002</v>
      </c>
      <c r="G198">
        <v>920400</v>
      </c>
    </row>
    <row r="199" spans="1:7">
      <c r="A199" s="1">
        <v>43444</v>
      </c>
      <c r="B199">
        <v>45.66</v>
      </c>
      <c r="C199">
        <v>46.07</v>
      </c>
      <c r="D199">
        <v>43.889999000000003</v>
      </c>
      <c r="E199">
        <v>44</v>
      </c>
      <c r="F199">
        <v>43.216492000000002</v>
      </c>
      <c r="G199">
        <v>748200</v>
      </c>
    </row>
    <row r="200" spans="1:7">
      <c r="A200" s="1">
        <v>43445</v>
      </c>
      <c r="B200">
        <v>44.66</v>
      </c>
      <c r="C200">
        <v>44.939999</v>
      </c>
      <c r="D200">
        <v>43.25</v>
      </c>
      <c r="E200">
        <v>44.52</v>
      </c>
      <c r="F200">
        <v>43.727226000000002</v>
      </c>
      <c r="G200">
        <v>712600</v>
      </c>
    </row>
    <row r="201" spans="1:7">
      <c r="A201" s="1">
        <v>43446</v>
      </c>
      <c r="B201">
        <v>44.66</v>
      </c>
      <c r="C201">
        <v>45.540000999999997</v>
      </c>
      <c r="D201">
        <v>43.939999</v>
      </c>
      <c r="E201">
        <v>44.860000999999997</v>
      </c>
      <c r="F201">
        <v>44.061176000000003</v>
      </c>
      <c r="G201">
        <v>522400</v>
      </c>
    </row>
    <row r="202" spans="1:7">
      <c r="A202" s="1">
        <v>43447</v>
      </c>
      <c r="B202">
        <v>45.040000999999997</v>
      </c>
      <c r="C202">
        <v>46.360000999999997</v>
      </c>
      <c r="D202">
        <v>44.720001000000003</v>
      </c>
      <c r="E202">
        <v>46.060001</v>
      </c>
      <c r="F202">
        <v>45.239806999999999</v>
      </c>
      <c r="G202">
        <v>949500</v>
      </c>
    </row>
    <row r="203" spans="1:7">
      <c r="A203" s="1">
        <v>43448</v>
      </c>
      <c r="B203">
        <v>45.790000999999997</v>
      </c>
      <c r="C203">
        <v>46.099997999999999</v>
      </c>
      <c r="D203">
        <v>45.060001</v>
      </c>
      <c r="E203">
        <v>45.41</v>
      </c>
      <c r="F203">
        <v>44.601387000000003</v>
      </c>
      <c r="G203">
        <v>537000</v>
      </c>
    </row>
    <row r="204" spans="1:7">
      <c r="A204" s="1">
        <v>43451</v>
      </c>
      <c r="B204">
        <v>45.400002000000001</v>
      </c>
      <c r="C204">
        <v>45.400002000000001</v>
      </c>
      <c r="D204">
        <v>44</v>
      </c>
      <c r="E204">
        <v>44.529998999999997</v>
      </c>
      <c r="F204">
        <v>43.737053000000003</v>
      </c>
      <c r="G204">
        <v>674800</v>
      </c>
    </row>
    <row r="205" spans="1:7">
      <c r="A205" s="1">
        <v>43452</v>
      </c>
      <c r="B205">
        <v>45.209999000000003</v>
      </c>
      <c r="C205">
        <v>45.369999</v>
      </c>
      <c r="D205">
        <v>43.82</v>
      </c>
      <c r="E205">
        <v>44.459999000000003</v>
      </c>
      <c r="F205">
        <v>43.668297000000003</v>
      </c>
      <c r="G205">
        <v>637800</v>
      </c>
    </row>
    <row r="206" spans="1:7">
      <c r="A206" s="1">
        <v>43453</v>
      </c>
      <c r="B206">
        <v>44.779998999999997</v>
      </c>
      <c r="C206">
        <v>45.060001</v>
      </c>
      <c r="D206">
        <v>42.810001</v>
      </c>
      <c r="E206">
        <v>43.34</v>
      </c>
      <c r="F206">
        <v>42.568244999999997</v>
      </c>
      <c r="G206">
        <v>521000</v>
      </c>
    </row>
    <row r="207" spans="1:7">
      <c r="A207" s="1">
        <v>43454</v>
      </c>
      <c r="B207">
        <v>43.32</v>
      </c>
      <c r="C207">
        <v>43.439999</v>
      </c>
      <c r="D207">
        <v>41.48</v>
      </c>
      <c r="E207">
        <v>42.23</v>
      </c>
      <c r="F207">
        <v>41.478008000000003</v>
      </c>
      <c r="G207">
        <v>481000</v>
      </c>
    </row>
    <row r="208" spans="1:7">
      <c r="A208" s="1">
        <v>43455</v>
      </c>
      <c r="B208">
        <v>42.439999</v>
      </c>
      <c r="C208">
        <v>42.709999000000003</v>
      </c>
      <c r="D208">
        <v>40.729999999999997</v>
      </c>
      <c r="E208">
        <v>40.82</v>
      </c>
      <c r="F208">
        <v>40.093116999999999</v>
      </c>
      <c r="G208">
        <v>917600</v>
      </c>
    </row>
    <row r="209" spans="1:7">
      <c r="A209" s="1">
        <v>43458</v>
      </c>
      <c r="B209">
        <v>40.689999</v>
      </c>
      <c r="C209">
        <v>41</v>
      </c>
      <c r="D209">
        <v>40.099997999999999</v>
      </c>
      <c r="E209">
        <v>40.669998</v>
      </c>
      <c r="F209">
        <v>39.945785999999998</v>
      </c>
      <c r="G209">
        <v>351700</v>
      </c>
    </row>
    <row r="210" spans="1:7">
      <c r="A210" s="1">
        <v>43460</v>
      </c>
      <c r="B210">
        <v>40.759998000000003</v>
      </c>
      <c r="C210">
        <v>42.18</v>
      </c>
      <c r="D210">
        <v>40.580002</v>
      </c>
      <c r="E210">
        <v>41.849997999999999</v>
      </c>
      <c r="F210">
        <v>41.104778000000003</v>
      </c>
      <c r="G210">
        <v>511000</v>
      </c>
    </row>
    <row r="211" spans="1:7">
      <c r="A211" s="1">
        <v>43461</v>
      </c>
      <c r="B211">
        <v>41.66</v>
      </c>
      <c r="C211">
        <v>41.77</v>
      </c>
      <c r="D211">
        <v>40.189999</v>
      </c>
      <c r="E211">
        <v>40.880001</v>
      </c>
      <c r="F211">
        <v>40.152050000000003</v>
      </c>
      <c r="G211">
        <v>360100</v>
      </c>
    </row>
    <row r="212" spans="1:7">
      <c r="A212" s="1">
        <v>43462</v>
      </c>
      <c r="B212">
        <v>41</v>
      </c>
      <c r="C212">
        <v>41.279998999999997</v>
      </c>
      <c r="D212">
        <v>40.029998999999997</v>
      </c>
      <c r="E212">
        <v>40.43</v>
      </c>
      <c r="F212">
        <v>39.710064000000003</v>
      </c>
      <c r="G212">
        <v>547300</v>
      </c>
    </row>
    <row r="213" spans="1:7">
      <c r="A213" s="1">
        <v>43465</v>
      </c>
      <c r="B213">
        <v>40.439999</v>
      </c>
      <c r="C213">
        <v>40.950001</v>
      </c>
      <c r="D213">
        <v>39.310001</v>
      </c>
      <c r="E213">
        <v>39.810001</v>
      </c>
      <c r="F213">
        <v>39.101104999999997</v>
      </c>
      <c r="G213">
        <v>667000</v>
      </c>
    </row>
    <row r="214" spans="1:7">
      <c r="A214" s="1">
        <v>43467</v>
      </c>
      <c r="B214">
        <v>39.639999000000003</v>
      </c>
      <c r="C214">
        <v>40.659999999999997</v>
      </c>
      <c r="D214">
        <v>38.919998</v>
      </c>
      <c r="E214">
        <v>40.130001</v>
      </c>
      <c r="F214">
        <v>39.415405</v>
      </c>
      <c r="G214">
        <v>370200</v>
      </c>
    </row>
    <row r="215" spans="1:7">
      <c r="A215" s="1">
        <v>43468</v>
      </c>
      <c r="B215">
        <v>39.790000999999997</v>
      </c>
      <c r="C215">
        <v>40.950001</v>
      </c>
      <c r="D215">
        <v>39.340000000000003</v>
      </c>
      <c r="E215">
        <v>40.299999</v>
      </c>
      <c r="F215">
        <v>39.582374999999999</v>
      </c>
      <c r="G215">
        <v>359100</v>
      </c>
    </row>
    <row r="216" spans="1:7">
      <c r="A216" s="1">
        <v>43469</v>
      </c>
      <c r="B216">
        <v>40.700001</v>
      </c>
      <c r="C216">
        <v>41.779998999999997</v>
      </c>
      <c r="D216">
        <v>40.240001999999997</v>
      </c>
      <c r="E216">
        <v>41.740001999999997</v>
      </c>
      <c r="F216">
        <v>40.996735000000001</v>
      </c>
      <c r="G216">
        <v>490100</v>
      </c>
    </row>
    <row r="217" spans="1:7">
      <c r="A217" s="1">
        <v>43472</v>
      </c>
      <c r="B217">
        <v>41.709999000000003</v>
      </c>
      <c r="C217">
        <v>43.029998999999997</v>
      </c>
      <c r="D217">
        <v>41.450001</v>
      </c>
      <c r="E217">
        <v>42.73</v>
      </c>
      <c r="F217">
        <v>41.969109000000003</v>
      </c>
      <c r="G217">
        <v>553500</v>
      </c>
    </row>
    <row r="218" spans="1:7">
      <c r="A218" s="1">
        <v>43473</v>
      </c>
      <c r="B218">
        <v>43.049999</v>
      </c>
      <c r="C218">
        <v>43.740001999999997</v>
      </c>
      <c r="D218">
        <v>42.41</v>
      </c>
      <c r="E218">
        <v>43.720001000000003</v>
      </c>
      <c r="F218">
        <v>42.941474999999997</v>
      </c>
      <c r="G218">
        <v>541200</v>
      </c>
    </row>
    <row r="219" spans="1:7">
      <c r="A219" s="1">
        <v>43474</v>
      </c>
      <c r="B219">
        <v>43.759998000000003</v>
      </c>
      <c r="C219">
        <v>44</v>
      </c>
      <c r="D219">
        <v>42.490001999999997</v>
      </c>
      <c r="E219">
        <v>42.630001</v>
      </c>
      <c r="F219">
        <v>41.870891999999998</v>
      </c>
      <c r="G219">
        <v>550600</v>
      </c>
    </row>
    <row r="220" spans="1:7">
      <c r="A220" s="1">
        <v>43475</v>
      </c>
      <c r="B220">
        <v>42.490001999999997</v>
      </c>
      <c r="C220">
        <v>43.110000999999997</v>
      </c>
      <c r="D220">
        <v>42.16</v>
      </c>
      <c r="E220">
        <v>42.48</v>
      </c>
      <c r="F220">
        <v>41.723553000000003</v>
      </c>
      <c r="G220">
        <v>371700</v>
      </c>
    </row>
    <row r="221" spans="1:7">
      <c r="A221" s="1">
        <v>43476</v>
      </c>
      <c r="B221">
        <v>42.41</v>
      </c>
      <c r="C221">
        <v>42.77</v>
      </c>
      <c r="D221">
        <v>41.990001999999997</v>
      </c>
      <c r="E221">
        <v>42.560001</v>
      </c>
      <c r="F221">
        <v>41.802132</v>
      </c>
      <c r="G221">
        <v>420000</v>
      </c>
    </row>
    <row r="222" spans="1:7">
      <c r="A222" s="1">
        <v>43479</v>
      </c>
      <c r="B222">
        <v>42.419998</v>
      </c>
      <c r="C222">
        <v>43.759998000000003</v>
      </c>
      <c r="D222">
        <v>42</v>
      </c>
      <c r="E222">
        <v>42.419998</v>
      </c>
      <c r="F222">
        <v>41.664627000000003</v>
      </c>
      <c r="G222">
        <v>534500</v>
      </c>
    </row>
    <row r="223" spans="1:7">
      <c r="A223" s="1">
        <v>43480</v>
      </c>
      <c r="B223">
        <v>42.580002</v>
      </c>
      <c r="C223">
        <v>42.91</v>
      </c>
      <c r="D223">
        <v>42.009998000000003</v>
      </c>
      <c r="E223">
        <v>42.490001999999997</v>
      </c>
      <c r="F223">
        <v>41.733383000000003</v>
      </c>
      <c r="G223">
        <v>441400</v>
      </c>
    </row>
    <row r="224" spans="1:7">
      <c r="A224" s="1">
        <v>43481</v>
      </c>
      <c r="B224">
        <v>42.290000999999997</v>
      </c>
      <c r="C224">
        <v>42.889999000000003</v>
      </c>
      <c r="D224">
        <v>41.91</v>
      </c>
      <c r="E224">
        <v>42.200001</v>
      </c>
      <c r="F224">
        <v>41.448543999999998</v>
      </c>
      <c r="G224">
        <v>420200</v>
      </c>
    </row>
    <row r="225" spans="1:7">
      <c r="A225" s="1">
        <v>43482</v>
      </c>
      <c r="B225">
        <v>42.18</v>
      </c>
      <c r="C225">
        <v>43.060001</v>
      </c>
      <c r="D225">
        <v>42.07</v>
      </c>
      <c r="E225">
        <v>42.950001</v>
      </c>
      <c r="F225">
        <v>42.185187999999997</v>
      </c>
      <c r="G225">
        <v>623900</v>
      </c>
    </row>
    <row r="226" spans="1:7">
      <c r="A226" s="1">
        <v>43483</v>
      </c>
      <c r="B226">
        <v>43.099997999999999</v>
      </c>
      <c r="C226">
        <v>43.700001</v>
      </c>
      <c r="D226">
        <v>42.369999</v>
      </c>
      <c r="E226">
        <v>42.860000999999997</v>
      </c>
      <c r="F226">
        <v>42.096789999999999</v>
      </c>
      <c r="G226">
        <v>571800</v>
      </c>
    </row>
    <row r="227" spans="1:7">
      <c r="A227" s="1">
        <v>43487</v>
      </c>
      <c r="B227">
        <v>42.75</v>
      </c>
      <c r="C227">
        <v>42.860000999999997</v>
      </c>
      <c r="D227">
        <v>41.509998000000003</v>
      </c>
      <c r="E227">
        <v>41.630001</v>
      </c>
      <c r="F227">
        <v>40.888699000000003</v>
      </c>
      <c r="G227">
        <v>448200</v>
      </c>
    </row>
    <row r="228" spans="1:7">
      <c r="A228" s="1">
        <v>43488</v>
      </c>
      <c r="B228">
        <v>41.889999000000003</v>
      </c>
      <c r="C228">
        <v>45.200001</v>
      </c>
      <c r="D228">
        <v>41.73</v>
      </c>
      <c r="E228">
        <v>44.82</v>
      </c>
      <c r="F228">
        <v>44.021889000000002</v>
      </c>
      <c r="G228">
        <v>2371800</v>
      </c>
    </row>
    <row r="229" spans="1:7">
      <c r="A229" s="1">
        <v>43489</v>
      </c>
      <c r="B229">
        <v>44.779998999999997</v>
      </c>
      <c r="C229">
        <v>46.040000999999997</v>
      </c>
      <c r="D229">
        <v>44.259998000000003</v>
      </c>
      <c r="E229">
        <v>45.700001</v>
      </c>
      <c r="F229">
        <v>44.886215</v>
      </c>
      <c r="G229">
        <v>750400</v>
      </c>
    </row>
    <row r="230" spans="1:7">
      <c r="A230" s="1">
        <v>43490</v>
      </c>
      <c r="B230">
        <v>45.93</v>
      </c>
      <c r="C230">
        <v>46.200001</v>
      </c>
      <c r="D230">
        <v>42.110000999999997</v>
      </c>
      <c r="E230">
        <v>42.18</v>
      </c>
      <c r="F230">
        <v>41.428897999999997</v>
      </c>
      <c r="G230">
        <v>1361800</v>
      </c>
    </row>
    <row r="231" spans="1:7">
      <c r="A231" s="1">
        <v>43493</v>
      </c>
      <c r="B231">
        <v>42</v>
      </c>
      <c r="C231">
        <v>43.189999</v>
      </c>
      <c r="D231">
        <v>41.18</v>
      </c>
      <c r="E231">
        <v>42.639999000000003</v>
      </c>
      <c r="F231">
        <v>41.880707000000001</v>
      </c>
      <c r="G231">
        <v>695000</v>
      </c>
    </row>
    <row r="232" spans="1:7">
      <c r="A232" s="1">
        <v>43494</v>
      </c>
      <c r="B232">
        <v>42.599997999999999</v>
      </c>
      <c r="C232">
        <v>43</v>
      </c>
      <c r="D232">
        <v>41.639999000000003</v>
      </c>
      <c r="E232">
        <v>42.330002</v>
      </c>
      <c r="F232">
        <v>41.576233000000002</v>
      </c>
      <c r="G232">
        <v>498300</v>
      </c>
    </row>
    <row r="233" spans="1:7">
      <c r="A233" s="1">
        <v>43495</v>
      </c>
      <c r="B233">
        <v>42.5</v>
      </c>
      <c r="C233">
        <v>43.099997999999999</v>
      </c>
      <c r="D233">
        <v>42.009998000000003</v>
      </c>
      <c r="E233">
        <v>42.139999000000003</v>
      </c>
      <c r="F233">
        <v>41.389609999999998</v>
      </c>
      <c r="G233">
        <v>714200</v>
      </c>
    </row>
    <row r="234" spans="1:7">
      <c r="A234" s="1">
        <v>43496</v>
      </c>
      <c r="B234">
        <v>42.240001999999997</v>
      </c>
      <c r="C234">
        <v>42.799999</v>
      </c>
      <c r="D234">
        <v>42.029998999999997</v>
      </c>
      <c r="E234">
        <v>42.290000999999997</v>
      </c>
      <c r="F234">
        <v>41.536945000000003</v>
      </c>
      <c r="G234">
        <v>621100</v>
      </c>
    </row>
    <row r="235" spans="1:7">
      <c r="A235" s="1">
        <v>43497</v>
      </c>
      <c r="B235">
        <v>41.830002</v>
      </c>
      <c r="C235">
        <v>42.709999000000003</v>
      </c>
      <c r="D235">
        <v>38.290000999999997</v>
      </c>
      <c r="E235">
        <v>38.509998000000003</v>
      </c>
      <c r="F235">
        <v>37.824252999999999</v>
      </c>
      <c r="G235">
        <v>6877900</v>
      </c>
    </row>
    <row r="236" spans="1:7">
      <c r="A236" s="1">
        <v>43500</v>
      </c>
      <c r="B236">
        <v>41.389999000000003</v>
      </c>
      <c r="C236">
        <v>43.599997999999999</v>
      </c>
      <c r="D236">
        <v>41.299999</v>
      </c>
      <c r="E236">
        <v>41.970001000000003</v>
      </c>
      <c r="F236">
        <v>41.222645</v>
      </c>
      <c r="G236">
        <v>7884600</v>
      </c>
    </row>
    <row r="237" spans="1:7">
      <c r="A237" s="1">
        <v>43501</v>
      </c>
      <c r="B237">
        <v>42.029998999999997</v>
      </c>
      <c r="C237">
        <v>44.389999000000003</v>
      </c>
      <c r="D237">
        <v>41.799999</v>
      </c>
      <c r="E237">
        <v>43.75</v>
      </c>
      <c r="F237">
        <v>42.970942999999998</v>
      </c>
      <c r="G237">
        <v>3401700</v>
      </c>
    </row>
    <row r="238" spans="1:7">
      <c r="A238" s="1">
        <v>43502</v>
      </c>
      <c r="B238">
        <v>43.799999</v>
      </c>
      <c r="C238">
        <v>44.25</v>
      </c>
      <c r="D238">
        <v>42.59</v>
      </c>
      <c r="E238">
        <v>42.93</v>
      </c>
      <c r="F238">
        <v>42.165545999999999</v>
      </c>
      <c r="G238">
        <v>1360200</v>
      </c>
    </row>
    <row r="239" spans="1:7">
      <c r="A239" s="1">
        <v>43503</v>
      </c>
      <c r="B239">
        <v>42.869999</v>
      </c>
      <c r="C239">
        <v>44.009998000000003</v>
      </c>
      <c r="D239">
        <v>42.650002000000001</v>
      </c>
      <c r="E239">
        <v>43.689999</v>
      </c>
      <c r="F239">
        <v>42.912010000000002</v>
      </c>
      <c r="G239">
        <v>864800</v>
      </c>
    </row>
    <row r="240" spans="1:7">
      <c r="A240" s="1">
        <v>43504</v>
      </c>
      <c r="B240">
        <v>42.959999000000003</v>
      </c>
      <c r="C240">
        <v>43.389999000000003</v>
      </c>
      <c r="D240">
        <v>42.27</v>
      </c>
      <c r="E240">
        <v>42.98</v>
      </c>
      <c r="F240">
        <v>42.433177999999998</v>
      </c>
      <c r="G240">
        <v>1033600</v>
      </c>
    </row>
    <row r="241" spans="1:7">
      <c r="A241" s="1">
        <v>43507</v>
      </c>
      <c r="B241">
        <v>43.029998999999997</v>
      </c>
      <c r="C241">
        <v>43.98</v>
      </c>
      <c r="D241">
        <v>42.970001000000003</v>
      </c>
      <c r="E241">
        <v>43.799999</v>
      </c>
      <c r="F241">
        <v>43.242747999999999</v>
      </c>
      <c r="G241">
        <v>846800</v>
      </c>
    </row>
    <row r="242" spans="1:7">
      <c r="A242" s="1">
        <v>43508</v>
      </c>
      <c r="B242">
        <v>44.029998999999997</v>
      </c>
      <c r="C242">
        <v>44.470001000000003</v>
      </c>
      <c r="D242">
        <v>43.459999000000003</v>
      </c>
      <c r="E242">
        <v>43.75</v>
      </c>
      <c r="F242">
        <v>43.193385999999997</v>
      </c>
      <c r="G242">
        <v>747800</v>
      </c>
    </row>
    <row r="243" spans="1:7">
      <c r="A243" s="1">
        <v>43509</v>
      </c>
      <c r="B243">
        <v>43.830002</v>
      </c>
      <c r="C243">
        <v>44.16</v>
      </c>
      <c r="D243">
        <v>42.73</v>
      </c>
      <c r="E243">
        <v>43.240001999999997</v>
      </c>
      <c r="F243">
        <v>42.689872999999999</v>
      </c>
      <c r="G243">
        <v>850400</v>
      </c>
    </row>
    <row r="244" spans="1:7">
      <c r="A244" s="1">
        <v>43510</v>
      </c>
      <c r="B244">
        <v>43.130001</v>
      </c>
      <c r="C244">
        <v>43.98</v>
      </c>
      <c r="D244">
        <v>43.040000999999997</v>
      </c>
      <c r="E244">
        <v>43.509998000000003</v>
      </c>
      <c r="F244">
        <v>42.956440000000001</v>
      </c>
      <c r="G244">
        <v>399600</v>
      </c>
    </row>
    <row r="245" spans="1:7">
      <c r="A245" s="1">
        <v>43511</v>
      </c>
      <c r="B245">
        <v>44</v>
      </c>
      <c r="C245">
        <v>45.290000999999997</v>
      </c>
      <c r="D245">
        <v>43.57</v>
      </c>
      <c r="E245">
        <v>45.259998000000003</v>
      </c>
      <c r="F245">
        <v>44.684173999999999</v>
      </c>
      <c r="G245">
        <v>1076300</v>
      </c>
    </row>
    <row r="246" spans="1:7">
      <c r="A246" s="1">
        <v>43515</v>
      </c>
      <c r="B246">
        <v>44.040000999999997</v>
      </c>
      <c r="C246">
        <v>44.48</v>
      </c>
      <c r="D246">
        <v>43.220001000000003</v>
      </c>
      <c r="E246">
        <v>43.310001</v>
      </c>
      <c r="F246">
        <v>42.758983999999998</v>
      </c>
      <c r="G246">
        <v>1387800</v>
      </c>
    </row>
    <row r="247" spans="1:7">
      <c r="A247" s="1">
        <v>43516</v>
      </c>
      <c r="B247">
        <v>43.580002</v>
      </c>
      <c r="C247">
        <v>43.990001999999997</v>
      </c>
      <c r="D247">
        <v>43.07</v>
      </c>
      <c r="E247">
        <v>43.490001999999997</v>
      </c>
      <c r="F247">
        <v>42.936695</v>
      </c>
      <c r="G247">
        <v>604700</v>
      </c>
    </row>
    <row r="248" spans="1:7">
      <c r="A248" s="1">
        <v>43517</v>
      </c>
      <c r="B248">
        <v>43.630001</v>
      </c>
      <c r="C248">
        <v>43.630001</v>
      </c>
      <c r="D248">
        <v>40.889999000000003</v>
      </c>
      <c r="E248">
        <v>41.07</v>
      </c>
      <c r="F248">
        <v>40.547482000000002</v>
      </c>
      <c r="G248">
        <v>2413700</v>
      </c>
    </row>
    <row r="249" spans="1:7">
      <c r="A249" s="1">
        <v>43518</v>
      </c>
      <c r="B249">
        <v>41.07</v>
      </c>
      <c r="C249">
        <v>42.029998999999997</v>
      </c>
      <c r="D249">
        <v>40.700001</v>
      </c>
      <c r="E249">
        <v>41.919998</v>
      </c>
      <c r="F249">
        <v>41.386668999999998</v>
      </c>
      <c r="G249">
        <v>1021600</v>
      </c>
    </row>
    <row r="250" spans="1:7">
      <c r="A250" s="1">
        <v>43521</v>
      </c>
      <c r="B250">
        <v>42.299999</v>
      </c>
      <c r="C250">
        <v>42.790000999999997</v>
      </c>
      <c r="D250">
        <v>41.43</v>
      </c>
      <c r="E250">
        <v>41.869999</v>
      </c>
      <c r="F250">
        <v>41.337302999999999</v>
      </c>
      <c r="G250">
        <v>843200</v>
      </c>
    </row>
    <row r="251" spans="1:7">
      <c r="A251" s="1">
        <v>43522</v>
      </c>
      <c r="B251">
        <v>41.919998</v>
      </c>
      <c r="C251">
        <v>42.279998999999997</v>
      </c>
      <c r="D251">
        <v>41.48</v>
      </c>
      <c r="E251">
        <v>41.790000999999997</v>
      </c>
      <c r="F251">
        <v>41.258324000000002</v>
      </c>
      <c r="G251">
        <v>1513800</v>
      </c>
    </row>
    <row r="252" spans="1:7">
      <c r="A252" s="1">
        <v>43523</v>
      </c>
      <c r="B252">
        <v>42.5</v>
      </c>
      <c r="C252">
        <v>45.290000999999997</v>
      </c>
      <c r="D252">
        <v>42.189999</v>
      </c>
      <c r="E252">
        <v>42.759998000000003</v>
      </c>
      <c r="F252">
        <v>42.215980999999999</v>
      </c>
      <c r="G252">
        <v>2893200</v>
      </c>
    </row>
    <row r="253" spans="1:7">
      <c r="A253" s="1">
        <v>43524</v>
      </c>
      <c r="B253">
        <v>42.459999000000003</v>
      </c>
      <c r="C253">
        <v>43.77</v>
      </c>
      <c r="D253">
        <v>42.009998000000003</v>
      </c>
      <c r="E253">
        <v>43.709999000000003</v>
      </c>
      <c r="F253">
        <v>43.153896000000003</v>
      </c>
      <c r="G253">
        <v>982000</v>
      </c>
    </row>
    <row r="254" spans="1:7">
      <c r="A254" s="1">
        <v>43525</v>
      </c>
      <c r="B254">
        <v>44.07</v>
      </c>
      <c r="C254">
        <v>45.529998999999997</v>
      </c>
      <c r="D254">
        <v>42.950001</v>
      </c>
      <c r="E254">
        <v>43.32</v>
      </c>
      <c r="F254">
        <v>42.768852000000003</v>
      </c>
      <c r="G254">
        <v>1664800</v>
      </c>
    </row>
    <row r="255" spans="1:7">
      <c r="A255" s="1">
        <v>43528</v>
      </c>
      <c r="B255">
        <v>43.41</v>
      </c>
      <c r="C255">
        <v>43.860000999999997</v>
      </c>
      <c r="D255">
        <v>42.619999</v>
      </c>
      <c r="E255">
        <v>43.389999000000003</v>
      </c>
      <c r="F255">
        <v>42.837963000000002</v>
      </c>
      <c r="G255">
        <v>931900</v>
      </c>
    </row>
    <row r="256" spans="1:7">
      <c r="A256" s="1">
        <v>43529</v>
      </c>
      <c r="B256">
        <v>44.48</v>
      </c>
      <c r="C256">
        <v>46</v>
      </c>
      <c r="D256">
        <v>43.459999000000003</v>
      </c>
      <c r="E256">
        <v>45.560001</v>
      </c>
      <c r="F256">
        <v>44.980358000000003</v>
      </c>
      <c r="G256">
        <v>1760500</v>
      </c>
    </row>
    <row r="257" spans="1:7">
      <c r="A257" s="1">
        <v>43530</v>
      </c>
      <c r="B257">
        <v>45.389999000000003</v>
      </c>
      <c r="C257">
        <v>45.59</v>
      </c>
      <c r="D257">
        <v>44.740001999999997</v>
      </c>
      <c r="E257">
        <v>44.830002</v>
      </c>
      <c r="F257">
        <v>44.259647000000001</v>
      </c>
      <c r="G257">
        <v>916800</v>
      </c>
    </row>
    <row r="258" spans="1:7">
      <c r="A258" s="1">
        <v>43531</v>
      </c>
      <c r="B258">
        <v>44.639999000000003</v>
      </c>
      <c r="C258">
        <v>45.240001999999997</v>
      </c>
      <c r="D258">
        <v>43.970001000000003</v>
      </c>
      <c r="E258">
        <v>44.52</v>
      </c>
      <c r="F258">
        <v>43.953589999999998</v>
      </c>
      <c r="G258">
        <v>646900</v>
      </c>
    </row>
    <row r="259" spans="1:7">
      <c r="A259" s="1">
        <v>43532</v>
      </c>
      <c r="B259">
        <v>44.110000999999997</v>
      </c>
      <c r="C259">
        <v>44.810001</v>
      </c>
      <c r="D259">
        <v>43.509998000000003</v>
      </c>
      <c r="E259">
        <v>44.709999000000003</v>
      </c>
      <c r="F259">
        <v>44.141171</v>
      </c>
      <c r="G259">
        <v>496300</v>
      </c>
    </row>
    <row r="260" spans="1:7">
      <c r="A260" s="1">
        <v>43535</v>
      </c>
      <c r="B260">
        <v>44.740001999999997</v>
      </c>
      <c r="C260">
        <v>44.970001000000003</v>
      </c>
      <c r="D260">
        <v>44.299999</v>
      </c>
      <c r="E260">
        <v>44.700001</v>
      </c>
      <c r="F260">
        <v>44.131298000000001</v>
      </c>
      <c r="G260">
        <v>488300</v>
      </c>
    </row>
    <row r="261" spans="1:7">
      <c r="A261" s="1">
        <v>43536</v>
      </c>
      <c r="B261">
        <v>44.599997999999999</v>
      </c>
      <c r="C261">
        <v>46.240001999999997</v>
      </c>
      <c r="D261">
        <v>44.299999</v>
      </c>
      <c r="E261">
        <v>45.41</v>
      </c>
      <c r="F261">
        <v>44.832264000000002</v>
      </c>
      <c r="G261">
        <v>749300</v>
      </c>
    </row>
    <row r="262" spans="1:7">
      <c r="A262" s="1">
        <v>43537</v>
      </c>
      <c r="B262">
        <v>45.43</v>
      </c>
      <c r="C262">
        <v>47.029998999999997</v>
      </c>
      <c r="D262">
        <v>45.43</v>
      </c>
      <c r="E262">
        <v>46.369999</v>
      </c>
      <c r="F262">
        <v>45.780051999999998</v>
      </c>
      <c r="G262">
        <v>1511300</v>
      </c>
    </row>
    <row r="263" spans="1:7">
      <c r="A263" s="1">
        <v>43538</v>
      </c>
      <c r="B263">
        <v>46.349997999999999</v>
      </c>
      <c r="C263">
        <v>46.540000999999997</v>
      </c>
      <c r="D263">
        <v>45.48</v>
      </c>
      <c r="E263">
        <v>46.23</v>
      </c>
      <c r="F263">
        <v>45.641834000000003</v>
      </c>
      <c r="G263">
        <v>637400</v>
      </c>
    </row>
    <row r="264" spans="1:7">
      <c r="A264" s="1">
        <v>43539</v>
      </c>
      <c r="B264">
        <v>46.5</v>
      </c>
      <c r="C264">
        <v>47.650002000000001</v>
      </c>
      <c r="D264">
        <v>46.25</v>
      </c>
      <c r="E264">
        <v>47.200001</v>
      </c>
      <c r="F264">
        <v>46.599491</v>
      </c>
      <c r="G264">
        <v>1636000</v>
      </c>
    </row>
    <row r="265" spans="1:7">
      <c r="A265" s="1">
        <v>43542</v>
      </c>
      <c r="B265">
        <v>47.439999</v>
      </c>
      <c r="C265">
        <v>47.689999</v>
      </c>
      <c r="D265">
        <v>46.279998999999997</v>
      </c>
      <c r="E265">
        <v>47.34</v>
      </c>
      <c r="F265">
        <v>46.737709000000002</v>
      </c>
      <c r="G265">
        <v>592500</v>
      </c>
    </row>
    <row r="266" spans="1:7">
      <c r="A266" s="1">
        <v>43543</v>
      </c>
      <c r="B266">
        <v>47.34</v>
      </c>
      <c r="C266">
        <v>47.419998</v>
      </c>
      <c r="D266">
        <v>46.130001</v>
      </c>
      <c r="E266">
        <v>46.98</v>
      </c>
      <c r="F266">
        <v>46.382294000000002</v>
      </c>
      <c r="G266">
        <v>733900</v>
      </c>
    </row>
    <row r="267" spans="1:7">
      <c r="A267" s="1">
        <v>43544</v>
      </c>
      <c r="B267">
        <v>47.27</v>
      </c>
      <c r="C267">
        <v>47.66</v>
      </c>
      <c r="D267">
        <v>46.619999</v>
      </c>
      <c r="E267">
        <v>47.130001</v>
      </c>
      <c r="F267">
        <v>46.530380000000001</v>
      </c>
      <c r="G267">
        <v>449400</v>
      </c>
    </row>
    <row r="268" spans="1:7">
      <c r="A268" s="1">
        <v>43545</v>
      </c>
      <c r="B268">
        <v>47.09</v>
      </c>
      <c r="C268">
        <v>47.560001</v>
      </c>
      <c r="D268">
        <v>46.689999</v>
      </c>
      <c r="E268">
        <v>46.889999000000003</v>
      </c>
      <c r="F268">
        <v>46.293433999999998</v>
      </c>
      <c r="G268">
        <v>546800</v>
      </c>
    </row>
    <row r="269" spans="1:7">
      <c r="A269" s="1">
        <v>43546</v>
      </c>
      <c r="B269">
        <v>48.75</v>
      </c>
      <c r="C269">
        <v>50</v>
      </c>
      <c r="D269">
        <v>48.25</v>
      </c>
      <c r="E269">
        <v>49.799999</v>
      </c>
      <c r="F269">
        <v>49.166412000000001</v>
      </c>
      <c r="G269">
        <v>3488200</v>
      </c>
    </row>
    <row r="270" spans="1:7">
      <c r="A270" s="1">
        <v>43549</v>
      </c>
      <c r="B270">
        <v>49.630001</v>
      </c>
      <c r="C270">
        <v>49.849997999999999</v>
      </c>
      <c r="D270">
        <v>48.240001999999997</v>
      </c>
      <c r="E270">
        <v>48.759998000000003</v>
      </c>
      <c r="F270">
        <v>48.139640999999997</v>
      </c>
      <c r="G270">
        <v>1207600</v>
      </c>
    </row>
    <row r="271" spans="1:7">
      <c r="A271" s="1">
        <v>43550</v>
      </c>
      <c r="B271">
        <v>49.169998</v>
      </c>
      <c r="C271">
        <v>49.73</v>
      </c>
      <c r="D271">
        <v>48.91</v>
      </c>
      <c r="E271">
        <v>49.23</v>
      </c>
      <c r="F271">
        <v>48.603664000000002</v>
      </c>
      <c r="G271">
        <v>904000</v>
      </c>
    </row>
    <row r="272" spans="1:7">
      <c r="A272" s="1">
        <v>43551</v>
      </c>
      <c r="B272">
        <v>49.990001999999997</v>
      </c>
      <c r="C272">
        <v>50.849997999999999</v>
      </c>
      <c r="D272">
        <v>49.73</v>
      </c>
      <c r="E272">
        <v>50.48</v>
      </c>
      <c r="F272">
        <v>49.837761</v>
      </c>
      <c r="G272">
        <v>1101100</v>
      </c>
    </row>
    <row r="273" spans="1:7">
      <c r="A273" s="1">
        <v>43552</v>
      </c>
      <c r="B273">
        <v>50.599997999999999</v>
      </c>
      <c r="C273">
        <v>52.380001</v>
      </c>
      <c r="D273">
        <v>50.43</v>
      </c>
      <c r="E273">
        <v>51.959999000000003</v>
      </c>
      <c r="F273">
        <v>51.298935</v>
      </c>
      <c r="G273">
        <v>1363800</v>
      </c>
    </row>
    <row r="274" spans="1:7">
      <c r="A274" s="1">
        <v>43553</v>
      </c>
      <c r="B274">
        <v>52.07</v>
      </c>
      <c r="C274">
        <v>53.41</v>
      </c>
      <c r="D274">
        <v>52.009998000000003</v>
      </c>
      <c r="E274">
        <v>52.950001</v>
      </c>
      <c r="F274">
        <v>52.276336999999998</v>
      </c>
      <c r="G274">
        <v>1136800</v>
      </c>
    </row>
    <row r="275" spans="1:7">
      <c r="A275" s="1">
        <v>43556</v>
      </c>
      <c r="B275">
        <v>53.450001</v>
      </c>
      <c r="C275">
        <v>53.650002000000001</v>
      </c>
      <c r="D275">
        <v>51.02</v>
      </c>
      <c r="E275">
        <v>51.900002000000001</v>
      </c>
      <c r="F275">
        <v>51.239697</v>
      </c>
      <c r="G275">
        <v>904500</v>
      </c>
    </row>
    <row r="276" spans="1:7">
      <c r="A276" s="1">
        <v>43557</v>
      </c>
      <c r="B276">
        <v>51.27</v>
      </c>
      <c r="C276">
        <v>51.889999000000003</v>
      </c>
      <c r="D276">
        <v>50.619999</v>
      </c>
      <c r="E276">
        <v>51.77</v>
      </c>
      <c r="F276">
        <v>51.111350999999999</v>
      </c>
      <c r="G276">
        <v>778200</v>
      </c>
    </row>
    <row r="277" spans="1:7">
      <c r="A277" s="1">
        <v>43558</v>
      </c>
      <c r="B277">
        <v>52.07</v>
      </c>
      <c r="C277">
        <v>52.07</v>
      </c>
      <c r="D277">
        <v>50.98</v>
      </c>
      <c r="E277">
        <v>51.049999</v>
      </c>
      <c r="F277">
        <v>50.400509</v>
      </c>
      <c r="G277">
        <v>563500</v>
      </c>
    </row>
    <row r="278" spans="1:7">
      <c r="A278" s="1">
        <v>43559</v>
      </c>
      <c r="B278">
        <v>51.150002000000001</v>
      </c>
      <c r="C278">
        <v>51.41</v>
      </c>
      <c r="D278">
        <v>50.369999</v>
      </c>
      <c r="E278">
        <v>51.25</v>
      </c>
      <c r="F278">
        <v>50.597968999999999</v>
      </c>
      <c r="G278">
        <v>885000</v>
      </c>
    </row>
    <row r="279" spans="1:7">
      <c r="A279" s="1">
        <v>43560</v>
      </c>
      <c r="B279">
        <v>51.130001</v>
      </c>
      <c r="C279">
        <v>52</v>
      </c>
      <c r="D279">
        <v>50.669998</v>
      </c>
      <c r="E279">
        <v>51.93</v>
      </c>
      <c r="F279">
        <v>51.269317999999998</v>
      </c>
      <c r="G279">
        <v>575700</v>
      </c>
    </row>
    <row r="280" spans="1:7">
      <c r="A280" s="1">
        <v>43563</v>
      </c>
      <c r="B280">
        <v>51.619999</v>
      </c>
      <c r="C280">
        <v>51.869999</v>
      </c>
      <c r="D280">
        <v>49.740001999999997</v>
      </c>
      <c r="E280">
        <v>49.84</v>
      </c>
      <c r="F280">
        <v>49.205905999999999</v>
      </c>
      <c r="G280">
        <v>716900</v>
      </c>
    </row>
    <row r="281" spans="1:7">
      <c r="A281" s="1">
        <v>43564</v>
      </c>
      <c r="B281">
        <v>49.77</v>
      </c>
      <c r="C281">
        <v>50.709999000000003</v>
      </c>
      <c r="D281">
        <v>49.380001</v>
      </c>
      <c r="E281">
        <v>50.52</v>
      </c>
      <c r="F281">
        <v>49.877254000000001</v>
      </c>
      <c r="G281">
        <v>847800</v>
      </c>
    </row>
    <row r="282" spans="1:7">
      <c r="A282" s="1">
        <v>43565</v>
      </c>
      <c r="B282">
        <v>50.349997999999999</v>
      </c>
      <c r="C282">
        <v>50.650002000000001</v>
      </c>
      <c r="D282">
        <v>49.740001999999997</v>
      </c>
      <c r="E282">
        <v>50.43</v>
      </c>
      <c r="F282">
        <v>49.788398999999998</v>
      </c>
      <c r="G282">
        <v>459500</v>
      </c>
    </row>
    <row r="283" spans="1:7">
      <c r="A283" s="1">
        <v>43566</v>
      </c>
      <c r="B283">
        <v>50.330002</v>
      </c>
      <c r="C283">
        <v>51.110000999999997</v>
      </c>
      <c r="D283">
        <v>50.279998999999997</v>
      </c>
      <c r="E283">
        <v>50.709999000000003</v>
      </c>
      <c r="F283">
        <v>50.064835000000002</v>
      </c>
      <c r="G283">
        <v>528900</v>
      </c>
    </row>
    <row r="284" spans="1:7">
      <c r="A284" s="1">
        <v>43567</v>
      </c>
      <c r="B284">
        <v>50.709999000000003</v>
      </c>
      <c r="C284">
        <v>50.709999000000003</v>
      </c>
      <c r="D284">
        <v>49.709999000000003</v>
      </c>
      <c r="E284">
        <v>50.189999</v>
      </c>
      <c r="F284">
        <v>49.551448999999998</v>
      </c>
      <c r="G284">
        <v>624500</v>
      </c>
    </row>
    <row r="285" spans="1:7">
      <c r="A285" s="1">
        <v>43570</v>
      </c>
      <c r="B285">
        <v>50.049999</v>
      </c>
      <c r="C285">
        <v>50.139999000000003</v>
      </c>
      <c r="D285">
        <v>49.400002000000001</v>
      </c>
      <c r="E285">
        <v>49.740001999999997</v>
      </c>
      <c r="F285">
        <v>49.107177999999998</v>
      </c>
      <c r="G285">
        <v>489000</v>
      </c>
    </row>
    <row r="286" spans="1:7">
      <c r="A286" s="1">
        <v>43571</v>
      </c>
      <c r="B286">
        <v>49.759998000000003</v>
      </c>
      <c r="C286">
        <v>49.98</v>
      </c>
      <c r="D286">
        <v>48.200001</v>
      </c>
      <c r="E286">
        <v>48.720001000000003</v>
      </c>
      <c r="F286">
        <v>48.100155000000001</v>
      </c>
      <c r="G286">
        <v>827700</v>
      </c>
    </row>
    <row r="287" spans="1:7">
      <c r="A287" s="1">
        <v>43572</v>
      </c>
      <c r="B287">
        <v>48.790000999999997</v>
      </c>
      <c r="C287">
        <v>49.439999</v>
      </c>
      <c r="D287">
        <v>47.709999000000003</v>
      </c>
      <c r="E287">
        <v>47.950001</v>
      </c>
      <c r="F287">
        <v>47.339950999999999</v>
      </c>
      <c r="G287">
        <v>705800</v>
      </c>
    </row>
    <row r="288" spans="1:7">
      <c r="A288" s="1">
        <v>43573</v>
      </c>
      <c r="B288">
        <v>47.82</v>
      </c>
      <c r="C288">
        <v>49.310001</v>
      </c>
      <c r="D288">
        <v>47.82</v>
      </c>
      <c r="E288">
        <v>49.259998000000003</v>
      </c>
      <c r="F288">
        <v>48.633282000000001</v>
      </c>
      <c r="G288">
        <v>605000</v>
      </c>
    </row>
    <row r="289" spans="1:7">
      <c r="A289" s="1">
        <v>43577</v>
      </c>
      <c r="B289">
        <v>49.259998000000003</v>
      </c>
      <c r="C289">
        <v>49.75</v>
      </c>
      <c r="D289">
        <v>48.720001000000003</v>
      </c>
      <c r="E289">
        <v>49.240001999999997</v>
      </c>
      <c r="F289">
        <v>48.613540999999998</v>
      </c>
      <c r="G289">
        <v>520200</v>
      </c>
    </row>
    <row r="290" spans="1:7">
      <c r="A290" s="1">
        <v>43578</v>
      </c>
      <c r="B290">
        <v>49.349997999999999</v>
      </c>
      <c r="C290">
        <v>50</v>
      </c>
      <c r="D290">
        <v>48.259998000000003</v>
      </c>
      <c r="E290">
        <v>48.900002000000001</v>
      </c>
      <c r="F290">
        <v>48.277863000000004</v>
      </c>
      <c r="G290">
        <v>734000</v>
      </c>
    </row>
    <row r="291" spans="1:7">
      <c r="A291" s="1">
        <v>43579</v>
      </c>
      <c r="B291">
        <v>49.099997999999999</v>
      </c>
      <c r="C291">
        <v>51.470001000000003</v>
      </c>
      <c r="D291">
        <v>48.919998</v>
      </c>
      <c r="E291">
        <v>50.52</v>
      </c>
      <c r="F291">
        <v>49.877254000000001</v>
      </c>
      <c r="G291">
        <v>1056600</v>
      </c>
    </row>
    <row r="292" spans="1:7">
      <c r="A292" s="1">
        <v>43580</v>
      </c>
      <c r="B292">
        <v>50.400002000000001</v>
      </c>
      <c r="C292">
        <v>51.07</v>
      </c>
      <c r="D292">
        <v>49.709999000000003</v>
      </c>
      <c r="E292">
        <v>50.75</v>
      </c>
      <c r="F292">
        <v>50.104328000000002</v>
      </c>
      <c r="G292">
        <v>481100</v>
      </c>
    </row>
    <row r="293" spans="1:7">
      <c r="A293" s="1">
        <v>43581</v>
      </c>
      <c r="B293">
        <v>50.75</v>
      </c>
      <c r="C293">
        <v>51.540000999999997</v>
      </c>
      <c r="D293">
        <v>50.439999</v>
      </c>
      <c r="E293">
        <v>51.389999000000003</v>
      </c>
      <c r="F293">
        <v>50.736182999999997</v>
      </c>
      <c r="G293">
        <v>599900</v>
      </c>
    </row>
    <row r="294" spans="1:7">
      <c r="A294" s="1">
        <v>43584</v>
      </c>
      <c r="B294">
        <v>51.32</v>
      </c>
      <c r="C294">
        <v>52.18</v>
      </c>
      <c r="D294">
        <v>51.099997999999999</v>
      </c>
      <c r="E294">
        <v>51.869999</v>
      </c>
      <c r="F294">
        <v>51.210075000000003</v>
      </c>
      <c r="G294">
        <v>541100</v>
      </c>
    </row>
    <row r="295" spans="1:7">
      <c r="A295" s="1">
        <v>43585</v>
      </c>
      <c r="B295">
        <v>51.939999</v>
      </c>
      <c r="C295">
        <v>52.360000999999997</v>
      </c>
      <c r="D295">
        <v>50.880001</v>
      </c>
      <c r="E295">
        <v>51.16</v>
      </c>
      <c r="F295">
        <v>50.509109000000002</v>
      </c>
      <c r="G295">
        <v>511300</v>
      </c>
    </row>
    <row r="296" spans="1:7">
      <c r="A296" s="1">
        <v>43586</v>
      </c>
      <c r="B296">
        <v>51.310001</v>
      </c>
      <c r="C296">
        <v>52.279998999999997</v>
      </c>
      <c r="D296">
        <v>51.220001000000003</v>
      </c>
      <c r="E296">
        <v>51.48</v>
      </c>
      <c r="F296">
        <v>50.825038999999997</v>
      </c>
      <c r="G296">
        <v>456200</v>
      </c>
    </row>
    <row r="297" spans="1:7">
      <c r="A297" s="1">
        <v>43587</v>
      </c>
      <c r="B297">
        <v>51.599997999999999</v>
      </c>
      <c r="C297">
        <v>52.48</v>
      </c>
      <c r="D297">
        <v>51.34</v>
      </c>
      <c r="E297">
        <v>52.25</v>
      </c>
      <c r="F297">
        <v>51.585242999999998</v>
      </c>
      <c r="G297">
        <v>524100</v>
      </c>
    </row>
    <row r="298" spans="1:7">
      <c r="A298" s="1">
        <v>43588</v>
      </c>
      <c r="B298">
        <v>52.360000999999997</v>
      </c>
      <c r="C298">
        <v>53.290000999999997</v>
      </c>
      <c r="D298">
        <v>52.029998999999997</v>
      </c>
      <c r="E298">
        <v>53.060001</v>
      </c>
      <c r="F298">
        <v>52.384937000000001</v>
      </c>
      <c r="G298">
        <v>449500</v>
      </c>
    </row>
    <row r="299" spans="1:7">
      <c r="A299" s="1">
        <v>43591</v>
      </c>
      <c r="B299">
        <v>52.48</v>
      </c>
      <c r="C299">
        <v>53.48</v>
      </c>
      <c r="D299">
        <v>52.25</v>
      </c>
      <c r="E299">
        <v>53.48</v>
      </c>
      <c r="F299">
        <v>52.799594999999997</v>
      </c>
      <c r="G299">
        <v>1058300</v>
      </c>
    </row>
    <row r="300" spans="1:7">
      <c r="A300" s="1">
        <v>43592</v>
      </c>
      <c r="B300">
        <v>53.200001</v>
      </c>
      <c r="C300">
        <v>53.549999</v>
      </c>
      <c r="D300">
        <v>50.880001</v>
      </c>
      <c r="E300">
        <v>51.41</v>
      </c>
      <c r="F300">
        <v>50.755927999999997</v>
      </c>
      <c r="G300">
        <v>1834100</v>
      </c>
    </row>
    <row r="301" spans="1:7">
      <c r="A301" s="1">
        <v>43593</v>
      </c>
      <c r="B301">
        <v>54.509998000000003</v>
      </c>
      <c r="C301">
        <v>54.66</v>
      </c>
      <c r="D301">
        <v>51.82</v>
      </c>
      <c r="E301">
        <v>52.259998000000003</v>
      </c>
      <c r="F301">
        <v>51.595115999999997</v>
      </c>
      <c r="G301">
        <v>2454400</v>
      </c>
    </row>
    <row r="302" spans="1:7">
      <c r="A302" s="1">
        <v>43594</v>
      </c>
      <c r="B302">
        <v>51.790000999999997</v>
      </c>
      <c r="C302">
        <v>53.48</v>
      </c>
      <c r="D302">
        <v>51.790000999999997</v>
      </c>
      <c r="E302">
        <v>53.209999000000003</v>
      </c>
      <c r="F302">
        <v>52.533028000000002</v>
      </c>
      <c r="G302">
        <v>1031900</v>
      </c>
    </row>
    <row r="303" spans="1:7">
      <c r="A303" s="1">
        <v>43595</v>
      </c>
      <c r="B303">
        <v>52.740001999999997</v>
      </c>
      <c r="C303">
        <v>53.330002</v>
      </c>
      <c r="D303">
        <v>52.310001</v>
      </c>
      <c r="E303">
        <v>52.470001000000003</v>
      </c>
      <c r="F303">
        <v>52.022423000000003</v>
      </c>
      <c r="G303">
        <v>607600</v>
      </c>
    </row>
    <row r="304" spans="1:7">
      <c r="A304" s="1">
        <v>43598</v>
      </c>
      <c r="B304">
        <v>51.810001</v>
      </c>
      <c r="C304">
        <v>52.040000999999997</v>
      </c>
      <c r="D304">
        <v>50.040000999999997</v>
      </c>
      <c r="E304">
        <v>50.880001</v>
      </c>
      <c r="F304">
        <v>50.445988</v>
      </c>
      <c r="G304">
        <v>560100</v>
      </c>
    </row>
    <row r="305" spans="1:7">
      <c r="A305" s="1">
        <v>43599</v>
      </c>
      <c r="B305">
        <v>51.049999</v>
      </c>
      <c r="C305">
        <v>52.02</v>
      </c>
      <c r="D305">
        <v>50.599997999999999</v>
      </c>
      <c r="E305">
        <v>50.669998</v>
      </c>
      <c r="F305">
        <v>50.237774000000002</v>
      </c>
      <c r="G305">
        <v>417600</v>
      </c>
    </row>
    <row r="306" spans="1:7">
      <c r="A306" s="1">
        <v>43600</v>
      </c>
      <c r="B306">
        <v>50.950001</v>
      </c>
      <c r="C306">
        <v>51.099997999999999</v>
      </c>
      <c r="D306">
        <v>50.09</v>
      </c>
      <c r="E306">
        <v>50.150002000000001</v>
      </c>
      <c r="F306">
        <v>49.722214000000001</v>
      </c>
      <c r="G306">
        <v>793100</v>
      </c>
    </row>
    <row r="307" spans="1:7">
      <c r="A307" s="1">
        <v>43601</v>
      </c>
      <c r="B307">
        <v>50.119999</v>
      </c>
      <c r="C307">
        <v>50.330002</v>
      </c>
      <c r="D307">
        <v>48.119999</v>
      </c>
      <c r="E307">
        <v>48.169998</v>
      </c>
      <c r="F307">
        <v>47.759098000000002</v>
      </c>
      <c r="G307">
        <v>1319100</v>
      </c>
    </row>
    <row r="308" spans="1:7">
      <c r="A308" s="1">
        <v>43602</v>
      </c>
      <c r="B308">
        <v>48.060001</v>
      </c>
      <c r="C308">
        <v>48.540000999999997</v>
      </c>
      <c r="D308">
        <v>47.540000999999997</v>
      </c>
      <c r="E308">
        <v>47.82</v>
      </c>
      <c r="F308">
        <v>47.412086000000002</v>
      </c>
      <c r="G308">
        <v>753600</v>
      </c>
    </row>
    <row r="309" spans="1:7">
      <c r="A309" s="1">
        <v>43605</v>
      </c>
      <c r="B309">
        <v>47.560001</v>
      </c>
      <c r="C309">
        <v>48</v>
      </c>
      <c r="D309">
        <v>46.5</v>
      </c>
      <c r="E309">
        <v>47.349997999999999</v>
      </c>
      <c r="F309">
        <v>46.946095</v>
      </c>
      <c r="G309">
        <v>833300</v>
      </c>
    </row>
    <row r="310" spans="1:7">
      <c r="A310" s="1">
        <v>43606</v>
      </c>
      <c r="B310">
        <v>48.23</v>
      </c>
      <c r="C310">
        <v>48.369999</v>
      </c>
      <c r="D310">
        <v>47.049999</v>
      </c>
      <c r="E310">
        <v>47.419998</v>
      </c>
      <c r="F310">
        <v>47.015495000000001</v>
      </c>
      <c r="G310">
        <v>1564300</v>
      </c>
    </row>
    <row r="311" spans="1:7">
      <c r="A311" s="1">
        <v>43607</v>
      </c>
      <c r="B311">
        <v>47.16</v>
      </c>
      <c r="C311">
        <v>48.200001</v>
      </c>
      <c r="D311">
        <v>46.84</v>
      </c>
      <c r="E311">
        <v>47.150002000000001</v>
      </c>
      <c r="F311">
        <v>46.747807000000002</v>
      </c>
      <c r="G311">
        <v>791600</v>
      </c>
    </row>
    <row r="312" spans="1:7">
      <c r="A312" s="1">
        <v>43608</v>
      </c>
      <c r="B312">
        <v>46.610000999999997</v>
      </c>
      <c r="C312">
        <v>47.57</v>
      </c>
      <c r="D312">
        <v>46.23</v>
      </c>
      <c r="E312">
        <v>46.779998999999997</v>
      </c>
      <c r="F312">
        <v>46.380958999999997</v>
      </c>
      <c r="G312">
        <v>898000</v>
      </c>
    </row>
    <row r="313" spans="1:7">
      <c r="A313" s="1">
        <v>43609</v>
      </c>
      <c r="B313">
        <v>46.849997999999999</v>
      </c>
      <c r="C313">
        <v>47.860000999999997</v>
      </c>
      <c r="D313">
        <v>46.419998</v>
      </c>
      <c r="E313">
        <v>46.709999000000003</v>
      </c>
      <c r="F313">
        <v>46.311554000000001</v>
      </c>
      <c r="G313">
        <v>855800</v>
      </c>
    </row>
    <row r="314" spans="1:7">
      <c r="A314" s="1">
        <v>43613</v>
      </c>
      <c r="B314">
        <v>46.98</v>
      </c>
      <c r="C314">
        <v>48</v>
      </c>
      <c r="D314">
        <v>46.779998999999997</v>
      </c>
      <c r="E314">
        <v>47.139999000000003</v>
      </c>
      <c r="F314">
        <v>46.737884999999999</v>
      </c>
      <c r="G314">
        <v>819100</v>
      </c>
    </row>
    <row r="315" spans="1:7">
      <c r="A315" s="1">
        <v>43614</v>
      </c>
      <c r="B315">
        <v>46.84</v>
      </c>
      <c r="C315">
        <v>47.060001</v>
      </c>
      <c r="D315">
        <v>46.139999000000003</v>
      </c>
      <c r="E315">
        <v>46.5</v>
      </c>
      <c r="F315">
        <v>46.103347999999997</v>
      </c>
      <c r="G315">
        <v>767800</v>
      </c>
    </row>
    <row r="316" spans="1:7">
      <c r="A316" s="1">
        <v>43615</v>
      </c>
      <c r="B316">
        <v>46.650002000000001</v>
      </c>
      <c r="C316">
        <v>48.709999000000003</v>
      </c>
      <c r="D316">
        <v>46.389999000000003</v>
      </c>
      <c r="E316">
        <v>47.689999</v>
      </c>
      <c r="F316">
        <v>47.283194999999999</v>
      </c>
      <c r="G316">
        <v>1060900</v>
      </c>
    </row>
    <row r="317" spans="1:7">
      <c r="A317" s="1">
        <v>43616</v>
      </c>
      <c r="B317">
        <v>47.200001</v>
      </c>
      <c r="C317">
        <v>48.630001</v>
      </c>
      <c r="D317">
        <v>47</v>
      </c>
      <c r="E317">
        <v>48.470001000000003</v>
      </c>
      <c r="F317">
        <v>48.056541000000003</v>
      </c>
      <c r="G317">
        <v>923900</v>
      </c>
    </row>
    <row r="318" spans="1:7">
      <c r="A318" s="1">
        <v>43619</v>
      </c>
      <c r="B318">
        <v>48.349997999999999</v>
      </c>
      <c r="C318">
        <v>48.869999</v>
      </c>
      <c r="D318">
        <v>48.259998000000003</v>
      </c>
      <c r="E318">
        <v>48.669998</v>
      </c>
      <c r="F318">
        <v>48.254832999999998</v>
      </c>
      <c r="G318">
        <v>746500</v>
      </c>
    </row>
    <row r="319" spans="1:7">
      <c r="A319" s="1">
        <v>43620</v>
      </c>
      <c r="B319">
        <v>48.830002</v>
      </c>
      <c r="C319">
        <v>49.66</v>
      </c>
      <c r="D319">
        <v>47.540000999999997</v>
      </c>
      <c r="E319">
        <v>48.389999000000003</v>
      </c>
      <c r="F319">
        <v>47.977221999999998</v>
      </c>
      <c r="G319">
        <v>918500</v>
      </c>
    </row>
    <row r="320" spans="1:7">
      <c r="A320" s="1">
        <v>43621</v>
      </c>
      <c r="B320">
        <v>48.639999000000003</v>
      </c>
      <c r="C320">
        <v>49.459999000000003</v>
      </c>
      <c r="D320">
        <v>48.040000999999997</v>
      </c>
      <c r="E320">
        <v>49.279998999999997</v>
      </c>
      <c r="F320">
        <v>48.859634</v>
      </c>
      <c r="G320">
        <v>653700</v>
      </c>
    </row>
    <row r="321" spans="1:7">
      <c r="A321" s="1">
        <v>43622</v>
      </c>
      <c r="B321">
        <v>49.139999000000003</v>
      </c>
      <c r="C321">
        <v>51.16</v>
      </c>
      <c r="D321">
        <v>49.139999000000003</v>
      </c>
      <c r="E321">
        <v>50.59</v>
      </c>
      <c r="F321">
        <v>50.158459000000001</v>
      </c>
      <c r="G321">
        <v>679100</v>
      </c>
    </row>
    <row r="322" spans="1:7">
      <c r="A322" s="1">
        <v>43623</v>
      </c>
      <c r="B322">
        <v>50.669998</v>
      </c>
      <c r="C322">
        <v>51.25</v>
      </c>
      <c r="D322">
        <v>49.720001000000003</v>
      </c>
      <c r="E322">
        <v>50.580002</v>
      </c>
      <c r="F322">
        <v>50.148547999999998</v>
      </c>
      <c r="G322">
        <v>448300</v>
      </c>
    </row>
    <row r="323" spans="1:7">
      <c r="A323" s="1">
        <v>43626</v>
      </c>
      <c r="B323">
        <v>50.849997999999999</v>
      </c>
      <c r="C323">
        <v>51.189999</v>
      </c>
      <c r="D323">
        <v>48.490001999999997</v>
      </c>
      <c r="E323">
        <v>49.200001</v>
      </c>
      <c r="F323">
        <v>48.780318999999999</v>
      </c>
      <c r="G323">
        <v>565600</v>
      </c>
    </row>
    <row r="324" spans="1:7">
      <c r="A324" s="1">
        <v>43627</v>
      </c>
      <c r="B324">
        <v>49.200001</v>
      </c>
      <c r="C324">
        <v>49.970001000000003</v>
      </c>
      <c r="D324">
        <v>49.200001</v>
      </c>
      <c r="E324">
        <v>49.41</v>
      </c>
      <c r="F324">
        <v>48.988525000000003</v>
      </c>
      <c r="G324">
        <v>492200</v>
      </c>
    </row>
    <row r="325" spans="1:7">
      <c r="A325" s="1">
        <v>43628</v>
      </c>
      <c r="B325">
        <v>49.41</v>
      </c>
      <c r="C325">
        <v>49.900002000000001</v>
      </c>
      <c r="D325">
        <v>49.220001000000003</v>
      </c>
      <c r="E325">
        <v>49.349997999999999</v>
      </c>
      <c r="F325">
        <v>48.929034999999999</v>
      </c>
      <c r="G325">
        <v>215000</v>
      </c>
    </row>
    <row r="326" spans="1:7">
      <c r="A326" s="1">
        <v>43629</v>
      </c>
      <c r="B326">
        <v>49.490001999999997</v>
      </c>
      <c r="C326">
        <v>50.740001999999997</v>
      </c>
      <c r="D326">
        <v>49.220001000000003</v>
      </c>
      <c r="E326">
        <v>50.5</v>
      </c>
      <c r="F326">
        <v>50.069229</v>
      </c>
      <c r="G326">
        <v>519000</v>
      </c>
    </row>
    <row r="327" spans="1:7">
      <c r="A327" s="1">
        <v>43630</v>
      </c>
      <c r="B327">
        <v>50.48</v>
      </c>
      <c r="C327">
        <v>51.130001</v>
      </c>
      <c r="D327">
        <v>50.16</v>
      </c>
      <c r="E327">
        <v>50.740001999999997</v>
      </c>
      <c r="F327">
        <v>50.307178</v>
      </c>
      <c r="G327">
        <v>582600</v>
      </c>
    </row>
    <row r="328" spans="1:7">
      <c r="A328" s="1">
        <v>43633</v>
      </c>
      <c r="B328">
        <v>50.869999</v>
      </c>
      <c r="C328">
        <v>51.220001000000003</v>
      </c>
      <c r="D328">
        <v>50.41</v>
      </c>
      <c r="E328">
        <v>50.740001999999997</v>
      </c>
      <c r="F328">
        <v>50.307178</v>
      </c>
      <c r="G328">
        <v>296400</v>
      </c>
    </row>
    <row r="329" spans="1:7">
      <c r="A329" s="1">
        <v>43634</v>
      </c>
      <c r="B329">
        <v>50.790000999999997</v>
      </c>
      <c r="C329">
        <v>50.959999000000003</v>
      </c>
      <c r="D329">
        <v>48.869999</v>
      </c>
      <c r="E329">
        <v>49</v>
      </c>
      <c r="F329">
        <v>48.582023999999997</v>
      </c>
      <c r="G329">
        <v>448900</v>
      </c>
    </row>
    <row r="330" spans="1:7">
      <c r="A330" s="1">
        <v>43635</v>
      </c>
      <c r="B330">
        <v>49.029998999999997</v>
      </c>
      <c r="C330">
        <v>49.150002000000001</v>
      </c>
      <c r="D330">
        <v>47.959999000000003</v>
      </c>
      <c r="E330">
        <v>49.139999000000003</v>
      </c>
      <c r="F330">
        <v>48.720824999999998</v>
      </c>
      <c r="G330">
        <v>488300</v>
      </c>
    </row>
    <row r="331" spans="1:7">
      <c r="A331" s="1">
        <v>43636</v>
      </c>
      <c r="B331">
        <v>48.310001</v>
      </c>
      <c r="C331">
        <v>49.110000999999997</v>
      </c>
      <c r="D331">
        <v>46.720001000000003</v>
      </c>
      <c r="E331">
        <v>47.16</v>
      </c>
      <c r="F331">
        <v>46.757717</v>
      </c>
      <c r="G331">
        <v>1077400</v>
      </c>
    </row>
    <row r="332" spans="1:7">
      <c r="A332" s="1">
        <v>43637</v>
      </c>
      <c r="B332">
        <v>46.950001</v>
      </c>
      <c r="C332">
        <v>47.029998999999997</v>
      </c>
      <c r="D332">
        <v>44.25</v>
      </c>
      <c r="E332">
        <v>44.369999</v>
      </c>
      <c r="F332">
        <v>43.991512</v>
      </c>
      <c r="G332">
        <v>1698100</v>
      </c>
    </row>
    <row r="333" spans="1:7">
      <c r="A333" s="1">
        <v>43640</v>
      </c>
      <c r="B333">
        <v>44.610000999999997</v>
      </c>
      <c r="C333">
        <v>44.75</v>
      </c>
      <c r="D333">
        <v>43.27</v>
      </c>
      <c r="E333">
        <v>44.099997999999999</v>
      </c>
      <c r="F333">
        <v>43.723820000000003</v>
      </c>
      <c r="G333">
        <v>1289000</v>
      </c>
    </row>
    <row r="334" spans="1:7">
      <c r="A334" s="1">
        <v>43641</v>
      </c>
      <c r="B334">
        <v>44.130001</v>
      </c>
      <c r="C334">
        <v>44.130001</v>
      </c>
      <c r="D334">
        <v>42.040000999999997</v>
      </c>
      <c r="E334">
        <v>42.799999</v>
      </c>
      <c r="F334">
        <v>42.434910000000002</v>
      </c>
      <c r="G334">
        <v>1377800</v>
      </c>
    </row>
    <row r="335" spans="1:7">
      <c r="A335" s="1">
        <v>43642</v>
      </c>
      <c r="B335">
        <v>42.619999</v>
      </c>
      <c r="C335">
        <v>42.700001</v>
      </c>
      <c r="D335">
        <v>41.52</v>
      </c>
      <c r="E335">
        <v>42.43</v>
      </c>
      <c r="F335">
        <v>42.068066000000002</v>
      </c>
      <c r="G335">
        <v>1385400</v>
      </c>
    </row>
    <row r="336" spans="1:7">
      <c r="A336" s="1">
        <v>43643</v>
      </c>
      <c r="B336">
        <v>42.689999</v>
      </c>
      <c r="C336">
        <v>43.669998</v>
      </c>
      <c r="D336">
        <v>42.52</v>
      </c>
      <c r="E336">
        <v>43.380001</v>
      </c>
      <c r="F336">
        <v>43.009963999999997</v>
      </c>
      <c r="G336">
        <v>744000</v>
      </c>
    </row>
    <row r="337" spans="1:7">
      <c r="A337" s="1">
        <v>43644</v>
      </c>
      <c r="B337">
        <v>43.32</v>
      </c>
      <c r="C337">
        <v>44.810001</v>
      </c>
      <c r="D337">
        <v>43.290000999999997</v>
      </c>
      <c r="E337">
        <v>44.720001000000003</v>
      </c>
      <c r="F337">
        <v>44.338531000000003</v>
      </c>
      <c r="G337">
        <v>1048200</v>
      </c>
    </row>
    <row r="338" spans="1:7">
      <c r="A338" s="1">
        <v>43647</v>
      </c>
      <c r="B338">
        <v>44.93</v>
      </c>
      <c r="C338">
        <v>45.610000999999997</v>
      </c>
      <c r="D338">
        <v>44.299999</v>
      </c>
      <c r="E338">
        <v>44.98</v>
      </c>
      <c r="F338">
        <v>44.596313000000002</v>
      </c>
      <c r="G338">
        <v>726900</v>
      </c>
    </row>
    <row r="339" spans="1:7">
      <c r="A339" s="1">
        <v>43648</v>
      </c>
      <c r="B339">
        <v>45.049999</v>
      </c>
      <c r="C339">
        <v>45.419998</v>
      </c>
      <c r="D339">
        <v>44.040000999999997</v>
      </c>
      <c r="E339">
        <v>44.630001</v>
      </c>
      <c r="F339">
        <v>44.249302</v>
      </c>
      <c r="G339">
        <v>488200</v>
      </c>
    </row>
    <row r="340" spans="1:7">
      <c r="A340" s="1">
        <v>43649</v>
      </c>
      <c r="B340">
        <v>44.82</v>
      </c>
      <c r="C340">
        <v>46.150002000000001</v>
      </c>
      <c r="D340">
        <v>44.610000999999997</v>
      </c>
      <c r="E340">
        <v>45.349997999999999</v>
      </c>
      <c r="F340">
        <v>44.963158</v>
      </c>
      <c r="G340">
        <v>404100</v>
      </c>
    </row>
    <row r="341" spans="1:7">
      <c r="A341" s="1">
        <v>43651</v>
      </c>
      <c r="B341">
        <v>44.860000999999997</v>
      </c>
      <c r="C341">
        <v>46.919998</v>
      </c>
      <c r="D341">
        <v>44.75</v>
      </c>
      <c r="E341">
        <v>46.380001</v>
      </c>
      <c r="F341">
        <v>45.984371000000003</v>
      </c>
      <c r="G341">
        <v>586700</v>
      </c>
    </row>
    <row r="342" spans="1:7">
      <c r="A342" s="1">
        <v>43654</v>
      </c>
      <c r="B342">
        <v>46.16</v>
      </c>
      <c r="C342">
        <v>46.52</v>
      </c>
      <c r="D342">
        <v>45.34</v>
      </c>
      <c r="E342">
        <v>46.080002</v>
      </c>
      <c r="F342">
        <v>45.686931999999999</v>
      </c>
      <c r="G342">
        <v>499200</v>
      </c>
    </row>
    <row r="343" spans="1:7">
      <c r="A343" s="1">
        <v>43655</v>
      </c>
      <c r="B343">
        <v>45.790000999999997</v>
      </c>
      <c r="C343">
        <v>46.150002000000001</v>
      </c>
      <c r="D343">
        <v>45.099997999999999</v>
      </c>
      <c r="E343">
        <v>45.950001</v>
      </c>
      <c r="F343">
        <v>45.558041000000003</v>
      </c>
      <c r="G343">
        <v>573400</v>
      </c>
    </row>
    <row r="344" spans="1:7">
      <c r="A344" s="1">
        <v>43656</v>
      </c>
      <c r="B344">
        <v>45.990001999999997</v>
      </c>
      <c r="C344">
        <v>46.209999000000003</v>
      </c>
      <c r="D344">
        <v>45.130001</v>
      </c>
      <c r="E344">
        <v>45.970001000000003</v>
      </c>
      <c r="F344">
        <v>45.577869</v>
      </c>
      <c r="G344">
        <v>591700</v>
      </c>
    </row>
    <row r="345" spans="1:7">
      <c r="A345" s="1">
        <v>43657</v>
      </c>
      <c r="B345">
        <v>46.040000999999997</v>
      </c>
      <c r="C345">
        <v>46.060001</v>
      </c>
      <c r="D345">
        <v>45.02</v>
      </c>
      <c r="E345">
        <v>45.669998</v>
      </c>
      <c r="F345">
        <v>45.280422000000002</v>
      </c>
      <c r="G345">
        <v>472700</v>
      </c>
    </row>
    <row r="346" spans="1:7">
      <c r="A346" s="1">
        <v>43658</v>
      </c>
      <c r="B346">
        <v>45.709999000000003</v>
      </c>
      <c r="C346">
        <v>46.82</v>
      </c>
      <c r="D346">
        <v>45.66</v>
      </c>
      <c r="E346">
        <v>45.919998</v>
      </c>
      <c r="F346">
        <v>45.528289999999998</v>
      </c>
      <c r="G346">
        <v>864000</v>
      </c>
    </row>
    <row r="347" spans="1:7">
      <c r="A347" s="1">
        <v>43661</v>
      </c>
      <c r="B347">
        <v>45.889999000000003</v>
      </c>
      <c r="C347">
        <v>46.34</v>
      </c>
      <c r="D347">
        <v>45.240001999999997</v>
      </c>
      <c r="E347">
        <v>46.029998999999997</v>
      </c>
      <c r="F347">
        <v>45.637355999999997</v>
      </c>
      <c r="G347">
        <v>540400</v>
      </c>
    </row>
    <row r="348" spans="1:7">
      <c r="A348" s="1">
        <v>43662</v>
      </c>
      <c r="B348">
        <v>45.470001000000003</v>
      </c>
      <c r="C348">
        <v>45.68</v>
      </c>
      <c r="D348">
        <v>43.450001</v>
      </c>
      <c r="E348">
        <v>44.459999000000003</v>
      </c>
      <c r="F348">
        <v>44.080745999999998</v>
      </c>
      <c r="G348">
        <v>1398000</v>
      </c>
    </row>
    <row r="349" spans="1:7">
      <c r="A349" s="1">
        <v>43663</v>
      </c>
      <c r="B349">
        <v>44.459999000000003</v>
      </c>
      <c r="C349">
        <v>45.540000999999997</v>
      </c>
      <c r="D349">
        <v>44.25</v>
      </c>
      <c r="E349">
        <v>45.209999000000003</v>
      </c>
      <c r="F349">
        <v>44.824348000000001</v>
      </c>
      <c r="G349">
        <v>734200</v>
      </c>
    </row>
    <row r="350" spans="1:7">
      <c r="A350" s="1">
        <v>43664</v>
      </c>
      <c r="B350">
        <v>45.240001999999997</v>
      </c>
      <c r="C350">
        <v>45.939999</v>
      </c>
      <c r="D350">
        <v>44.509998000000003</v>
      </c>
      <c r="E350">
        <v>45.639999000000003</v>
      </c>
      <c r="F350">
        <v>45.250683000000002</v>
      </c>
      <c r="G350">
        <v>582600</v>
      </c>
    </row>
    <row r="351" spans="1:7">
      <c r="A351" s="1">
        <v>43665</v>
      </c>
      <c r="B351">
        <v>45.459999000000003</v>
      </c>
      <c r="C351">
        <v>46.599997999999999</v>
      </c>
      <c r="D351">
        <v>45.389999000000003</v>
      </c>
      <c r="E351">
        <v>45.41</v>
      </c>
      <c r="F351">
        <v>45.022644</v>
      </c>
      <c r="G351">
        <v>745100</v>
      </c>
    </row>
    <row r="352" spans="1:7">
      <c r="A352" s="1">
        <v>43668</v>
      </c>
      <c r="B352">
        <v>45.509998000000003</v>
      </c>
      <c r="C352">
        <v>46.25</v>
      </c>
      <c r="D352">
        <v>45.209999000000003</v>
      </c>
      <c r="E352">
        <v>45.43</v>
      </c>
      <c r="F352">
        <v>45.042476999999998</v>
      </c>
      <c r="G352">
        <v>803100</v>
      </c>
    </row>
    <row r="353" spans="1:7">
      <c r="A353" s="1">
        <v>43669</v>
      </c>
      <c r="B353">
        <v>45.849997999999999</v>
      </c>
      <c r="C353">
        <v>46.040000999999997</v>
      </c>
      <c r="D353">
        <v>44.450001</v>
      </c>
      <c r="E353">
        <v>45.299999</v>
      </c>
      <c r="F353">
        <v>44.913586000000002</v>
      </c>
      <c r="G353">
        <v>683900</v>
      </c>
    </row>
    <row r="354" spans="1:7">
      <c r="A354" s="1">
        <v>43670</v>
      </c>
      <c r="B354">
        <v>45.330002</v>
      </c>
      <c r="C354">
        <v>45.799999</v>
      </c>
      <c r="D354">
        <v>44.060001</v>
      </c>
      <c r="E354">
        <v>44.970001000000003</v>
      </c>
      <c r="F354">
        <v>44.586399</v>
      </c>
      <c r="G354">
        <v>951200</v>
      </c>
    </row>
    <row r="355" spans="1:7">
      <c r="A355" s="1">
        <v>43671</v>
      </c>
      <c r="B355">
        <v>44.830002</v>
      </c>
      <c r="C355">
        <v>46.279998999999997</v>
      </c>
      <c r="D355">
        <v>44.029998999999997</v>
      </c>
      <c r="E355">
        <v>46.18</v>
      </c>
      <c r="F355">
        <v>45.786079000000001</v>
      </c>
      <c r="G355">
        <v>874200</v>
      </c>
    </row>
    <row r="356" spans="1:7">
      <c r="A356" s="1">
        <v>43672</v>
      </c>
      <c r="B356">
        <v>46.450001</v>
      </c>
      <c r="C356">
        <v>47.07</v>
      </c>
      <c r="D356">
        <v>46.450001</v>
      </c>
      <c r="E356">
        <v>46.830002</v>
      </c>
      <c r="F356">
        <v>46.430534000000002</v>
      </c>
      <c r="G356">
        <v>622400</v>
      </c>
    </row>
    <row r="357" spans="1:7">
      <c r="A357" s="1">
        <v>43675</v>
      </c>
      <c r="B357">
        <v>46.860000999999997</v>
      </c>
      <c r="C357">
        <v>46.860000999999997</v>
      </c>
      <c r="D357">
        <v>45.169998</v>
      </c>
      <c r="E357">
        <v>45.279998999999997</v>
      </c>
      <c r="F357">
        <v>44.893752999999997</v>
      </c>
      <c r="G357">
        <v>739300</v>
      </c>
    </row>
    <row r="358" spans="1:7">
      <c r="A358" s="1">
        <v>43676</v>
      </c>
      <c r="B358">
        <v>45.099997999999999</v>
      </c>
      <c r="C358">
        <v>45.27</v>
      </c>
      <c r="D358">
        <v>43.759998000000003</v>
      </c>
      <c r="E358">
        <v>44.27</v>
      </c>
      <c r="F358">
        <v>43.892367999999998</v>
      </c>
      <c r="G358">
        <v>714100</v>
      </c>
    </row>
    <row r="359" spans="1:7">
      <c r="A359" s="1">
        <v>43677</v>
      </c>
      <c r="B359">
        <v>44.369999</v>
      </c>
      <c r="C359">
        <v>44.98</v>
      </c>
      <c r="D359">
        <v>43.959999000000003</v>
      </c>
      <c r="E359">
        <v>44.419998</v>
      </c>
      <c r="F359">
        <v>44.041088000000002</v>
      </c>
      <c r="G359">
        <v>603300</v>
      </c>
    </row>
    <row r="360" spans="1:7">
      <c r="A360" s="1">
        <v>43678</v>
      </c>
      <c r="B360">
        <v>44.330002</v>
      </c>
      <c r="C360">
        <v>44.73</v>
      </c>
      <c r="D360">
        <v>43.34</v>
      </c>
      <c r="E360">
        <v>43.98</v>
      </c>
      <c r="F360">
        <v>43.604843000000002</v>
      </c>
      <c r="G360">
        <v>1056000</v>
      </c>
    </row>
    <row r="361" spans="1:7">
      <c r="A361" s="1">
        <v>43679</v>
      </c>
      <c r="B361">
        <v>43.91</v>
      </c>
      <c r="C361">
        <v>44.529998999999997</v>
      </c>
      <c r="D361">
        <v>43.290000999999997</v>
      </c>
      <c r="E361">
        <v>43.889999000000003</v>
      </c>
      <c r="F361">
        <v>43.515610000000002</v>
      </c>
      <c r="G361">
        <v>1177500</v>
      </c>
    </row>
    <row r="362" spans="1:7">
      <c r="A362" s="1">
        <v>43682</v>
      </c>
      <c r="B362">
        <v>43.52</v>
      </c>
      <c r="C362">
        <v>43.950001</v>
      </c>
      <c r="D362">
        <v>42.32</v>
      </c>
      <c r="E362">
        <v>42.740001999999997</v>
      </c>
      <c r="F362">
        <v>42.375419999999998</v>
      </c>
      <c r="G362">
        <v>1135900</v>
      </c>
    </row>
    <row r="363" spans="1:7">
      <c r="A363" s="1">
        <v>43683</v>
      </c>
      <c r="B363">
        <v>42.970001000000003</v>
      </c>
      <c r="C363">
        <v>43.75</v>
      </c>
      <c r="D363">
        <v>42.650002000000001</v>
      </c>
      <c r="E363">
        <v>43.25</v>
      </c>
      <c r="F363">
        <v>42.881073000000001</v>
      </c>
      <c r="G363">
        <v>1323700</v>
      </c>
    </row>
    <row r="364" spans="1:7">
      <c r="A364" s="1">
        <v>43684</v>
      </c>
      <c r="B364">
        <v>42.299999</v>
      </c>
      <c r="C364">
        <v>45.18</v>
      </c>
      <c r="D364">
        <v>42.299999</v>
      </c>
      <c r="E364">
        <v>44.299999</v>
      </c>
      <c r="F364">
        <v>43.922114999999998</v>
      </c>
      <c r="G364">
        <v>1962800</v>
      </c>
    </row>
    <row r="365" spans="1:7">
      <c r="A365" s="1">
        <v>43685</v>
      </c>
      <c r="B365">
        <v>44.509998000000003</v>
      </c>
      <c r="C365">
        <v>46.810001</v>
      </c>
      <c r="D365">
        <v>44.509998000000003</v>
      </c>
      <c r="E365">
        <v>46.220001000000003</v>
      </c>
      <c r="F365">
        <v>45.825736999999997</v>
      </c>
      <c r="G365">
        <v>1773500</v>
      </c>
    </row>
    <row r="366" spans="1:7">
      <c r="A366" s="1">
        <v>43686</v>
      </c>
      <c r="B366">
        <v>45.779998999999997</v>
      </c>
      <c r="C366">
        <v>46.549999</v>
      </c>
      <c r="D366">
        <v>45.360000999999997</v>
      </c>
      <c r="E366">
        <v>46.02</v>
      </c>
      <c r="F366">
        <v>45.850642999999998</v>
      </c>
      <c r="G366">
        <v>678100</v>
      </c>
    </row>
    <row r="367" spans="1:7">
      <c r="A367" s="1">
        <v>43689</v>
      </c>
      <c r="B367">
        <v>46.029998999999997</v>
      </c>
      <c r="C367">
        <v>46.23</v>
      </c>
      <c r="D367">
        <v>44.889999000000003</v>
      </c>
      <c r="E367">
        <v>44.939999</v>
      </c>
      <c r="F367">
        <v>44.774616000000002</v>
      </c>
      <c r="G367">
        <v>1093100</v>
      </c>
    </row>
    <row r="368" spans="1:7">
      <c r="A368" s="1">
        <v>43690</v>
      </c>
      <c r="B368">
        <v>45.48</v>
      </c>
      <c r="C368">
        <v>45.880001</v>
      </c>
      <c r="D368">
        <v>44.700001</v>
      </c>
      <c r="E368">
        <v>45.200001</v>
      </c>
      <c r="F368">
        <v>45.033661000000002</v>
      </c>
      <c r="G368">
        <v>760900</v>
      </c>
    </row>
    <row r="369" spans="1:7">
      <c r="A369" s="1">
        <v>43691</v>
      </c>
      <c r="B369">
        <v>44.939999</v>
      </c>
      <c r="C369">
        <v>45.810001</v>
      </c>
      <c r="D369">
        <v>44.099997999999999</v>
      </c>
      <c r="E369">
        <v>45.5</v>
      </c>
      <c r="F369">
        <v>45.332557999999999</v>
      </c>
      <c r="G369">
        <v>925800</v>
      </c>
    </row>
    <row r="370" spans="1:7">
      <c r="A370" s="1">
        <v>43692</v>
      </c>
      <c r="B370">
        <v>45.599997999999999</v>
      </c>
      <c r="C370">
        <v>45.599997999999999</v>
      </c>
      <c r="D370">
        <v>43</v>
      </c>
      <c r="E370">
        <v>43.040000999999997</v>
      </c>
      <c r="F370">
        <v>42.881610999999999</v>
      </c>
      <c r="G370">
        <v>1300400</v>
      </c>
    </row>
    <row r="371" spans="1:7">
      <c r="A371" s="1">
        <v>43693</v>
      </c>
      <c r="B371">
        <v>43.060001</v>
      </c>
      <c r="C371">
        <v>43.5</v>
      </c>
      <c r="D371">
        <v>42.209999000000003</v>
      </c>
      <c r="E371">
        <v>42.790000999999997</v>
      </c>
      <c r="F371">
        <v>42.632530000000003</v>
      </c>
      <c r="G371">
        <v>834600</v>
      </c>
    </row>
    <row r="372" spans="1:7">
      <c r="A372" s="1">
        <v>43696</v>
      </c>
      <c r="B372">
        <v>43.169998</v>
      </c>
      <c r="C372">
        <v>43.68</v>
      </c>
      <c r="D372">
        <v>42.439999</v>
      </c>
      <c r="E372">
        <v>43.139999000000003</v>
      </c>
      <c r="F372">
        <v>42.981242999999999</v>
      </c>
      <c r="G372">
        <v>723500</v>
      </c>
    </row>
    <row r="373" spans="1:7">
      <c r="A373" s="1">
        <v>43697</v>
      </c>
      <c r="B373">
        <v>43.110000999999997</v>
      </c>
      <c r="C373">
        <v>43.470001000000003</v>
      </c>
      <c r="D373">
        <v>41.599997999999999</v>
      </c>
      <c r="E373">
        <v>43.02</v>
      </c>
      <c r="F373">
        <v>42.861682999999999</v>
      </c>
      <c r="G373">
        <v>890700</v>
      </c>
    </row>
    <row r="374" spans="1:7">
      <c r="A374" s="1">
        <v>43698</v>
      </c>
      <c r="B374">
        <v>43</v>
      </c>
      <c r="C374">
        <v>44.119999</v>
      </c>
      <c r="D374">
        <v>42.73</v>
      </c>
      <c r="E374">
        <v>43.84</v>
      </c>
      <c r="F374">
        <v>43.678665000000002</v>
      </c>
      <c r="G374">
        <v>895500</v>
      </c>
    </row>
    <row r="375" spans="1:7">
      <c r="A375" s="1">
        <v>43699</v>
      </c>
      <c r="B375">
        <v>44.02</v>
      </c>
      <c r="C375">
        <v>44.91</v>
      </c>
      <c r="D375">
        <v>42.939999</v>
      </c>
      <c r="E375">
        <v>44.84</v>
      </c>
      <c r="F375">
        <v>44.674987999999999</v>
      </c>
      <c r="G375">
        <v>1573300</v>
      </c>
    </row>
    <row r="376" spans="1:7">
      <c r="A376" s="1">
        <v>43700</v>
      </c>
      <c r="B376">
        <v>44.5</v>
      </c>
      <c r="C376">
        <v>44.810001</v>
      </c>
      <c r="D376">
        <v>42.82</v>
      </c>
      <c r="E376">
        <v>43.060001</v>
      </c>
      <c r="F376">
        <v>42.901539</v>
      </c>
      <c r="G376">
        <v>974900</v>
      </c>
    </row>
    <row r="377" spans="1:7">
      <c r="A377" s="1">
        <v>43703</v>
      </c>
      <c r="B377">
        <v>43.18</v>
      </c>
      <c r="C377">
        <v>44.110000999999997</v>
      </c>
      <c r="D377">
        <v>43.139999000000003</v>
      </c>
      <c r="E377">
        <v>43.82</v>
      </c>
      <c r="F377">
        <v>43.658740999999999</v>
      </c>
      <c r="G377">
        <v>683100</v>
      </c>
    </row>
    <row r="378" spans="1:7">
      <c r="A378" s="1">
        <v>43704</v>
      </c>
      <c r="B378">
        <v>47.049999</v>
      </c>
      <c r="C378">
        <v>48.240001999999997</v>
      </c>
      <c r="D378">
        <v>45.5</v>
      </c>
      <c r="E378">
        <v>48</v>
      </c>
      <c r="F378">
        <v>47.823357000000001</v>
      </c>
      <c r="G378">
        <v>3484100</v>
      </c>
    </row>
    <row r="379" spans="1:7">
      <c r="A379" s="1">
        <v>43705</v>
      </c>
      <c r="B379">
        <v>49.209999000000003</v>
      </c>
      <c r="C379">
        <v>51.25</v>
      </c>
      <c r="D379">
        <v>48.380001</v>
      </c>
      <c r="E379">
        <v>50.400002000000001</v>
      </c>
      <c r="F379">
        <v>50.214526999999997</v>
      </c>
      <c r="G379">
        <v>3924400</v>
      </c>
    </row>
    <row r="380" spans="1:7">
      <c r="A380" s="1">
        <v>43706</v>
      </c>
      <c r="B380">
        <v>50.970001000000003</v>
      </c>
      <c r="C380">
        <v>51.240001999999997</v>
      </c>
      <c r="D380">
        <v>49.580002</v>
      </c>
      <c r="E380">
        <v>50.490001999999997</v>
      </c>
      <c r="F380">
        <v>50.304195</v>
      </c>
      <c r="G380">
        <v>1053900</v>
      </c>
    </row>
    <row r="381" spans="1:7">
      <c r="A381" s="1">
        <v>43707</v>
      </c>
      <c r="B381">
        <v>50.639999000000003</v>
      </c>
      <c r="C381">
        <v>50.919998</v>
      </c>
      <c r="D381">
        <v>49.279998999999997</v>
      </c>
      <c r="E381">
        <v>49.759998000000003</v>
      </c>
      <c r="F381">
        <v>49.576878000000001</v>
      </c>
      <c r="G381">
        <v>850700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pol</vt:lpstr>
      <vt:lpstr>prices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Zohaib Moonis</dc:creator>
  <cp:lastModifiedBy>Zohaib Moonis</cp:lastModifiedBy>
  <dcterms:created xsi:type="dcterms:W3CDTF">2020-01-27T14:17:29Z</dcterms:created>
  <dcterms:modified xsi:type="dcterms:W3CDTF">2020-01-29T00:06:39Z</dcterms:modified>
</cp:coreProperties>
</file>