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rise\Desktop\"/>
    </mc:Choice>
  </mc:AlternateContent>
  <xr:revisionPtr revIDLastSave="0" documentId="13_ncr:1_{2D768A93-E75D-40C0-BD2A-40A31E20D958}" xr6:coauthVersionLast="47" xr6:coauthVersionMax="47" xr10:uidLastSave="{00000000-0000-0000-0000-000000000000}"/>
  <bookViews>
    <workbookView xWindow="11265" yWindow="2385" windowWidth="16485" windowHeight="12645" xr2:uid="{64E884CF-F994-4EFB-9614-F9B967F4539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1" l="1"/>
  <c r="R8" i="1"/>
  <c r="T7" i="1"/>
  <c r="T11" i="1"/>
  <c r="S5" i="1"/>
  <c r="T6" i="1"/>
  <c r="T8" i="1"/>
  <c r="T9" i="1"/>
  <c r="T10" i="1"/>
  <c r="T12" i="1"/>
  <c r="T13" i="1"/>
  <c r="M6" i="1"/>
  <c r="M7" i="1"/>
  <c r="M8" i="1"/>
  <c r="M9" i="1"/>
  <c r="M10" i="1"/>
  <c r="M11" i="1"/>
  <c r="M12" i="1"/>
  <c r="M13" i="1"/>
  <c r="M5" i="1"/>
  <c r="T5" i="1" s="1"/>
  <c r="H5" i="1"/>
  <c r="E4" i="1"/>
  <c r="F4" i="1" s="1"/>
  <c r="G4" i="1" s="1"/>
  <c r="H4" i="1" s="1"/>
  <c r="I4" i="1" s="1"/>
  <c r="J4" i="1" s="1"/>
  <c r="K4" i="1" s="1"/>
  <c r="D4" i="1"/>
  <c r="N6" i="1"/>
  <c r="D3" i="1"/>
  <c r="E4" i="2"/>
  <c r="F4" i="2" s="1"/>
  <c r="G4" i="2" s="1"/>
  <c r="H4" i="2" s="1"/>
  <c r="I4" i="2" s="1"/>
  <c r="J4" i="2" s="1"/>
  <c r="K4" i="2" s="1"/>
  <c r="D4" i="2"/>
  <c r="D5" i="2" s="1"/>
  <c r="E24" i="2"/>
  <c r="G24" i="2" s="1"/>
  <c r="G23" i="2"/>
  <c r="E25" i="2"/>
  <c r="G25" i="2" s="1"/>
  <c r="C5" i="2"/>
  <c r="K3" i="2"/>
  <c r="K8" i="2" s="1"/>
  <c r="K9" i="2" s="1"/>
  <c r="J3" i="2"/>
  <c r="J8" i="2" s="1"/>
  <c r="J9" i="2" s="1"/>
  <c r="I3" i="2"/>
  <c r="I8" i="2" s="1"/>
  <c r="I9" i="2" s="1"/>
  <c r="H3" i="2"/>
  <c r="H8" i="2" s="1"/>
  <c r="H9" i="2" s="1"/>
  <c r="G3" i="2"/>
  <c r="G8" i="2" s="1"/>
  <c r="G9" i="2" s="1"/>
  <c r="F3" i="2"/>
  <c r="F8" i="2" s="1"/>
  <c r="F9" i="2" s="1"/>
  <c r="E3" i="2"/>
  <c r="E8" i="2" s="1"/>
  <c r="E9" i="2" s="1"/>
  <c r="D3" i="2"/>
  <c r="D8" i="2" s="1"/>
  <c r="D9" i="2" s="1"/>
  <c r="C3" i="2"/>
  <c r="C8" i="2" s="1"/>
  <c r="C9" i="2" s="1"/>
  <c r="W5" i="1"/>
  <c r="P5" i="1"/>
  <c r="AA5" i="1" s="1"/>
  <c r="O5" i="1"/>
  <c r="R5" i="1"/>
  <c r="N5" i="1"/>
  <c r="Q13" i="1"/>
  <c r="Q12" i="1"/>
  <c r="Q11" i="1"/>
  <c r="Q10" i="1"/>
  <c r="Q9" i="1"/>
  <c r="Q8" i="1"/>
  <c r="Q7" i="1"/>
  <c r="Q6" i="1"/>
  <c r="Q5" i="1"/>
  <c r="E3" i="1"/>
  <c r="F3" i="1"/>
  <c r="G3" i="1"/>
  <c r="H3" i="1"/>
  <c r="S10" i="1" s="1"/>
  <c r="I3" i="1"/>
  <c r="S11" i="1" s="1"/>
  <c r="J3" i="1"/>
  <c r="K3" i="1"/>
  <c r="H8" i="1"/>
  <c r="H9" i="1" s="1"/>
  <c r="C5" i="1"/>
  <c r="S13" i="1"/>
  <c r="S12" i="1"/>
  <c r="S9" i="1"/>
  <c r="S8" i="1"/>
  <c r="F8" i="1"/>
  <c r="F9" i="1" s="1"/>
  <c r="G8" i="1"/>
  <c r="G9" i="1" s="1"/>
  <c r="J8" i="1"/>
  <c r="K8" i="1"/>
  <c r="J9" i="1"/>
  <c r="K9" i="1"/>
  <c r="C8" i="1"/>
  <c r="C9" i="1"/>
  <c r="C3" i="1"/>
  <c r="R6" i="1" l="1"/>
  <c r="O6" i="1"/>
  <c r="W6" i="1" s="1"/>
  <c r="S7" i="1"/>
  <c r="I8" i="1"/>
  <c r="I9" i="1" s="1"/>
  <c r="E8" i="1"/>
  <c r="E9" i="1" s="1"/>
  <c r="D5" i="1"/>
  <c r="E5" i="2" l="1"/>
  <c r="F5" i="2" l="1"/>
  <c r="G5" i="2" l="1"/>
  <c r="H5" i="2" l="1"/>
  <c r="I5" i="2" l="1"/>
  <c r="J5" i="2" l="1"/>
  <c r="K5" i="2"/>
  <c r="D9" i="1"/>
  <c r="D8" i="1"/>
  <c r="N7" i="1"/>
  <c r="S6" i="1"/>
  <c r="P6" i="1"/>
  <c r="AA6" i="1" s="1"/>
  <c r="P7" i="1" l="1"/>
  <c r="AA7" i="1" s="1"/>
  <c r="O7" i="1"/>
  <c r="W7" i="1" s="1"/>
  <c r="R7" i="1"/>
  <c r="E5" i="1"/>
  <c r="N8" i="1"/>
  <c r="F5" i="1" l="1"/>
  <c r="O8" i="1"/>
  <c r="W8" i="1" s="1"/>
  <c r="P8" i="1"/>
  <c r="AA8" i="1" s="1"/>
  <c r="G5" i="1" l="1"/>
  <c r="N9" i="1"/>
  <c r="N10" i="1" l="1"/>
  <c r="O9" i="1"/>
  <c r="W9" i="1" s="1"/>
  <c r="R9" i="1"/>
  <c r="P9" i="1"/>
  <c r="AA9" i="1" s="1"/>
  <c r="O10" i="1" l="1"/>
  <c r="W10" i="1" s="1"/>
  <c r="R10" i="1"/>
  <c r="P10" i="1"/>
  <c r="AA10" i="1" s="1"/>
  <c r="N11" i="1"/>
  <c r="I5" i="1"/>
  <c r="N12" i="1" l="1"/>
  <c r="J5" i="1"/>
  <c r="O11" i="1"/>
  <c r="W11" i="1" s="1"/>
  <c r="P11" i="1"/>
  <c r="AA11" i="1" s="1"/>
  <c r="R11" i="1"/>
  <c r="N13" i="1" l="1"/>
  <c r="K5" i="1"/>
  <c r="R12" i="1"/>
  <c r="P12" i="1"/>
  <c r="AA12" i="1" s="1"/>
  <c r="O12" i="1"/>
  <c r="P13" i="1" l="1"/>
  <c r="AA13" i="1" s="1"/>
  <c r="R13" i="1"/>
  <c r="O13" i="1"/>
  <c r="W13" i="1" s="1"/>
</calcChain>
</file>

<file path=xl/sharedStrings.xml><?xml version="1.0" encoding="utf-8"?>
<sst xmlns="http://schemas.openxmlformats.org/spreadsheetml/2006/main" count="66" uniqueCount="26">
  <si>
    <t>172.17.64.0/18</t>
  </si>
  <si>
    <t>Вариант</t>
  </si>
  <si>
    <t>пул адресов</t>
  </si>
  <si>
    <t>Lan0</t>
  </si>
  <si>
    <t>Lan1</t>
  </si>
  <si>
    <t>Lan2</t>
  </si>
  <si>
    <t>Lan3</t>
  </si>
  <si>
    <t>Lan4</t>
  </si>
  <si>
    <t>Lan5</t>
  </si>
  <si>
    <t>Lan6</t>
  </si>
  <si>
    <t>Lan7</t>
  </si>
  <si>
    <t>Lan8</t>
  </si>
  <si>
    <t>LL</t>
  </si>
  <si>
    <t>C1</t>
  </si>
  <si>
    <t>C2</t>
  </si>
  <si>
    <t>C3</t>
  </si>
  <si>
    <t>C4</t>
  </si>
  <si>
    <t>SS</t>
  </si>
  <si>
    <t>GL</t>
  </si>
  <si>
    <t>GS</t>
  </si>
  <si>
    <t>lan0</t>
  </si>
  <si>
    <t>lan1</t>
  </si>
  <si>
    <t>lan2</t>
  </si>
  <si>
    <t>lan3</t>
  </si>
  <si>
    <t>lan4</t>
  </si>
  <si>
    <t>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</si>
</sst>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rgb="FFFFFFFF"/>
      <name val="Segoe UI"/>
      <family val="2"/>
      <charset val="204"/>
    </font>
    <font>
      <sz val="12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81FD-FDAD-4E2F-95F3-7E8E61087B1F}">
  <dimension ref="A1:AB16"/>
  <sheetViews>
    <sheetView tabSelected="1" workbookViewId="0">
      <selection activeCell="AA13" sqref="AA13"/>
    </sheetView>
  </sheetViews>
  <sheetFormatPr defaultRowHeight="15" x14ac:dyDescent="0.25"/>
  <cols>
    <col min="1" max="1" width="8.42578125" bestFit="1" customWidth="1"/>
    <col min="2" max="2" width="13.7109375" bestFit="1" customWidth="1"/>
    <col min="3" max="5" width="11" bestFit="1" customWidth="1"/>
    <col min="6" max="7" width="11.7109375" bestFit="1" customWidth="1"/>
    <col min="8" max="11" width="12.7109375" bestFit="1" customWidth="1"/>
    <col min="12" max="12" width="6.7109375" bestFit="1" customWidth="1"/>
    <col min="13" max="14" width="11" bestFit="1" customWidth="1"/>
    <col min="15" max="15" width="15.85546875" bestFit="1" customWidth="1"/>
    <col min="16" max="16" width="14.28515625" bestFit="1" customWidth="1"/>
    <col min="18" max="18" width="12.7109375" bestFit="1" customWidth="1"/>
    <col min="20" max="20" width="16.85546875" customWidth="1"/>
    <col min="22" max="23" width="12.7109375" bestFit="1" customWidth="1"/>
    <col min="26" max="26" width="13.28515625" customWidth="1"/>
    <col min="27" max="27" width="13.85546875" bestFit="1" customWidth="1"/>
  </cols>
  <sheetData>
    <row r="1" spans="1:28" ht="17.2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O1" s="2">
        <v>3232235521</v>
      </c>
      <c r="P1" s="1"/>
    </row>
    <row r="2" spans="1:28" x14ac:dyDescent="0.25">
      <c r="A2" s="3">
        <v>9</v>
      </c>
      <c r="B2" s="3" t="s">
        <v>0</v>
      </c>
      <c r="C2" s="3">
        <v>2000</v>
      </c>
      <c r="D2" s="3">
        <v>1000</v>
      </c>
      <c r="E2" s="3">
        <v>4000</v>
      </c>
      <c r="F2" s="3">
        <v>3000</v>
      </c>
      <c r="G2" s="3">
        <v>1000</v>
      </c>
      <c r="H2" s="3">
        <v>7</v>
      </c>
      <c r="I2" s="3">
        <v>2</v>
      </c>
      <c r="J2" s="3">
        <v>2</v>
      </c>
      <c r="K2" s="3">
        <v>32</v>
      </c>
    </row>
    <row r="3" spans="1:28" x14ac:dyDescent="0.25">
      <c r="A3" s="3"/>
      <c r="B3" s="3"/>
      <c r="C3" s="3">
        <f>(32-ROUNDUP(LOG(C2+2,2),0))</f>
        <v>21</v>
      </c>
      <c r="D3" s="3">
        <f t="shared" ref="D3:K3" si="0">(32-ROUNDUP(LOG(D2+2,2),0))</f>
        <v>22</v>
      </c>
      <c r="E3" s="3">
        <f t="shared" si="0"/>
        <v>20</v>
      </c>
      <c r="F3" s="3">
        <f t="shared" si="0"/>
        <v>20</v>
      </c>
      <c r="G3" s="3">
        <f t="shared" si="0"/>
        <v>22</v>
      </c>
      <c r="H3" s="3">
        <f t="shared" si="0"/>
        <v>28</v>
      </c>
      <c r="I3" s="3">
        <f t="shared" si="0"/>
        <v>30</v>
      </c>
      <c r="J3" s="3">
        <f t="shared" si="0"/>
        <v>30</v>
      </c>
      <c r="K3" s="3">
        <f t="shared" si="0"/>
        <v>26</v>
      </c>
    </row>
    <row r="4" spans="1:28" x14ac:dyDescent="0.25">
      <c r="A4" s="3"/>
      <c r="B4" s="3"/>
      <c r="C4" s="3">
        <v>2886811648</v>
      </c>
      <c r="D4" s="3">
        <f>_xlfn.FLOOR.MATH(C4+2^(32-MIN(C3,D3)),2^(32-MIN(C3,D3)))</f>
        <v>2886813696</v>
      </c>
      <c r="E4" s="3">
        <f t="shared" ref="E4:K4" si="1">_xlfn.FLOOR.MATH(D4+2^(32-MIN(D3,E3)),2^(32-MIN(D3,E3)))</f>
        <v>2886815744</v>
      </c>
      <c r="F4" s="3">
        <f t="shared" si="1"/>
        <v>2886819840</v>
      </c>
      <c r="G4" s="3">
        <f t="shared" si="1"/>
        <v>2886823936</v>
      </c>
      <c r="H4" s="3">
        <f t="shared" si="1"/>
        <v>2886824960</v>
      </c>
      <c r="I4" s="3">
        <f t="shared" si="1"/>
        <v>2886824976</v>
      </c>
      <c r="J4" s="3">
        <f t="shared" si="1"/>
        <v>2886824980</v>
      </c>
      <c r="K4" s="3">
        <f t="shared" si="1"/>
        <v>2886825024</v>
      </c>
    </row>
    <row r="5" spans="1:28" x14ac:dyDescent="0.25">
      <c r="C5" t="str">
        <f>TEXT(INT(C4/16777216),"0") &amp; "." &amp; TEXT(INT(MOD(C4,16777216)/65536),"0") &amp; "." &amp; TEXT(INT(MOD(C4,65536)/256),"0") &amp; "." &amp; TEXT(MOD(C4,256),"0")</f>
        <v>172.17.64.0</v>
      </c>
      <c r="D5" t="str">
        <f>TEXT(INT(D4/16777216),"0") &amp; "." &amp; TEXT(INT(MOD(D4,16777216)/65536),"0") &amp; "." &amp; TEXT(INT(MOD(D4,65536)/256),"0") &amp; "." &amp; TEXT(MOD(D4,256),"0")</f>
        <v>172.17.72.0</v>
      </c>
      <c r="E5" t="str">
        <f t="shared" ref="E5:K5" si="2">TEXT(INT(E4/16777216),"0") &amp; "." &amp; TEXT(INT(MOD(E4,16777216)/65536),"0") &amp; "." &amp; TEXT(INT(MOD(E4,65536)/256),"0") &amp; "." &amp; TEXT(MOD(E4,256),"0")</f>
        <v>172.17.80.0</v>
      </c>
      <c r="F5" t="str">
        <f t="shared" si="2"/>
        <v>172.17.96.0</v>
      </c>
      <c r="G5" t="str">
        <f t="shared" si="2"/>
        <v>172.17.112.0</v>
      </c>
      <c r="H5" t="str">
        <f>TEXT(INT(H4/16777216),"0") &amp; "." &amp; TEXT(INT(MOD(H4,16777216)/65536),"0") &amp; "." &amp; TEXT(INT(MOD(H4,65536)/256),"0") &amp; "." &amp; TEXT(MOD(H4,256),"0")</f>
        <v>172.17.116.0</v>
      </c>
      <c r="I5" t="str">
        <f t="shared" si="2"/>
        <v>172.17.116.16</v>
      </c>
      <c r="J5" t="str">
        <f t="shared" si="2"/>
        <v>172.17.116.20</v>
      </c>
      <c r="K5" t="str">
        <f t="shared" si="2"/>
        <v>172.17.116.64</v>
      </c>
      <c r="M5" s="3">
        <f>2^32-2^(32-S5)</f>
        <v>4294965248</v>
      </c>
      <c r="N5" s="3">
        <f>C4</f>
        <v>2886811648</v>
      </c>
      <c r="O5" s="3">
        <f>N5+1</f>
        <v>2886811649</v>
      </c>
      <c r="P5" s="3">
        <f>N5+2^(32-S5)-2</f>
        <v>2886813694</v>
      </c>
      <c r="Q5" t="str">
        <f>C1</f>
        <v>Lan0</v>
      </c>
      <c r="R5" t="str">
        <f t="shared" ref="R5:T13" si="3">TEXT(INT(N5/16777216),"0") &amp; "." &amp; TEXT(INT(MOD(N5,16777216)/65536),"0") &amp; "." &amp; TEXT(INT(MOD(N5,65536)/256),"0") &amp; "." &amp; TEXT(MOD(N5,256),"0")</f>
        <v>172.17.64.0</v>
      </c>
      <c r="S5" s="3">
        <f>C3</f>
        <v>21</v>
      </c>
      <c r="T5" t="str">
        <f>TEXT(INT(M5/16777216),"0") &amp; "." &amp; TEXT(INT(MOD(M5,16777216)/65536),"0") &amp; "." &amp; TEXT(INT(MOD(M5,65536)/256),"0") &amp; "." &amp; TEXT(MOD(M5,256),"0")</f>
        <v>255.255.248.0</v>
      </c>
      <c r="V5" t="s">
        <v>13</v>
      </c>
      <c r="W5" t="str">
        <f>TEXT(INT(O5/16777216),"0") &amp; "." &amp; TEXT(INT(MOD(O5,16777216)/65536),"0") &amp; "." &amp; TEXT(INT(MOD(O5,65536)/256),"0") &amp; "." &amp; TEXT(MOD(O5,256),"0")</f>
        <v>172.17.64.1</v>
      </c>
      <c r="X5" t="s">
        <v>20</v>
      </c>
      <c r="Z5" t="s">
        <v>12</v>
      </c>
      <c r="AA5" t="str">
        <f>TEXT(INT(P5/16777216),"0") &amp; "." &amp; TEXT(INT(MOD(P5,16777216)/65536),"0") &amp; "." &amp; TEXT(INT(MOD(P5,65536)/256),"0") &amp; "." &amp; TEXT(MOD(P5,256),"0")</f>
        <v>172.17.71.254</v>
      </c>
      <c r="AB5" t="s">
        <v>23</v>
      </c>
    </row>
    <row r="6" spans="1:28" x14ac:dyDescent="0.25">
      <c r="M6" s="3">
        <f t="shared" ref="M6:M13" si="4">2^32-2^(32-S6)</f>
        <v>4294966272</v>
      </c>
      <c r="N6" s="3">
        <f>D4</f>
        <v>2886813696</v>
      </c>
      <c r="O6" s="3">
        <f t="shared" ref="O6:O13" si="5">N6+1</f>
        <v>2886813697</v>
      </c>
      <c r="P6" s="3">
        <f t="shared" ref="P6:P13" si="6">N6+2^(32-S6)-2</f>
        <v>2886814718</v>
      </c>
      <c r="Q6" t="str">
        <f>D1</f>
        <v>Lan1</v>
      </c>
      <c r="R6" t="str">
        <f t="shared" si="3"/>
        <v>172.17.72.0</v>
      </c>
      <c r="S6" s="3">
        <f>D3</f>
        <v>22</v>
      </c>
      <c r="T6" t="str">
        <f t="shared" ref="T6:T13" si="7">TEXT(INT(M6/16777216),"0") &amp; "." &amp; TEXT(INT(MOD(M6,16777216)/65536),"0") &amp; "." &amp; TEXT(INT(MOD(M6,65536)/256),"0") &amp; "." &amp; TEXT(MOD(M6,256),"0")</f>
        <v>255.255.252.0</v>
      </c>
      <c r="V6" t="s">
        <v>14</v>
      </c>
      <c r="W6" t="str">
        <f>TEXT(INT(O6/16777216),"0") &amp; "." &amp; TEXT(INT(MOD(O6,16777216)/65536),"0") &amp; "." &amp; TEXT(INT(MOD(O6,65536)/256),"0") &amp; "." &amp; TEXT(MOD(O6,256),"0")</f>
        <v>172.17.72.1</v>
      </c>
      <c r="X6" t="s">
        <v>20</v>
      </c>
      <c r="Z6" t="s">
        <v>12</v>
      </c>
      <c r="AA6" t="str">
        <f>TEXT(INT(P6/16777216),"0") &amp; "." &amp; TEXT(INT(MOD(P6,16777216)/65536),"0") &amp; "." &amp; TEXT(INT(MOD(P6,65536)/256),"0") &amp; "." &amp; TEXT(MOD(P6,256),"0")</f>
        <v>172.17.75.254</v>
      </c>
      <c r="AB6" t="s">
        <v>24</v>
      </c>
    </row>
    <row r="7" spans="1:28" x14ac:dyDescent="0.25">
      <c r="M7" s="3">
        <f t="shared" si="4"/>
        <v>4294963200</v>
      </c>
      <c r="N7" s="3">
        <f>E4</f>
        <v>2886815744</v>
      </c>
      <c r="O7" s="3">
        <f t="shared" si="5"/>
        <v>2886815745</v>
      </c>
      <c r="P7" s="3">
        <f t="shared" si="6"/>
        <v>2886819838</v>
      </c>
      <c r="Q7" t="str">
        <f>E1</f>
        <v>Lan2</v>
      </c>
      <c r="R7" t="str">
        <f t="shared" si="3"/>
        <v>172.17.80.0</v>
      </c>
      <c r="S7" s="3">
        <f>E3</f>
        <v>20</v>
      </c>
      <c r="T7" t="str">
        <f t="shared" si="7"/>
        <v>255.255.240.0</v>
      </c>
      <c r="V7" t="s">
        <v>15</v>
      </c>
      <c r="W7" t="str">
        <f>TEXT(INT(O7/16777216),"0") &amp; "." &amp; TEXT(INT(MOD(O7,16777216)/65536),"0") &amp; "." &amp; TEXT(INT(MOD(O7,65536)/256),"0") &amp; "." &amp; TEXT(MOD(O7,256),"0")</f>
        <v>172.17.80.1</v>
      </c>
      <c r="X7" t="s">
        <v>20</v>
      </c>
      <c r="Z7" t="s">
        <v>17</v>
      </c>
      <c r="AA7" t="str">
        <f>TEXT(INT(P7/16777216),"0") &amp; "." &amp; TEXT(INT(MOD(P7,16777216)/65536),"0") &amp; "." &amp; TEXT(INT(MOD(P7,65536)/256),"0") &amp; "." &amp; TEXT(MOD(P7,256),"0")</f>
        <v>172.17.95.254</v>
      </c>
      <c r="AB7" t="s">
        <v>20</v>
      </c>
    </row>
    <row r="8" spans="1:28" x14ac:dyDescent="0.25">
      <c r="C8" s="3">
        <f>2^(32-C3)</f>
        <v>2048</v>
      </c>
      <c r="D8" s="3">
        <f t="shared" ref="D8:K8" si="8">2^(32-D3)</f>
        <v>1024</v>
      </c>
      <c r="E8" s="3">
        <f t="shared" si="8"/>
        <v>4096</v>
      </c>
      <c r="F8" s="3">
        <f t="shared" si="8"/>
        <v>4096</v>
      </c>
      <c r="G8" s="3">
        <f t="shared" si="8"/>
        <v>1024</v>
      </c>
      <c r="H8" s="3">
        <f t="shared" si="8"/>
        <v>16</v>
      </c>
      <c r="I8" s="3">
        <f t="shared" si="8"/>
        <v>4</v>
      </c>
      <c r="J8" s="3">
        <f t="shared" si="8"/>
        <v>4</v>
      </c>
      <c r="K8" s="3">
        <f t="shared" si="8"/>
        <v>64</v>
      </c>
      <c r="M8" s="3">
        <f t="shared" si="4"/>
        <v>4294963200</v>
      </c>
      <c r="N8" s="3">
        <f>F4</f>
        <v>2886819840</v>
      </c>
      <c r="O8" s="3">
        <f t="shared" si="5"/>
        <v>2886819841</v>
      </c>
      <c r="P8" s="3">
        <f t="shared" si="6"/>
        <v>2886823934</v>
      </c>
      <c r="Q8" t="str">
        <f>F1</f>
        <v>Lan3</v>
      </c>
      <c r="R8" t="str">
        <f>TEXT(INT(N8/16777216),"0") &amp; "." &amp; TEXT(INT(MOD(N8,16777216)/65536),"0") &amp; "." &amp; TEXT(INT(MOD(N8,65536)/256),"0") &amp; "." &amp; TEXT(MOD(N8,256),"0")</f>
        <v>172.17.96.0</v>
      </c>
      <c r="S8" s="3">
        <f>F3</f>
        <v>20</v>
      </c>
      <c r="T8" t="str">
        <f t="shared" si="7"/>
        <v>255.255.240.0</v>
      </c>
      <c r="V8" t="s">
        <v>16</v>
      </c>
      <c r="W8" t="str">
        <f>TEXT(INT(O8/16777216),"0") &amp; "." &amp; TEXT(INT(MOD(O8,16777216)/65536),"0") &amp; "." &amp; TEXT(INT(MOD(O8,65536)/256),"0") &amp; "." &amp; TEXT(MOD(O8,256),"0")</f>
        <v>172.17.96.1</v>
      </c>
      <c r="X8" t="s">
        <v>20</v>
      </c>
      <c r="Z8" t="s">
        <v>17</v>
      </c>
      <c r="AA8" t="str">
        <f>TEXT(INT(P8/16777216),"0") &amp; "." &amp; TEXT(INT(MOD(P8,16777216)/65536),"0") &amp; "." &amp; TEXT(INT(MOD(P8,65536)/256),"0") &amp; "." &amp; TEXT(MOD(P8,256),"0")</f>
        <v>172.17.111.254</v>
      </c>
      <c r="AB8" t="s">
        <v>21</v>
      </c>
    </row>
    <row r="9" spans="1:28" x14ac:dyDescent="0.25">
      <c r="C9" t="str">
        <f>TEXT(INT(C8/16777216),"0") &amp; "." &amp; TEXT(INT(MOD(C8,16777216)/65536),"0") &amp; "." &amp; TEXT(INT(MOD(C8,65536)/256),"0") &amp; "." &amp; TEXT(MOD(C8,256),"0")</f>
        <v>0.0.8.0</v>
      </c>
      <c r="D9" t="str">
        <f t="shared" ref="D9:K9" si="9">TEXT(INT(D8/16777216),"0") &amp; "." &amp; TEXT(INT(MOD(D8,16777216)/65536),"0") &amp; "." &amp; TEXT(INT(MOD(D8,65536)/256),"0") &amp; "." &amp; TEXT(MOD(D8,256),"0")</f>
        <v>0.0.4.0</v>
      </c>
      <c r="E9" t="str">
        <f t="shared" si="9"/>
        <v>0.0.16.0</v>
      </c>
      <c r="F9" t="str">
        <f t="shared" si="9"/>
        <v>0.0.16.0</v>
      </c>
      <c r="G9" t="str">
        <f t="shared" si="9"/>
        <v>0.0.4.0</v>
      </c>
      <c r="H9" t="str">
        <f t="shared" si="9"/>
        <v>0.0.0.16</v>
      </c>
      <c r="I9" t="str">
        <f t="shared" si="9"/>
        <v>0.0.0.4</v>
      </c>
      <c r="J9" t="str">
        <f t="shared" si="9"/>
        <v>0.0.0.4</v>
      </c>
      <c r="K9" t="str">
        <f t="shared" si="9"/>
        <v>0.0.0.64</v>
      </c>
      <c r="M9" s="3">
        <f t="shared" si="4"/>
        <v>4294966272</v>
      </c>
      <c r="N9" s="3">
        <f>G4</f>
        <v>2886823936</v>
      </c>
      <c r="O9" s="3">
        <f t="shared" si="5"/>
        <v>2886823937</v>
      </c>
      <c r="P9" s="3">
        <f t="shared" si="6"/>
        <v>2886824958</v>
      </c>
      <c r="Q9" t="str">
        <f>G1</f>
        <v>Lan4</v>
      </c>
      <c r="R9" t="str">
        <f t="shared" si="3"/>
        <v>172.17.112.0</v>
      </c>
      <c r="S9" s="3">
        <f>G3</f>
        <v>22</v>
      </c>
      <c r="T9" t="str">
        <f t="shared" si="7"/>
        <v>255.255.252.0</v>
      </c>
      <c r="V9" t="s">
        <v>12</v>
      </c>
      <c r="W9" t="str">
        <f>TEXT(INT(O9/16777216),"0") &amp; "." &amp; TEXT(INT(MOD(O9,16777216)/65536),"0") &amp; "." &amp; TEXT(INT(MOD(O9,65536)/256),"0") &amp; "." &amp; TEXT(MOD(O9,256),"0")</f>
        <v>172.17.112.1</v>
      </c>
      <c r="X9" t="s">
        <v>20</v>
      </c>
      <c r="Z9" t="s">
        <v>17</v>
      </c>
      <c r="AA9" t="str">
        <f>TEXT(INT(P9/16777216),"0") &amp; "." &amp; TEXT(INT(MOD(P9,16777216)/65536),"0") &amp; "." &amp; TEXT(INT(MOD(P9,65536)/256),"0") &amp; "." &amp; TEXT(MOD(P9,256),"0")</f>
        <v>172.17.115.254</v>
      </c>
      <c r="AB9" t="s">
        <v>22</v>
      </c>
    </row>
    <row r="10" spans="1:28" x14ac:dyDescent="0.25">
      <c r="M10" s="3">
        <f t="shared" si="4"/>
        <v>4294967280</v>
      </c>
      <c r="N10" s="3">
        <f>H4</f>
        <v>2886824960</v>
      </c>
      <c r="O10" s="3">
        <f t="shared" si="5"/>
        <v>2886824961</v>
      </c>
      <c r="P10" s="3">
        <f t="shared" si="6"/>
        <v>2886824974</v>
      </c>
      <c r="Q10" t="str">
        <f>H1</f>
        <v>Lan5</v>
      </c>
      <c r="R10" t="str">
        <f t="shared" si="3"/>
        <v>172.17.116.0</v>
      </c>
      <c r="S10" s="3">
        <f>H3</f>
        <v>28</v>
      </c>
      <c r="T10" t="str">
        <f t="shared" si="7"/>
        <v>255.255.255.240</v>
      </c>
      <c r="V10" t="s">
        <v>12</v>
      </c>
      <c r="W10" t="str">
        <f>TEXT(INT(O10/16777216),"0") &amp; "." &amp; TEXT(INT(MOD(O10,16777216)/65536),"0") &amp; "." &amp; TEXT(INT(MOD(O10,65536)/256),"0") &amp; "." &amp; TEXT(MOD(O10,256),"0")</f>
        <v>172.17.116.1</v>
      </c>
      <c r="X10" t="s">
        <v>21</v>
      </c>
      <c r="Z10" t="s">
        <v>18</v>
      </c>
      <c r="AA10" t="str">
        <f>TEXT(INT(P10/16777216),"0") &amp; "." &amp; TEXT(INT(MOD(P10,16777216)/65536),"0") &amp; "." &amp; TEXT(INT(MOD(P10,65536)/256),"0") &amp; "." &amp; TEXT(MOD(P10,256),"0")</f>
        <v>172.17.116.14</v>
      </c>
      <c r="AB10" t="s">
        <v>22</v>
      </c>
    </row>
    <row r="11" spans="1:28" x14ac:dyDescent="0.25">
      <c r="M11" s="3">
        <f t="shared" si="4"/>
        <v>4294967292</v>
      </c>
      <c r="N11" s="3">
        <f>I4</f>
        <v>2886824976</v>
      </c>
      <c r="O11" s="3">
        <f t="shared" si="5"/>
        <v>2886824977</v>
      </c>
      <c r="P11" s="3">
        <f t="shared" si="6"/>
        <v>2886824978</v>
      </c>
      <c r="Q11" t="str">
        <f>I1</f>
        <v>Lan6</v>
      </c>
      <c r="R11" t="str">
        <f t="shared" si="3"/>
        <v>172.17.116.16</v>
      </c>
      <c r="S11" s="3">
        <f>I3</f>
        <v>30</v>
      </c>
      <c r="T11" t="str">
        <f t="shared" si="7"/>
        <v>255.255.255.252</v>
      </c>
      <c r="V11" t="s">
        <v>18</v>
      </c>
      <c r="W11" t="str">
        <f>TEXT(INT(O11/16777216),"0") &amp; "." &amp; TEXT(INT(MOD(O11,16777216)/65536),"0") &amp; "." &amp; TEXT(INT(MOD(O11,65536)/256),"0") &amp; "." &amp; TEXT(MOD(O11,256),"0")</f>
        <v>172.17.116.17</v>
      </c>
      <c r="X11" t="s">
        <v>21</v>
      </c>
      <c r="Z11" t="s">
        <v>17</v>
      </c>
      <c r="AA11" t="str">
        <f>TEXT(INT(P11/16777216),"0") &amp; "." &amp; TEXT(INT(MOD(P11,16777216)/65536),"0") &amp; "." &amp; TEXT(INT(MOD(P11,65536)/256),"0") &amp; "." &amp; TEXT(MOD(P11,256),"0")</f>
        <v>172.17.116.18</v>
      </c>
      <c r="AB11" t="s">
        <v>23</v>
      </c>
    </row>
    <row r="12" spans="1:28" x14ac:dyDescent="0.25">
      <c r="M12" s="3">
        <f t="shared" si="4"/>
        <v>4294967292</v>
      </c>
      <c r="N12" s="3">
        <f>J4</f>
        <v>2886824980</v>
      </c>
      <c r="O12" s="3">
        <f t="shared" si="5"/>
        <v>2886824981</v>
      </c>
      <c r="P12" s="3">
        <f t="shared" si="6"/>
        <v>2886824982</v>
      </c>
      <c r="Q12" t="str">
        <f>J1</f>
        <v>Lan7</v>
      </c>
      <c r="R12" t="str">
        <f t="shared" si="3"/>
        <v>172.17.116.20</v>
      </c>
      <c r="S12" s="3">
        <f>J3</f>
        <v>30</v>
      </c>
      <c r="T12" t="str">
        <f t="shared" si="7"/>
        <v>255.255.255.252</v>
      </c>
      <c r="V12" t="s">
        <v>12</v>
      </c>
      <c r="W12" t="str">
        <f>TEXT(INT(O12/16777216),"0") &amp; "." &amp; TEXT(INT(MOD(O12,16777216)/65536),"0") &amp; "." &amp; TEXT(INT(MOD(O12,65536)/256),"0") &amp; "." &amp; TEXT(MOD(O12,256),"0")</f>
        <v>172.17.116.21</v>
      </c>
      <c r="X12" t="s">
        <v>22</v>
      </c>
      <c r="Z12" t="s">
        <v>19</v>
      </c>
      <c r="AA12" t="str">
        <f>TEXT(INT(P12/16777216),"0") &amp; "." &amp; TEXT(INT(MOD(P12,16777216)/65536),"0") &amp; "." &amp; TEXT(INT(MOD(P12,65536)/256),"0") &amp; "." &amp; TEXT(MOD(P12,256),"0")</f>
        <v>172.17.116.22</v>
      </c>
      <c r="AB12" t="s">
        <v>22</v>
      </c>
    </row>
    <row r="13" spans="1:28" x14ac:dyDescent="0.25">
      <c r="M13" s="3">
        <f t="shared" si="4"/>
        <v>4294967232</v>
      </c>
      <c r="N13" s="3">
        <f>K4</f>
        <v>2886825024</v>
      </c>
      <c r="O13" s="3">
        <f t="shared" si="5"/>
        <v>2886825025</v>
      </c>
      <c r="P13" s="3">
        <f t="shared" si="6"/>
        <v>2886825086</v>
      </c>
      <c r="Q13" t="str">
        <f>K1</f>
        <v>Lan8</v>
      </c>
      <c r="R13" t="str">
        <f t="shared" si="3"/>
        <v>172.17.116.64</v>
      </c>
      <c r="S13" s="3">
        <f>K3</f>
        <v>26</v>
      </c>
      <c r="T13" t="str">
        <f t="shared" si="7"/>
        <v>255.255.255.192</v>
      </c>
      <c r="V13" t="s">
        <v>19</v>
      </c>
      <c r="W13" t="str">
        <f>TEXT(INT(O13/16777216),"0") &amp; "." &amp; TEXT(INT(MOD(O13,16777216)/65536),"0") &amp; "." &amp; TEXT(INT(MOD(O13,65536)/256),"0") &amp; "." &amp; TEXT(MOD(O13,256),"0")</f>
        <v>172.17.116.65</v>
      </c>
      <c r="X13" t="s">
        <v>21</v>
      </c>
      <c r="Z13" t="s">
        <v>17</v>
      </c>
      <c r="AA13" t="str">
        <f>TEXT(INT(P13/16777216),"0") &amp; "." &amp; TEXT(INT(MOD(P13,16777216)/65536),"0") &amp; "." &amp; TEXT(INT(MOD(P13,65536)/256),"0") &amp; "." &amp; TEXT(MOD(P13,256),"0")</f>
        <v>172.17.116.126</v>
      </c>
      <c r="AB13" t="s">
        <v>24</v>
      </c>
    </row>
    <row r="15" spans="1:28" x14ac:dyDescent="0.25">
      <c r="V15" t="s">
        <v>18</v>
      </c>
      <c r="W15" t="s">
        <v>20</v>
      </c>
      <c r="X15" t="s">
        <v>25</v>
      </c>
    </row>
    <row r="16" spans="1:28" x14ac:dyDescent="0.25">
      <c r="V16" t="s">
        <v>19</v>
      </c>
      <c r="W16" t="s">
        <v>20</v>
      </c>
      <c r="X1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6A45-5DD3-40CB-8D0B-E2D37A65B769}">
  <dimension ref="A1:K25"/>
  <sheetViews>
    <sheetView workbookViewId="0">
      <selection activeCell="F12" sqref="F12"/>
    </sheetView>
  </sheetViews>
  <sheetFormatPr defaultRowHeight="15" x14ac:dyDescent="0.25"/>
  <cols>
    <col min="1" max="1" width="8.42578125" bestFit="1" customWidth="1"/>
    <col min="2" max="2" width="13.7109375" bestFit="1" customWidth="1"/>
    <col min="3" max="6" width="11" bestFit="1" customWidth="1"/>
    <col min="7" max="8" width="11.7109375" bestFit="1" customWidth="1"/>
    <col min="9" max="11" width="12.710937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3">
        <v>9</v>
      </c>
      <c r="B2" s="3" t="s">
        <v>0</v>
      </c>
      <c r="C2" s="3">
        <v>2000</v>
      </c>
      <c r="D2" s="3">
        <v>1000</v>
      </c>
      <c r="E2" s="3">
        <v>4000</v>
      </c>
      <c r="F2" s="3">
        <v>3000</v>
      </c>
      <c r="G2" s="3">
        <v>1000</v>
      </c>
      <c r="H2" s="3">
        <v>7</v>
      </c>
      <c r="I2" s="3">
        <v>2</v>
      </c>
      <c r="J2" s="3">
        <v>2</v>
      </c>
      <c r="K2" s="3">
        <v>32</v>
      </c>
    </row>
    <row r="3" spans="1:11" x14ac:dyDescent="0.25">
      <c r="A3" s="3"/>
      <c r="B3" s="3"/>
      <c r="C3" s="3">
        <f>(32-ROUNDUP(LOG(C2+2,2),0))</f>
        <v>21</v>
      </c>
      <c r="D3" s="3">
        <f t="shared" ref="D3:K3" si="0">(32-ROUNDUP(LOG(D2+2,2),0))</f>
        <v>22</v>
      </c>
      <c r="E3" s="3">
        <f t="shared" si="0"/>
        <v>20</v>
      </c>
      <c r="F3" s="3">
        <f t="shared" si="0"/>
        <v>20</v>
      </c>
      <c r="G3" s="3">
        <f t="shared" si="0"/>
        <v>22</v>
      </c>
      <c r="H3" s="3">
        <f t="shared" si="0"/>
        <v>28</v>
      </c>
      <c r="I3" s="3">
        <f t="shared" si="0"/>
        <v>30</v>
      </c>
      <c r="J3" s="3">
        <f t="shared" si="0"/>
        <v>30</v>
      </c>
      <c r="K3" s="3">
        <f t="shared" si="0"/>
        <v>26</v>
      </c>
    </row>
    <row r="4" spans="1:11" x14ac:dyDescent="0.25">
      <c r="A4" s="3"/>
      <c r="B4" s="3"/>
      <c r="C4" s="3">
        <v>2886811648</v>
      </c>
      <c r="D4" s="3">
        <f>_xlfn.FLOOR.MATH(C4+2^(32-MIN(C3,D3)),2^(32-MIN(C3,D3)))</f>
        <v>2886813696</v>
      </c>
      <c r="E4" s="3">
        <f t="shared" ref="E4:K4" si="1">_xlfn.FLOOR.MATH(D4+2^(32-MIN(D3,E3)),2^(32-MIN(D3,E3)))</f>
        <v>2886815744</v>
      </c>
      <c r="F4" s="3">
        <f t="shared" si="1"/>
        <v>2886819840</v>
      </c>
      <c r="G4" s="3">
        <f t="shared" si="1"/>
        <v>2886823936</v>
      </c>
      <c r="H4" s="3">
        <f t="shared" si="1"/>
        <v>2886824960</v>
      </c>
      <c r="I4" s="3">
        <f t="shared" si="1"/>
        <v>2886824976</v>
      </c>
      <c r="J4" s="3">
        <f t="shared" si="1"/>
        <v>2886824980</v>
      </c>
      <c r="K4" s="3">
        <f t="shared" si="1"/>
        <v>2886825024</v>
      </c>
    </row>
    <row r="5" spans="1:11" x14ac:dyDescent="0.25">
      <c r="C5" t="str">
        <f>TEXT(INT(C4/16777216),"0") &amp; "." &amp; TEXT(INT(MOD(C4,16777216)/65536),"0") &amp; "." &amp; TEXT(INT(MOD(C4,65536)/256),"0") &amp; "." &amp; TEXT(MOD(C4,256),"0")</f>
        <v>172.17.64.0</v>
      </c>
      <c r="D5" t="str">
        <f>TEXT(INT(D4/16777216),"0") &amp; "." &amp; TEXT(INT(MOD(D4,16777216)/65536),"0") &amp; "." &amp; TEXT(INT(MOD(D4,65536)/256),"0") &amp; "." &amp; TEXT(MOD(D4,256),"0")</f>
        <v>172.17.72.0</v>
      </c>
      <c r="E5" t="str">
        <f t="shared" ref="E5:K5" si="2">TEXT(INT(E4/16777216),"0") &amp; "." &amp; TEXT(INT(MOD(E4,16777216)/65536),"0") &amp; "." &amp; TEXT(INT(MOD(E4,65536)/256),"0") &amp; "." &amp; TEXT(MOD(E4,256),"0")</f>
        <v>172.17.80.0</v>
      </c>
      <c r="F5" t="str">
        <f t="shared" si="2"/>
        <v>172.17.96.0</v>
      </c>
      <c r="G5" t="str">
        <f t="shared" si="2"/>
        <v>172.17.112.0</v>
      </c>
      <c r="H5" t="str">
        <f t="shared" si="2"/>
        <v>172.17.116.0</v>
      </c>
      <c r="I5" t="str">
        <f t="shared" si="2"/>
        <v>172.17.116.16</v>
      </c>
      <c r="J5" t="str">
        <f t="shared" si="2"/>
        <v>172.17.116.20</v>
      </c>
      <c r="K5" t="str">
        <f t="shared" si="2"/>
        <v>172.17.116.64</v>
      </c>
    </row>
    <row r="8" spans="1:11" x14ac:dyDescent="0.25">
      <c r="C8" s="3">
        <f>2^(32-C3)</f>
        <v>2048</v>
      </c>
      <c r="D8" s="3">
        <f t="shared" ref="D8:K8" si="3">2^(32-D3)</f>
        <v>1024</v>
      </c>
      <c r="E8" s="3">
        <f t="shared" si="3"/>
        <v>4096</v>
      </c>
      <c r="F8" s="3">
        <f t="shared" si="3"/>
        <v>4096</v>
      </c>
      <c r="G8" s="3">
        <f t="shared" si="3"/>
        <v>1024</v>
      </c>
      <c r="H8" s="3">
        <f t="shared" si="3"/>
        <v>16</v>
      </c>
      <c r="I8" s="3">
        <f t="shared" si="3"/>
        <v>4</v>
      </c>
      <c r="J8" s="3">
        <f t="shared" si="3"/>
        <v>4</v>
      </c>
      <c r="K8" s="3">
        <f t="shared" si="3"/>
        <v>64</v>
      </c>
    </row>
    <row r="9" spans="1:11" x14ac:dyDescent="0.25">
      <c r="C9" t="str">
        <f>TEXT(INT(C8/16777216),"0") &amp; "." &amp; TEXT(INT(MOD(C8,16777216)/65536),"0") &amp; "." &amp; TEXT(INT(MOD(C8,65536)/256),"0") &amp; "." &amp; TEXT(MOD(C8,256),"0")</f>
        <v>0.0.8.0</v>
      </c>
      <c r="D9" t="str">
        <f t="shared" ref="D9:K9" si="4">TEXT(INT(D8/16777216),"0") &amp; "." &amp; TEXT(INT(MOD(D8,16777216)/65536),"0") &amp; "." &amp; TEXT(INT(MOD(D8,65536)/256),"0") &amp; "." &amp; TEXT(MOD(D8,256),"0")</f>
        <v>0.0.4.0</v>
      </c>
      <c r="E9" t="str">
        <f t="shared" si="4"/>
        <v>0.0.16.0</v>
      </c>
      <c r="F9" t="str">
        <f t="shared" si="4"/>
        <v>0.0.16.0</v>
      </c>
      <c r="G9" t="str">
        <f t="shared" si="4"/>
        <v>0.0.4.0</v>
      </c>
      <c r="H9" t="str">
        <f t="shared" si="4"/>
        <v>0.0.0.16</v>
      </c>
      <c r="I9" t="str">
        <f t="shared" si="4"/>
        <v>0.0.0.4</v>
      </c>
      <c r="J9" t="str">
        <f t="shared" si="4"/>
        <v>0.0.0.4</v>
      </c>
      <c r="K9" t="str">
        <f t="shared" si="4"/>
        <v>0.0.0.64</v>
      </c>
    </row>
    <row r="23" spans="3:7" x14ac:dyDescent="0.25">
      <c r="C23">
        <v>0</v>
      </c>
      <c r="D23">
        <v>4</v>
      </c>
      <c r="E23">
        <v>0</v>
      </c>
      <c r="G23" t="str">
        <f>DEC2BIN(E23,8)</f>
        <v>00000000</v>
      </c>
    </row>
    <row r="24" spans="3:7" x14ac:dyDescent="0.25">
      <c r="C24">
        <v>101</v>
      </c>
      <c r="D24">
        <v>2</v>
      </c>
      <c r="E24">
        <f>_xlfn.FLOOR.MATH(E23+2^(8-MIN(D23,D24)),2^(8-MAX(D23,D24)))</f>
        <v>64</v>
      </c>
      <c r="G24" t="str">
        <f t="shared" ref="G24:G25" si="5">DEC2BIN(E24,8)</f>
        <v>01000000</v>
      </c>
    </row>
    <row r="25" spans="3:7" x14ac:dyDescent="0.25">
      <c r="D25">
        <v>2</v>
      </c>
      <c r="E25">
        <f>_xlfn.FLOOR.MATH(E24+2^(8-MIN(D24,D25)),2^(8-MAX(D24,D25)))</f>
        <v>128</v>
      </c>
      <c r="G25" t="str">
        <f t="shared" si="5"/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Гончаров</dc:creator>
  <cp:lastModifiedBy>Игорь Гончаров</cp:lastModifiedBy>
  <dcterms:created xsi:type="dcterms:W3CDTF">2025-02-10T10:06:08Z</dcterms:created>
  <dcterms:modified xsi:type="dcterms:W3CDTF">2025-02-14T19:25:39Z</dcterms:modified>
</cp:coreProperties>
</file>