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slinz3-my.sharepoint.com/personal/m_knoll_bs-linz3_ac_at/Documents/Sonstiges/NotenListeGesamt/"/>
    </mc:Choice>
  </mc:AlternateContent>
  <xr:revisionPtr revIDLastSave="369" documentId="13_ncr:1_{B9C774FA-0619-4425-939C-10DAF48BA0BD}" xr6:coauthVersionLast="47" xr6:coauthVersionMax="47" xr10:uidLastSave="{F1DE4FF4-F264-4A08-A944-EA9D9573F5C4}"/>
  <bookViews>
    <workbookView xWindow="-110" yWindow="-110" windowWidth="19420" windowHeight="10300" activeTab="5" xr2:uid="{00000000-000D-0000-FFFF-FFFF00000000}"/>
  </bookViews>
  <sheets>
    <sheet name="1KL" sheetId="8" r:id="rId1"/>
    <sheet name="2CVT" sheetId="6" r:id="rId2"/>
    <sheet name="2LAB" sheetId="10" r:id="rId3"/>
    <sheet name="3CVT" sheetId="9" r:id="rId4"/>
    <sheet name="Vorrechnen" sheetId="7" r:id="rId5"/>
    <sheet name="Uebertrag" sheetId="11" r:id="rId6"/>
    <sheet name="SUS Einfügen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1" l="1" a="1"/>
  <c r="N2" i="11" s="1"/>
  <c r="M2" i="11"/>
  <c r="L2" i="11" a="1"/>
  <c r="L2" i="11" s="1"/>
  <c r="K2" i="11"/>
  <c r="J2" i="11" a="1"/>
  <c r="J2" i="11" s="1"/>
  <c r="I2" i="11"/>
  <c r="H2" i="11" a="1"/>
  <c r="H2" i="11" s="1"/>
  <c r="G2" i="11"/>
  <c r="F2" i="11" a="1"/>
  <c r="F2" i="11" s="1"/>
  <c r="E2" i="11"/>
  <c r="C2" i="11"/>
  <c r="B2" i="11" a="1"/>
  <c r="B2" i="11" s="1"/>
  <c r="A2" i="11"/>
  <c r="AU11" i="9"/>
  <c r="AV11" i="9"/>
  <c r="AW11" i="9"/>
  <c r="AX11" i="9" s="1"/>
  <c r="AU12" i="9"/>
  <c r="AV12" i="9"/>
  <c r="AU13" i="9"/>
  <c r="AV13" i="9"/>
  <c r="AW13" i="9"/>
  <c r="AX13" i="9" s="1"/>
  <c r="AU14" i="9"/>
  <c r="AW14" i="9" s="1"/>
  <c r="AX14" i="9" s="1"/>
  <c r="AV14" i="9"/>
  <c r="AU15" i="9"/>
  <c r="AV15" i="9"/>
  <c r="AW15" i="9"/>
  <c r="AX15" i="9" s="1"/>
  <c r="AU8" i="9"/>
  <c r="AV8" i="9"/>
  <c r="AU9" i="9"/>
  <c r="AV9" i="9"/>
  <c r="AU10" i="9"/>
  <c r="AV10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C4" i="9"/>
  <c r="B4" i="9"/>
  <c r="B11" i="10"/>
  <c r="B24" i="10" s="1"/>
  <c r="C11" i="10"/>
  <c r="B12" i="10"/>
  <c r="C12" i="10"/>
  <c r="B13" i="10"/>
  <c r="C13" i="10"/>
  <c r="B14" i="10"/>
  <c r="C14" i="10"/>
  <c r="B15" i="10"/>
  <c r="B27" i="10" s="1"/>
  <c r="C15" i="10"/>
  <c r="B5" i="10"/>
  <c r="B18" i="10" s="1"/>
  <c r="C5" i="10"/>
  <c r="B6" i="10"/>
  <c r="C6" i="10"/>
  <c r="B7" i="10"/>
  <c r="C7" i="10"/>
  <c r="B8" i="10"/>
  <c r="B21" i="10" s="1"/>
  <c r="C8" i="10"/>
  <c r="B9" i="10"/>
  <c r="B22" i="10" s="1"/>
  <c r="C9" i="10"/>
  <c r="B10" i="10"/>
  <c r="B23" i="10" s="1"/>
  <c r="C10" i="10"/>
  <c r="B26" i="10"/>
  <c r="C4" i="10"/>
  <c r="B4" i="10"/>
  <c r="B17" i="10" s="1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C4" i="6"/>
  <c r="B4" i="6"/>
  <c r="B12" i="8"/>
  <c r="C12" i="8"/>
  <c r="B13" i="8"/>
  <c r="C13" i="8"/>
  <c r="B14" i="8"/>
  <c r="C14" i="8"/>
  <c r="B15" i="8"/>
  <c r="C15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C4" i="8"/>
  <c r="B4" i="8"/>
  <c r="O32" i="10"/>
  <c r="B32" i="10"/>
  <c r="O31" i="10"/>
  <c r="B31" i="10"/>
  <c r="O30" i="10"/>
  <c r="B30" i="10"/>
  <c r="O29" i="10"/>
  <c r="B29" i="10"/>
  <c r="O28" i="10"/>
  <c r="B28" i="10"/>
  <c r="B25" i="10"/>
  <c r="AX24" i="10"/>
  <c r="B20" i="10"/>
  <c r="B19" i="10"/>
  <c r="AT18" i="10"/>
  <c r="AV15" i="10"/>
  <c r="AU15" i="10"/>
  <c r="AW15" i="10" s="1"/>
  <c r="AX15" i="10" s="1"/>
  <c r="A27" i="10" s="1"/>
  <c r="K15" i="10"/>
  <c r="I15" i="10"/>
  <c r="G15" i="10"/>
  <c r="E15" i="10"/>
  <c r="AV14" i="10"/>
  <c r="AU14" i="10"/>
  <c r="K14" i="10"/>
  <c r="I14" i="10"/>
  <c r="G14" i="10"/>
  <c r="E14" i="10"/>
  <c r="AV12" i="10"/>
  <c r="AU12" i="10"/>
  <c r="AW12" i="10" s="1"/>
  <c r="AX12" i="10" s="1"/>
  <c r="A25" i="10" s="1"/>
  <c r="K12" i="10"/>
  <c r="I12" i="10"/>
  <c r="G12" i="10"/>
  <c r="E12" i="10"/>
  <c r="AV11" i="10"/>
  <c r="AU11" i="10"/>
  <c r="K11" i="10"/>
  <c r="I11" i="10"/>
  <c r="G11" i="10"/>
  <c r="E11" i="10"/>
  <c r="AV10" i="10"/>
  <c r="AU10" i="10"/>
  <c r="AW10" i="10" s="1"/>
  <c r="AX10" i="10" s="1"/>
  <c r="A23" i="10" s="1"/>
  <c r="K10" i="10"/>
  <c r="I10" i="10"/>
  <c r="G10" i="10"/>
  <c r="E10" i="10"/>
  <c r="AV9" i="10"/>
  <c r="AU9" i="10"/>
  <c r="K9" i="10"/>
  <c r="I9" i="10"/>
  <c r="G9" i="10"/>
  <c r="E9" i="10"/>
  <c r="AV8" i="10"/>
  <c r="AU8" i="10"/>
  <c r="AW8" i="10" s="1"/>
  <c r="AX8" i="10" s="1"/>
  <c r="A21" i="10" s="1"/>
  <c r="K8" i="10"/>
  <c r="I8" i="10"/>
  <c r="G8" i="10"/>
  <c r="E8" i="10"/>
  <c r="AV7" i="10"/>
  <c r="AU7" i="10"/>
  <c r="K7" i="10"/>
  <c r="I7" i="10"/>
  <c r="G7" i="10"/>
  <c r="E7" i="10"/>
  <c r="AV6" i="10"/>
  <c r="AU6" i="10"/>
  <c r="AW6" i="10" s="1"/>
  <c r="AX6" i="10" s="1"/>
  <c r="A19" i="10" s="1"/>
  <c r="K6" i="10"/>
  <c r="I6" i="10"/>
  <c r="G6" i="10"/>
  <c r="E6" i="10"/>
  <c r="AV5" i="10"/>
  <c r="AU5" i="10"/>
  <c r="K5" i="10"/>
  <c r="I5" i="10"/>
  <c r="G5" i="10"/>
  <c r="E5" i="10"/>
  <c r="AV4" i="10"/>
  <c r="AU4" i="10"/>
  <c r="K4" i="10"/>
  <c r="K1" i="10" s="1"/>
  <c r="I4" i="10"/>
  <c r="G4" i="10"/>
  <c r="E4" i="10"/>
  <c r="E1" i="10" s="1"/>
  <c r="N1" i="10"/>
  <c r="M1" i="10"/>
  <c r="M5" i="10" s="1"/>
  <c r="I1" i="10"/>
  <c r="G1" i="10"/>
  <c r="AW9" i="9" l="1"/>
  <c r="AX9" i="9" s="1"/>
  <c r="AW10" i="9"/>
  <c r="AX10" i="9" s="1"/>
  <c r="AW8" i="9"/>
  <c r="AX8" i="9" s="1"/>
  <c r="AW12" i="9"/>
  <c r="AX12" i="9" s="1"/>
  <c r="AW5" i="10"/>
  <c r="AX5" i="10" s="1"/>
  <c r="A18" i="10" s="1"/>
  <c r="AW9" i="10"/>
  <c r="AX9" i="10" s="1"/>
  <c r="A22" i="10" s="1"/>
  <c r="AW14" i="10"/>
  <c r="AX14" i="10" s="1"/>
  <c r="A26" i="10" s="1"/>
  <c r="N5" i="10"/>
  <c r="N8" i="10"/>
  <c r="N4" i="10"/>
  <c r="AW7" i="10"/>
  <c r="AX7" i="10" s="1"/>
  <c r="A20" i="10" s="1"/>
  <c r="AW11" i="10"/>
  <c r="AX11" i="10" s="1"/>
  <c r="A24" i="10" s="1"/>
  <c r="AW4" i="10"/>
  <c r="AX4" i="10" s="1"/>
  <c r="A17" i="10" s="1"/>
  <c r="M9" i="10"/>
  <c r="M14" i="10"/>
  <c r="N14" i="10"/>
  <c r="N6" i="10"/>
  <c r="N10" i="10"/>
  <c r="N15" i="10"/>
  <c r="N9" i="10"/>
  <c r="M6" i="10"/>
  <c r="M10" i="10"/>
  <c r="M15" i="10"/>
  <c r="M7" i="10"/>
  <c r="M11" i="10"/>
  <c r="N7" i="10"/>
  <c r="N11" i="10"/>
  <c r="M4" i="10"/>
  <c r="M8" i="10"/>
  <c r="M12" i="10"/>
  <c r="N12" i="10"/>
  <c r="AW2" i="10" l="1"/>
  <c r="O32" i="9"/>
  <c r="B32" i="9"/>
  <c r="O31" i="9"/>
  <c r="B31" i="9"/>
  <c r="O30" i="9"/>
  <c r="B30" i="9"/>
  <c r="O29" i="9"/>
  <c r="B29" i="9"/>
  <c r="O28" i="9"/>
  <c r="B28" i="9"/>
  <c r="O29" i="6"/>
  <c r="O30" i="6"/>
  <c r="O31" i="6"/>
  <c r="O32" i="6"/>
  <c r="O28" i="6"/>
  <c r="B29" i="6"/>
  <c r="B30" i="6"/>
  <c r="B31" i="6"/>
  <c r="B32" i="6"/>
  <c r="B28" i="6"/>
  <c r="B27" i="9"/>
  <c r="B26" i="9"/>
  <c r="B25" i="9"/>
  <c r="AX24" i="9"/>
  <c r="B24" i="9"/>
  <c r="B23" i="9"/>
  <c r="B22" i="9"/>
  <c r="B21" i="9"/>
  <c r="B20" i="9"/>
  <c r="B19" i="9"/>
  <c r="AT18" i="9"/>
  <c r="B18" i="9"/>
  <c r="B17" i="9"/>
  <c r="A27" i="9"/>
  <c r="K15" i="9"/>
  <c r="I15" i="9"/>
  <c r="G15" i="9"/>
  <c r="E15" i="9"/>
  <c r="K13" i="9"/>
  <c r="I13" i="9"/>
  <c r="G13" i="9"/>
  <c r="E13" i="9"/>
  <c r="K12" i="9"/>
  <c r="I12" i="9"/>
  <c r="G12" i="9"/>
  <c r="E12" i="9"/>
  <c r="K11" i="9"/>
  <c r="I11" i="9"/>
  <c r="G11" i="9"/>
  <c r="E11" i="9"/>
  <c r="K10" i="9"/>
  <c r="I10" i="9"/>
  <c r="G10" i="9"/>
  <c r="E10" i="9"/>
  <c r="K9" i="9"/>
  <c r="I9" i="9"/>
  <c r="G9" i="9"/>
  <c r="E9" i="9"/>
  <c r="K8" i="9"/>
  <c r="I8" i="9"/>
  <c r="G8" i="9"/>
  <c r="E8" i="9"/>
  <c r="AU7" i="9"/>
  <c r="K7" i="9"/>
  <c r="I7" i="9"/>
  <c r="G7" i="9"/>
  <c r="E7" i="9"/>
  <c r="AU6" i="9"/>
  <c r="K6" i="9"/>
  <c r="I6" i="9"/>
  <c r="G6" i="9"/>
  <c r="E6" i="9"/>
  <c r="AU5" i="9"/>
  <c r="N5" i="9"/>
  <c r="K5" i="9"/>
  <c r="I5" i="9"/>
  <c r="G5" i="9"/>
  <c r="E5" i="9"/>
  <c r="AU4" i="9"/>
  <c r="M4" i="9"/>
  <c r="K4" i="9"/>
  <c r="K1" i="9" s="1"/>
  <c r="I4" i="9"/>
  <c r="I1" i="9" s="1"/>
  <c r="G4" i="9"/>
  <c r="E4" i="9"/>
  <c r="N1" i="9"/>
  <c r="N9" i="9" s="1"/>
  <c r="M1" i="9"/>
  <c r="M9" i="9" s="1"/>
  <c r="G1" i="9"/>
  <c r="E1" i="9"/>
  <c r="B27" i="8"/>
  <c r="B26" i="8"/>
  <c r="B25" i="8"/>
  <c r="AX24" i="8"/>
  <c r="B24" i="8"/>
  <c r="B23" i="8"/>
  <c r="B22" i="8"/>
  <c r="B21" i="8"/>
  <c r="B20" i="8"/>
  <c r="B19" i="8"/>
  <c r="AT18" i="8"/>
  <c r="B18" i="8"/>
  <c r="B17" i="8"/>
  <c r="AV15" i="8"/>
  <c r="AU15" i="8"/>
  <c r="AW15" i="8" s="1"/>
  <c r="AX15" i="8" s="1"/>
  <c r="A27" i="8" s="1"/>
  <c r="M15" i="8"/>
  <c r="K15" i="8"/>
  <c r="I15" i="8"/>
  <c r="G15" i="8"/>
  <c r="E15" i="8"/>
  <c r="AV13" i="8"/>
  <c r="AU13" i="8"/>
  <c r="AW13" i="8" s="1"/>
  <c r="AX13" i="8" s="1"/>
  <c r="A26" i="8" s="1"/>
  <c r="N13" i="8"/>
  <c r="M13" i="8"/>
  <c r="K13" i="8"/>
  <c r="I13" i="8"/>
  <c r="G13" i="8"/>
  <c r="E13" i="8"/>
  <c r="AU12" i="8"/>
  <c r="N12" i="8"/>
  <c r="M12" i="8"/>
  <c r="K12" i="8"/>
  <c r="I12" i="8"/>
  <c r="G12" i="8"/>
  <c r="E12" i="8"/>
  <c r="AU11" i="8"/>
  <c r="K11" i="8"/>
  <c r="I11" i="8"/>
  <c r="G11" i="8"/>
  <c r="E11" i="8"/>
  <c r="AU10" i="8"/>
  <c r="K10" i="8"/>
  <c r="I10" i="8"/>
  <c r="G10" i="8"/>
  <c r="E10" i="8"/>
  <c r="AU9" i="8"/>
  <c r="M9" i="8"/>
  <c r="K9" i="8"/>
  <c r="I9" i="8"/>
  <c r="G9" i="8"/>
  <c r="E9" i="8"/>
  <c r="AU8" i="8"/>
  <c r="N8" i="8"/>
  <c r="M8" i="8"/>
  <c r="K8" i="8"/>
  <c r="I8" i="8"/>
  <c r="G8" i="8"/>
  <c r="E8" i="8"/>
  <c r="AU7" i="8"/>
  <c r="K7" i="8"/>
  <c r="I7" i="8"/>
  <c r="G7" i="8"/>
  <c r="E7" i="8"/>
  <c r="AU6" i="8"/>
  <c r="K6" i="8"/>
  <c r="I6" i="8"/>
  <c r="G6" i="8"/>
  <c r="E6" i="8"/>
  <c r="AU5" i="8"/>
  <c r="K5" i="8"/>
  <c r="I5" i="8"/>
  <c r="G5" i="8"/>
  <c r="E5" i="8"/>
  <c r="AU4" i="8"/>
  <c r="M4" i="8"/>
  <c r="K4" i="8"/>
  <c r="K1" i="8" s="1"/>
  <c r="I4" i="8"/>
  <c r="I1" i="8" s="1"/>
  <c r="G4" i="8"/>
  <c r="E4" i="8"/>
  <c r="E1" i="8" s="1"/>
  <c r="N1" i="8"/>
  <c r="N9" i="8" s="1"/>
  <c r="M1" i="8"/>
  <c r="M7" i="8" s="1"/>
  <c r="G1" i="8"/>
  <c r="AV14" i="7"/>
  <c r="AW14" i="7" s="1"/>
  <c r="AX14" i="7" s="1"/>
  <c r="AU14" i="7"/>
  <c r="K14" i="7"/>
  <c r="I14" i="7"/>
  <c r="G14" i="7"/>
  <c r="E14" i="7"/>
  <c r="AV13" i="7"/>
  <c r="AU13" i="7"/>
  <c r="AW13" i="7" s="1"/>
  <c r="AX13" i="7" s="1"/>
  <c r="K13" i="7"/>
  <c r="I13" i="7"/>
  <c r="G13" i="7"/>
  <c r="E13" i="7"/>
  <c r="AU12" i="7"/>
  <c r="T12" i="7"/>
  <c r="P12" i="7"/>
  <c r="K12" i="7"/>
  <c r="I12" i="7"/>
  <c r="G12" i="7"/>
  <c r="E12" i="7"/>
  <c r="AU11" i="7"/>
  <c r="T11" i="7"/>
  <c r="Q11" i="7"/>
  <c r="P11" i="7"/>
  <c r="K11" i="7"/>
  <c r="I11" i="7"/>
  <c r="G11" i="7"/>
  <c r="E11" i="7"/>
  <c r="AU10" i="7"/>
  <c r="T10" i="7"/>
  <c r="P10" i="7"/>
  <c r="K10" i="7"/>
  <c r="I10" i="7"/>
  <c r="G10" i="7"/>
  <c r="E10" i="7"/>
  <c r="AU9" i="7"/>
  <c r="U9" i="7"/>
  <c r="U12" i="7" s="1"/>
  <c r="Q9" i="7"/>
  <c r="Q12" i="7" s="1"/>
  <c r="K9" i="7"/>
  <c r="I9" i="7"/>
  <c r="G9" i="7"/>
  <c r="E9" i="7"/>
  <c r="AU8" i="7"/>
  <c r="U8" i="7"/>
  <c r="V8" i="7" s="1"/>
  <c r="S8" i="7"/>
  <c r="S11" i="7" s="1"/>
  <c r="R8" i="7"/>
  <c r="R11" i="7" s="1"/>
  <c r="Q8" i="7"/>
  <c r="K8" i="7"/>
  <c r="I8" i="7"/>
  <c r="G8" i="7"/>
  <c r="E8" i="7"/>
  <c r="AU7" i="7"/>
  <c r="V7" i="7"/>
  <c r="V10" i="7" s="1"/>
  <c r="U7" i="7"/>
  <c r="U10" i="7" s="1"/>
  <c r="Q7" i="7"/>
  <c r="R7" i="7" s="1"/>
  <c r="N7" i="7"/>
  <c r="K7" i="7"/>
  <c r="I7" i="7"/>
  <c r="G7" i="7"/>
  <c r="E7" i="7"/>
  <c r="AU6" i="7"/>
  <c r="Q6" i="7"/>
  <c r="K6" i="7"/>
  <c r="I6" i="7"/>
  <c r="G6" i="7"/>
  <c r="E6" i="7"/>
  <c r="AU5" i="7"/>
  <c r="Q5" i="7"/>
  <c r="K5" i="7"/>
  <c r="I5" i="7"/>
  <c r="G5" i="7"/>
  <c r="E5" i="7"/>
  <c r="AU4" i="7"/>
  <c r="Q4" i="7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M4" i="7"/>
  <c r="K4" i="7"/>
  <c r="K1" i="7" s="1"/>
  <c r="I4" i="7"/>
  <c r="I1" i="7" s="1"/>
  <c r="G4" i="7"/>
  <c r="E4" i="7"/>
  <c r="E1" i="7" s="1"/>
  <c r="N1" i="7"/>
  <c r="N9" i="7" s="1"/>
  <c r="M1" i="7"/>
  <c r="M9" i="7" s="1"/>
  <c r="G1" i="7"/>
  <c r="AU14" i="6"/>
  <c r="AU4" i="6"/>
  <c r="B27" i="6"/>
  <c r="B26" i="6"/>
  <c r="B25" i="6"/>
  <c r="AX24" i="6"/>
  <c r="B24" i="6"/>
  <c r="B23" i="6"/>
  <c r="B22" i="6"/>
  <c r="B21" i="6"/>
  <c r="B20" i="6"/>
  <c r="B19" i="6"/>
  <c r="AT18" i="6"/>
  <c r="B18" i="6"/>
  <c r="B17" i="6"/>
  <c r="AV15" i="6"/>
  <c r="AU15" i="6"/>
  <c r="K15" i="6"/>
  <c r="I15" i="6"/>
  <c r="G15" i="6"/>
  <c r="E15" i="6"/>
  <c r="AV14" i="6"/>
  <c r="K14" i="6"/>
  <c r="I14" i="6"/>
  <c r="G14" i="6"/>
  <c r="E14" i="6"/>
  <c r="AU12" i="6"/>
  <c r="K12" i="6"/>
  <c r="I12" i="6"/>
  <c r="G12" i="6"/>
  <c r="E12" i="6"/>
  <c r="AU11" i="6"/>
  <c r="K11" i="6"/>
  <c r="I11" i="6"/>
  <c r="G11" i="6"/>
  <c r="E11" i="6"/>
  <c r="AU10" i="6"/>
  <c r="K10" i="6"/>
  <c r="I10" i="6"/>
  <c r="G10" i="6"/>
  <c r="E10" i="6"/>
  <c r="AU9" i="6"/>
  <c r="K9" i="6"/>
  <c r="I9" i="6"/>
  <c r="G9" i="6"/>
  <c r="E9" i="6"/>
  <c r="AU8" i="6"/>
  <c r="K8" i="6"/>
  <c r="I8" i="6"/>
  <c r="G8" i="6"/>
  <c r="E8" i="6"/>
  <c r="AU7" i="6"/>
  <c r="M7" i="6"/>
  <c r="K7" i="6"/>
  <c r="I7" i="6"/>
  <c r="G7" i="6"/>
  <c r="E7" i="6"/>
  <c r="AU6" i="6"/>
  <c r="K6" i="6"/>
  <c r="I6" i="6"/>
  <c r="G6" i="6"/>
  <c r="E6" i="6"/>
  <c r="AU5" i="6"/>
  <c r="K5" i="6"/>
  <c r="I5" i="6"/>
  <c r="G5" i="6"/>
  <c r="E5" i="6"/>
  <c r="K4" i="6"/>
  <c r="K1" i="6" s="1"/>
  <c r="I4" i="6"/>
  <c r="I1" i="6" s="1"/>
  <c r="G4" i="6"/>
  <c r="G1" i="6" s="1"/>
  <c r="E4" i="6"/>
  <c r="E1" i="6" s="1"/>
  <c r="N1" i="6"/>
  <c r="N12" i="6" s="1"/>
  <c r="M1" i="6"/>
  <c r="M14" i="6" s="1"/>
  <c r="M12" i="9" l="1"/>
  <c r="M13" i="9"/>
  <c r="M7" i="9"/>
  <c r="M8" i="9"/>
  <c r="N13" i="9"/>
  <c r="A26" i="9"/>
  <c r="M5" i="9"/>
  <c r="M11" i="8"/>
  <c r="M6" i="8"/>
  <c r="M5" i="8"/>
  <c r="N6" i="8"/>
  <c r="N5" i="8"/>
  <c r="M13" i="7"/>
  <c r="V9" i="7"/>
  <c r="M6" i="7"/>
  <c r="M5" i="7"/>
  <c r="N8" i="9"/>
  <c r="M11" i="9"/>
  <c r="N12" i="9"/>
  <c r="M15" i="9"/>
  <c r="N4" i="9"/>
  <c r="M10" i="9"/>
  <c r="N11" i="9"/>
  <c r="N15" i="9"/>
  <c r="N10" i="9"/>
  <c r="N7" i="9"/>
  <c r="M6" i="9"/>
  <c r="N6" i="9"/>
  <c r="AV4" i="8"/>
  <c r="AW4" i="8" s="1"/>
  <c r="N4" i="8"/>
  <c r="M10" i="8"/>
  <c r="N11" i="8"/>
  <c r="N15" i="8"/>
  <c r="N10" i="8"/>
  <c r="AV6" i="8"/>
  <c r="AW6" i="8" s="1"/>
  <c r="AX6" i="8" s="1"/>
  <c r="A19" i="8" s="1"/>
  <c r="N7" i="8"/>
  <c r="R10" i="7"/>
  <c r="S7" i="7"/>
  <c r="S10" i="7" s="1"/>
  <c r="W8" i="7"/>
  <c r="V11" i="7"/>
  <c r="AV4" i="7"/>
  <c r="AW4" i="7" s="1"/>
  <c r="N5" i="7"/>
  <c r="R6" i="7"/>
  <c r="S6" i="7" s="1"/>
  <c r="T6" i="7" s="1"/>
  <c r="U6" i="7" s="1"/>
  <c r="V6" i="7" s="1"/>
  <c r="W6" i="7" s="1"/>
  <c r="X6" i="7" s="1"/>
  <c r="Y6" i="7" s="1"/>
  <c r="Z6" i="7" s="1"/>
  <c r="AA6" i="7" s="1"/>
  <c r="AB6" i="7" s="1"/>
  <c r="M8" i="7"/>
  <c r="R9" i="7"/>
  <c r="U11" i="7"/>
  <c r="M12" i="7"/>
  <c r="N13" i="7"/>
  <c r="N8" i="7"/>
  <c r="M11" i="7"/>
  <c r="N12" i="7"/>
  <c r="M14" i="7"/>
  <c r="N4" i="7"/>
  <c r="R5" i="7"/>
  <c r="S5" i="7" s="1"/>
  <c r="T5" i="7" s="1"/>
  <c r="U5" i="7" s="1"/>
  <c r="V5" i="7" s="1"/>
  <c r="W5" i="7" s="1"/>
  <c r="X5" i="7" s="1"/>
  <c r="Y5" i="7" s="1"/>
  <c r="Z5" i="7" s="1"/>
  <c r="AA5" i="7" s="1"/>
  <c r="AB5" i="7" s="1"/>
  <c r="W7" i="7"/>
  <c r="M10" i="7"/>
  <c r="N11" i="7"/>
  <c r="N14" i="7"/>
  <c r="M7" i="7"/>
  <c r="N10" i="7"/>
  <c r="Q10" i="7"/>
  <c r="N6" i="7"/>
  <c r="M11" i="6"/>
  <c r="AW15" i="6"/>
  <c r="AX15" i="6" s="1"/>
  <c r="A27" i="6" s="1"/>
  <c r="M5" i="6"/>
  <c r="M9" i="6"/>
  <c r="AW14" i="6"/>
  <c r="AX14" i="6" s="1"/>
  <c r="A26" i="6" s="1"/>
  <c r="M6" i="6"/>
  <c r="M10" i="6"/>
  <c r="M12" i="6"/>
  <c r="M8" i="6"/>
  <c r="M4" i="6"/>
  <c r="AV7" i="6"/>
  <c r="AW7" i="6" s="1"/>
  <c r="AX7" i="6" s="1"/>
  <c r="A20" i="6" s="1"/>
  <c r="AV8" i="6"/>
  <c r="AW8" i="6" s="1"/>
  <c r="AX8" i="6" s="1"/>
  <c r="A21" i="6" s="1"/>
  <c r="AV4" i="6"/>
  <c r="AW4" i="6" s="1"/>
  <c r="AX4" i="6" s="1"/>
  <c r="A17" i="6" s="1"/>
  <c r="M15" i="6"/>
  <c r="N5" i="6"/>
  <c r="N9" i="6"/>
  <c r="N14" i="6"/>
  <c r="N6" i="6"/>
  <c r="N10" i="6"/>
  <c r="N15" i="6"/>
  <c r="N7" i="6"/>
  <c r="N11" i="6"/>
  <c r="N4" i="6"/>
  <c r="N8" i="6"/>
  <c r="V12" i="7" l="1"/>
  <c r="W9" i="7"/>
  <c r="AV5" i="9"/>
  <c r="AW5" i="9" s="1"/>
  <c r="AX5" i="9" s="1"/>
  <c r="A18" i="9" s="1"/>
  <c r="AV6" i="9"/>
  <c r="AW6" i="9" s="1"/>
  <c r="AX6" i="9" s="1"/>
  <c r="A19" i="9" s="1"/>
  <c r="AV4" i="9"/>
  <c r="AW4" i="9" s="1"/>
  <c r="AX4" i="8"/>
  <c r="A17" i="8" s="1"/>
  <c r="AV5" i="8"/>
  <c r="AW5" i="8" s="1"/>
  <c r="AX5" i="8" s="1"/>
  <c r="A18" i="8" s="1"/>
  <c r="W11" i="7"/>
  <c r="X8" i="7"/>
  <c r="R12" i="7"/>
  <c r="S9" i="7"/>
  <c r="S12" i="7" s="1"/>
  <c r="AX4" i="7"/>
  <c r="AV6" i="7"/>
  <c r="AW6" i="7" s="1"/>
  <c r="AX6" i="7" s="1"/>
  <c r="W10" i="7"/>
  <c r="X7" i="7"/>
  <c r="AV5" i="7"/>
  <c r="AW5" i="7" s="1"/>
  <c r="AX5" i="7" s="1"/>
  <c r="AV11" i="6"/>
  <c r="AW11" i="6" s="1"/>
  <c r="AX11" i="6" s="1"/>
  <c r="A24" i="6" s="1"/>
  <c r="AV10" i="6"/>
  <c r="AW10" i="6" s="1"/>
  <c r="AX10" i="6" s="1"/>
  <c r="A23" i="6" s="1"/>
  <c r="AV5" i="6"/>
  <c r="AW5" i="6" s="1"/>
  <c r="AX5" i="6" s="1"/>
  <c r="A18" i="6" s="1"/>
  <c r="AV6" i="6"/>
  <c r="AW6" i="6" s="1"/>
  <c r="AX6" i="6" s="1"/>
  <c r="A19" i="6" s="1"/>
  <c r="X9" i="7" l="1"/>
  <c r="W12" i="7"/>
  <c r="AX4" i="9"/>
  <c r="A17" i="9" s="1"/>
  <c r="AV9" i="8"/>
  <c r="AW9" i="8" s="1"/>
  <c r="AX9" i="8" s="1"/>
  <c r="A22" i="8" s="1"/>
  <c r="AV12" i="8"/>
  <c r="AW12" i="8" s="1"/>
  <c r="AX12" i="8" s="1"/>
  <c r="A25" i="8" s="1"/>
  <c r="X10" i="7"/>
  <c r="Y7" i="7"/>
  <c r="X11" i="7"/>
  <c r="Y8" i="7"/>
  <c r="Y9" i="7" l="1"/>
  <c r="X12" i="7"/>
  <c r="Y11" i="7"/>
  <c r="Z8" i="7"/>
  <c r="Y10" i="7"/>
  <c r="Z7" i="7"/>
  <c r="Z9" i="7" l="1"/>
  <c r="Y12" i="7"/>
  <c r="Z10" i="7"/>
  <c r="AA7" i="7"/>
  <c r="Z11" i="7"/>
  <c r="AA8" i="7"/>
  <c r="Z12" i="7" l="1"/>
  <c r="AA9" i="7"/>
  <c r="AA11" i="7"/>
  <c r="AB8" i="7"/>
  <c r="AB11" i="7" s="1"/>
  <c r="AV8" i="7"/>
  <c r="AW8" i="7" s="1"/>
  <c r="AX8" i="7" s="1"/>
  <c r="AA10" i="7"/>
  <c r="AB7" i="7"/>
  <c r="AV11" i="7" l="1"/>
  <c r="AW11" i="7" s="1"/>
  <c r="AX11" i="7" s="1"/>
  <c r="AB9" i="7"/>
  <c r="AA12" i="7"/>
  <c r="A24" i="9"/>
  <c r="A21" i="9"/>
  <c r="A25" i="9"/>
  <c r="A22" i="9"/>
  <c r="AV11" i="8"/>
  <c r="AW11" i="8" s="1"/>
  <c r="AX11" i="8" s="1"/>
  <c r="A24" i="8" s="1"/>
  <c r="AV8" i="8"/>
  <c r="AW8" i="8" s="1"/>
  <c r="AX8" i="8" s="1"/>
  <c r="A21" i="8" s="1"/>
  <c r="AB10" i="7"/>
  <c r="AV10" i="7" s="1"/>
  <c r="AW10" i="7" s="1"/>
  <c r="AX10" i="7" s="1"/>
  <c r="AV7" i="7"/>
  <c r="AW7" i="7" s="1"/>
  <c r="AV12" i="7" l="1"/>
  <c r="AW12" i="7" s="1"/>
  <c r="AX12" i="7" s="1"/>
  <c r="AB12" i="7"/>
  <c r="AV9" i="7"/>
  <c r="AW9" i="7" s="1"/>
  <c r="AX9" i="7" s="1"/>
  <c r="A23" i="9"/>
  <c r="AV7" i="9"/>
  <c r="AW7" i="9" s="1"/>
  <c r="AV10" i="8"/>
  <c r="AW10" i="8" s="1"/>
  <c r="AX10" i="8" s="1"/>
  <c r="A23" i="8" s="1"/>
  <c r="AV7" i="8"/>
  <c r="AW7" i="8" s="1"/>
  <c r="AX7" i="7"/>
  <c r="AV12" i="6"/>
  <c r="AW12" i="6" s="1"/>
  <c r="AX12" i="6" s="1"/>
  <c r="A25" i="6" s="1"/>
  <c r="AV9" i="6"/>
  <c r="AW9" i="6" s="1"/>
  <c r="AW2" i="7" l="1"/>
  <c r="AX7" i="9"/>
  <c r="A20" i="9" s="1"/>
  <c r="AW2" i="9"/>
  <c r="AX7" i="8"/>
  <c r="A20" i="8" s="1"/>
  <c r="AW2" i="8"/>
  <c r="AX9" i="6"/>
  <c r="A22" i="6" s="1"/>
  <c r="AW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<sst xmlns="http://schemas.openxmlformats.org/spreadsheetml/2006/main" count="285" uniqueCount="165">
  <si>
    <t>Ø Tests</t>
  </si>
  <si>
    <t>Endnote</t>
  </si>
  <si>
    <t>%</t>
  </si>
  <si>
    <t>Mitarbeit Gewichtung:</t>
  </si>
  <si>
    <t>Note</t>
  </si>
  <si>
    <t xml:space="preserve">1. Test </t>
  </si>
  <si>
    <t>2. Test</t>
  </si>
  <si>
    <t>3. Test</t>
  </si>
  <si>
    <t>4. Test / WP</t>
  </si>
  <si>
    <t>Ø Tests ohne WP</t>
  </si>
  <si>
    <t>WP JA.1 Nein.0</t>
  </si>
  <si>
    <t>Soziale Kompetenz</t>
  </si>
  <si>
    <t>krank</t>
  </si>
  <si>
    <t>nicht durchgeführt</t>
  </si>
  <si>
    <t>platz Nr.</t>
  </si>
  <si>
    <t>Protokolle</t>
  </si>
  <si>
    <t>Mitarbeit:</t>
  </si>
  <si>
    <t>BSP:</t>
  </si>
  <si>
    <t>LH</t>
  </si>
  <si>
    <t>P</t>
  </si>
  <si>
    <t>M</t>
  </si>
  <si>
    <t>Laborutensilien:</t>
  </si>
  <si>
    <t>Laborbesteck, Peleusball, Permanentmarker (z.b.: Edding), Tabellenbuch, eventuell TR</t>
  </si>
  <si>
    <t>w.unordentlich 3 (o) bei Ordn. u. Saub.</t>
  </si>
  <si>
    <t>Viskosität</t>
  </si>
  <si>
    <t>Öl</t>
  </si>
  <si>
    <t>Normaldruckdestilation</t>
  </si>
  <si>
    <t>Soxhlet Extraktion Nüsse</t>
  </si>
  <si>
    <t>Photometer</t>
  </si>
  <si>
    <t>Polarimetrie Kal</t>
  </si>
  <si>
    <t>Siedediagramm</t>
  </si>
  <si>
    <t>Fehling \  red. Verbindung</t>
  </si>
  <si>
    <t>Rekti RuI</t>
  </si>
  <si>
    <t>Rekti Anlage</t>
  </si>
  <si>
    <t>Synt RuI</t>
  </si>
  <si>
    <t>Berechnung</t>
  </si>
  <si>
    <t>Fehler Fließbild</t>
  </si>
  <si>
    <t>Flü Flü Extraktion</t>
  </si>
  <si>
    <t>Fällung RuI</t>
  </si>
  <si>
    <t>Fällung Anlage</t>
  </si>
  <si>
    <t>Grundfließbild</t>
  </si>
  <si>
    <t>2aCVT LAÜ</t>
  </si>
  <si>
    <t>Sicherheit</t>
  </si>
  <si>
    <t>Saubere und klare Dokumentation, Ausbesserungen, Richtigkeit und Genauigkeit: Präzise Aufzeichnung der Messergebnisse, Bewertung: +, o, -</t>
  </si>
  <si>
    <t xml:space="preserve">Protokollführung: </t>
  </si>
  <si>
    <t>Laborut, Pünktlichkeit</t>
  </si>
  <si>
    <t>Sicherheitsaspekte</t>
  </si>
  <si>
    <t>Labormantel -&gt; Geschlossen, Langarm, Brille, Geschlossene Schuhe, Haargummi bei Drehende Teile, Offene Flammen, Lange Hose, keine Nahrung im Labor, Ordnung, Sauberkeit</t>
  </si>
  <si>
    <t>bleibt frei, außer: brauchbare wertevolle Hilfe aller Kollegen bzw bei gegenteiligen Verhalten (Gruppenarbeit, Kollegen bewusst seinen Fehler vorenthalten)</t>
  </si>
  <si>
    <t>4 x o von 15 P = 27%</t>
  </si>
  <si>
    <t>Labor-Handling</t>
  </si>
  <si>
    <t>Labor-Handling:</t>
  </si>
  <si>
    <t>Normale Arbeitsgeschwindigkeit, Konzentration bei der Arbeit (Wiederholungen), Handhabung mit Geräten, weitere schon erlernte Tätigkeiten: richtig Pipettieren, Bedienung der Waagen, ……</t>
  </si>
  <si>
    <t>SDB / Vol / Wägen</t>
  </si>
  <si>
    <t>EH</t>
  </si>
  <si>
    <t>Glasbearbeitung</t>
  </si>
  <si>
    <t>Schmelzp</t>
  </si>
  <si>
    <t>Siedepunkt</t>
  </si>
  <si>
    <t>Vol Messen im LAB</t>
  </si>
  <si>
    <t>kalibrien Vol Glasgeräte</t>
  </si>
  <si>
    <t>Volkontraktion</t>
  </si>
  <si>
    <t>Zerkleinern</t>
  </si>
  <si>
    <t>Sieben</t>
  </si>
  <si>
    <t>Schütt / Stmpf. Di</t>
  </si>
  <si>
    <t>gem. Körper Dichte</t>
  </si>
  <si>
    <t>Flü Dichte Pykn.</t>
  </si>
  <si>
    <t>Dichte Temp</t>
  </si>
  <si>
    <t>Filtrieren Dionat</t>
  </si>
  <si>
    <t>Faltenfilter</t>
  </si>
  <si>
    <t>Aschegehalt</t>
  </si>
  <si>
    <t>Klärschlammprobe Fällung</t>
  </si>
  <si>
    <t>pH-Wert</t>
  </si>
  <si>
    <t>Lösen</t>
  </si>
  <si>
    <t>Kältemischungen</t>
  </si>
  <si>
    <t>Heizleistung</t>
  </si>
  <si>
    <t>CaCO3-Darstellung</t>
  </si>
  <si>
    <t>Ziel-Heizen</t>
  </si>
  <si>
    <t>Volumenmessgeräte</t>
  </si>
  <si>
    <t>2aLAB LAÜ</t>
  </si>
  <si>
    <t>CaSO4</t>
  </si>
  <si>
    <t>Gehalt NaOH</t>
  </si>
  <si>
    <t>KmnO4+Titer</t>
  </si>
  <si>
    <t>EDTA ML Herstellen+Titer</t>
  </si>
  <si>
    <t>Na2S2O4 ML+Titer</t>
  </si>
  <si>
    <t>pH Wert /beta</t>
  </si>
  <si>
    <t>pH ganzen Bereich</t>
  </si>
  <si>
    <t>Leitfähigheit/Massenanteil</t>
  </si>
  <si>
    <t>Potentiometrische Bestimmung NaOH</t>
  </si>
  <si>
    <t>Puffer Verhalten Lsg</t>
  </si>
  <si>
    <t>Potentiometrische Best.NaOH</t>
  </si>
  <si>
    <t>Leitfähigkeot Essigsäure</t>
  </si>
  <si>
    <t>KF</t>
  </si>
  <si>
    <t>Elektrograv</t>
  </si>
  <si>
    <t>Anionen</t>
  </si>
  <si>
    <t>Ca Oxidimetrisch</t>
  </si>
  <si>
    <t>Potent. Best. HCl</t>
  </si>
  <si>
    <t>Cu Best. Iodometrisch</t>
  </si>
  <si>
    <t>CH Best.</t>
  </si>
  <si>
    <t>Gehalt Best. Essigsäure</t>
  </si>
  <si>
    <t>HCl ML Best.</t>
  </si>
  <si>
    <t>Eisen Best.</t>
  </si>
  <si>
    <t>Nickel Best.</t>
  </si>
  <si>
    <t>GH Best. /Zn Best.</t>
  </si>
  <si>
    <t>Klasse</t>
  </si>
  <si>
    <t>StudentCode</t>
  </si>
  <si>
    <t>Fach</t>
  </si>
  <si>
    <t>GesamtMitarbeit</t>
  </si>
  <si>
    <t>GesamtTest</t>
  </si>
  <si>
    <t>MA_Name1</t>
  </si>
  <si>
    <t>MA_Beurteilung1</t>
  </si>
  <si>
    <t>MA_Name2</t>
  </si>
  <si>
    <t>MA_Beurteilung2</t>
  </si>
  <si>
    <t>MA_Name3</t>
  </si>
  <si>
    <t>MA_Beurteilung3</t>
  </si>
  <si>
    <t>MA_Name4</t>
  </si>
  <si>
    <t>MA_Beurteilung4</t>
  </si>
  <si>
    <t>MA_Name5</t>
  </si>
  <si>
    <t>MA_Beurteilung5</t>
  </si>
  <si>
    <t>MA_Name6</t>
  </si>
  <si>
    <t>MA_Beurteilung6</t>
  </si>
  <si>
    <t>MA_Name7</t>
  </si>
  <si>
    <t>MA_Beurteilung7</t>
  </si>
  <si>
    <t>MA_Name8</t>
  </si>
  <si>
    <t>MA_Beurteilung8</t>
  </si>
  <si>
    <t>MA_Name9</t>
  </si>
  <si>
    <t>MA_Beurteilung9</t>
  </si>
  <si>
    <t>MA_Name10</t>
  </si>
  <si>
    <t>MA_Beurteilung10</t>
  </si>
  <si>
    <t>MA_Name11</t>
  </si>
  <si>
    <t>MA_Beurteilung11</t>
  </si>
  <si>
    <t>MA_Name12</t>
  </si>
  <si>
    <t>MA_Beurteilung12</t>
  </si>
  <si>
    <t>MA_Name13</t>
  </si>
  <si>
    <t>MA_Beurteilung13</t>
  </si>
  <si>
    <t>MA_Name14</t>
  </si>
  <si>
    <t>MA_Beurteilung14</t>
  </si>
  <si>
    <t>MA_Name15</t>
  </si>
  <si>
    <t>MA_Beurteilung15</t>
  </si>
  <si>
    <t>MA_Name16</t>
  </si>
  <si>
    <t>MA_Beurteilung16</t>
  </si>
  <si>
    <t>MA_Name17</t>
  </si>
  <si>
    <t>MA_Beurteilung17</t>
  </si>
  <si>
    <t>MA_Name18</t>
  </si>
  <si>
    <t>MA_Beurteilung18</t>
  </si>
  <si>
    <t>MA_Name19</t>
  </si>
  <si>
    <t>MA_Beurteilung19</t>
  </si>
  <si>
    <t>MA_Name20</t>
  </si>
  <si>
    <t>MA_Beurteilung20</t>
  </si>
  <si>
    <t>MA_Name21</t>
  </si>
  <si>
    <t>MA_Beurteilung21</t>
  </si>
  <si>
    <t>Test1Note</t>
  </si>
  <si>
    <t>Test1Punkte</t>
  </si>
  <si>
    <t>Test1maxPunkte</t>
  </si>
  <si>
    <t>Test2Note</t>
  </si>
  <si>
    <t>Test2Punkte</t>
  </si>
  <si>
    <t>Test2maxPunkte</t>
  </si>
  <si>
    <t>Test3Note</t>
  </si>
  <si>
    <t>Test3Punkte</t>
  </si>
  <si>
    <t>Test3maxPunkte</t>
  </si>
  <si>
    <t>Test4Note</t>
  </si>
  <si>
    <t>Test4Punkte</t>
  </si>
  <si>
    <t>Test4maxPunkte</t>
  </si>
  <si>
    <t>Nachname</t>
  </si>
  <si>
    <t>Vorname</t>
  </si>
  <si>
    <t>Mitarbeit-Rest: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</si>
</sst>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Ø&quot;0.00&quot; 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18" fillId="0" borderId="14" xfId="0" applyFont="1" applyBorder="1"/>
    <xf numFmtId="164" fontId="18" fillId="0" borderId="17" xfId="0" applyNumberFormat="1" applyFont="1" applyBorder="1" applyAlignment="1">
      <alignment horizontal="center"/>
    </xf>
    <xf numFmtId="1" fontId="18" fillId="0" borderId="14" xfId="0" applyNumberFormat="1" applyFont="1" applyBorder="1"/>
    <xf numFmtId="165" fontId="0" fillId="33" borderId="18" xfId="42" applyNumberFormat="1" applyFont="1" applyFill="1" applyBorder="1" applyAlignment="1">
      <alignment wrapText="1"/>
    </xf>
    <xf numFmtId="0" fontId="18" fillId="34" borderId="13" xfId="0" applyFont="1" applyFill="1" applyBorder="1"/>
    <xf numFmtId="9" fontId="0" fillId="35" borderId="0" xfId="42" applyFont="1" applyFill="1" applyBorder="1" applyAlignment="1">
      <alignment horizontal="center" wrapText="1"/>
    </xf>
    <xf numFmtId="0" fontId="18" fillId="35" borderId="23" xfId="0" applyFont="1" applyFill="1" applyBorder="1"/>
    <xf numFmtId="0" fontId="0" fillId="35" borderId="24" xfId="0" applyFill="1" applyBorder="1"/>
    <xf numFmtId="2" fontId="0" fillId="33" borderId="25" xfId="0" applyNumberFormat="1" applyFill="1" applyBorder="1"/>
    <xf numFmtId="1" fontId="0" fillId="0" borderId="0" xfId="0" applyNumberFormat="1"/>
    <xf numFmtId="0" fontId="0" fillId="0" borderId="13" xfId="0" applyBorder="1"/>
    <xf numFmtId="0" fontId="18" fillId="35" borderId="17" xfId="0" applyFont="1" applyFill="1" applyBorder="1"/>
    <xf numFmtId="0" fontId="0" fillId="0" borderId="0" xfId="0" applyAlignment="1">
      <alignment wrapText="1"/>
    </xf>
    <xf numFmtId="2" fontId="18" fillId="0" borderId="17" xfId="0" applyNumberFormat="1" applyFont="1" applyBorder="1" applyAlignment="1">
      <alignment horizontal="center"/>
    </xf>
    <xf numFmtId="0" fontId="18" fillId="0" borderId="0" xfId="0" applyFont="1"/>
    <xf numFmtId="0" fontId="20" fillId="36" borderId="13" xfId="0" applyFont="1" applyFill="1" applyBorder="1"/>
    <xf numFmtId="0" fontId="18" fillId="37" borderId="13" xfId="0" applyFont="1" applyFill="1" applyBorder="1"/>
    <xf numFmtId="0" fontId="19" fillId="0" borderId="23" xfId="0" applyFont="1" applyBorder="1"/>
    <xf numFmtId="0" fontId="0" fillId="0" borderId="13" xfId="0" applyBorder="1" applyAlignment="1">
      <alignment wrapText="1"/>
    </xf>
    <xf numFmtId="0" fontId="0" fillId="0" borderId="26" xfId="0" applyBorder="1"/>
    <xf numFmtId="0" fontId="0" fillId="0" borderId="17" xfId="0" applyBorder="1"/>
    <xf numFmtId="0" fontId="18" fillId="37" borderId="20" xfId="0" applyFont="1" applyFill="1" applyBorder="1"/>
    <xf numFmtId="0" fontId="18" fillId="37" borderId="21" xfId="0" applyFont="1" applyFill="1" applyBorder="1"/>
    <xf numFmtId="0" fontId="18" fillId="37" borderId="14" xfId="0" applyFont="1" applyFill="1" applyBorder="1"/>
    <xf numFmtId="0" fontId="18" fillId="37" borderId="41" xfId="0" applyFont="1" applyFill="1" applyBorder="1"/>
    <xf numFmtId="9" fontId="0" fillId="35" borderId="18" xfId="42" applyFont="1" applyFill="1" applyBorder="1" applyAlignment="1">
      <alignment horizontal="center" vertical="center" wrapText="1"/>
    </xf>
    <xf numFmtId="1" fontId="18" fillId="34" borderId="13" xfId="0" applyNumberFormat="1" applyFont="1" applyFill="1" applyBorder="1"/>
    <xf numFmtId="1" fontId="0" fillId="0" borderId="0" xfId="0" applyNumberFormat="1" applyAlignment="1">
      <alignment horizontal="center" vertical="center"/>
    </xf>
    <xf numFmtId="2" fontId="0" fillId="0" borderId="13" xfId="0" applyNumberFormat="1" applyBorder="1" applyAlignment="1">
      <alignment horizontal="center"/>
    </xf>
    <xf numFmtId="0" fontId="0" fillId="38" borderId="13" xfId="0" applyFill="1" applyBorder="1"/>
    <xf numFmtId="0" fontId="0" fillId="39" borderId="13" xfId="0" applyFill="1" applyBorder="1"/>
    <xf numFmtId="0" fontId="0" fillId="37" borderId="13" xfId="0" applyFill="1" applyBorder="1"/>
    <xf numFmtId="164" fontId="22" fillId="38" borderId="13" xfId="0" applyNumberFormat="1" applyFont="1" applyFill="1" applyBorder="1"/>
    <xf numFmtId="164" fontId="22" fillId="39" borderId="13" xfId="0" applyNumberFormat="1" applyFont="1" applyFill="1" applyBorder="1"/>
    <xf numFmtId="164" fontId="22" fillId="37" borderId="13" xfId="0" applyNumberFormat="1" applyFont="1" applyFill="1" applyBorder="1"/>
    <xf numFmtId="164" fontId="18" fillId="34" borderId="46" xfId="0" applyNumberFormat="1" applyFont="1" applyFill="1" applyBorder="1"/>
    <xf numFmtId="0" fontId="0" fillId="0" borderId="47" xfId="0" applyBorder="1" applyAlignment="1">
      <alignment wrapText="1"/>
    </xf>
    <xf numFmtId="0" fontId="0" fillId="34" borderId="48" xfId="0" applyFill="1" applyBorder="1" applyAlignment="1">
      <alignment textRotation="90" wrapText="1"/>
    </xf>
    <xf numFmtId="164" fontId="18" fillId="0" borderId="15" xfId="0" applyNumberFormat="1" applyFont="1" applyBorder="1" applyAlignment="1">
      <alignment horizontal="center"/>
    </xf>
    <xf numFmtId="164" fontId="18" fillId="0" borderId="43" xfId="0" applyNumberFormat="1" applyFont="1" applyBorder="1" applyAlignment="1">
      <alignment horizontal="center"/>
    </xf>
    <xf numFmtId="0" fontId="23" fillId="0" borderId="13" xfId="0" applyFont="1" applyBorder="1"/>
    <xf numFmtId="0" fontId="0" fillId="0" borderId="0" xfId="0" applyAlignment="1">
      <alignment horizontal="center" vertical="top" wrapText="1"/>
    </xf>
    <xf numFmtId="0" fontId="18" fillId="37" borderId="49" xfId="0" applyFont="1" applyFill="1" applyBorder="1"/>
    <xf numFmtId="0" fontId="18" fillId="37" borderId="50" xfId="0" applyFont="1" applyFill="1" applyBorder="1"/>
    <xf numFmtId="0" fontId="18" fillId="37" borderId="51" xfId="0" applyFont="1" applyFill="1" applyBorder="1"/>
    <xf numFmtId="1" fontId="0" fillId="0" borderId="0" xfId="0" applyNumberFormat="1" applyAlignment="1">
      <alignment horizontal="left"/>
    </xf>
    <xf numFmtId="1" fontId="18" fillId="38" borderId="54" xfId="0" applyNumberFormat="1" applyFont="1" applyFill="1" applyBorder="1" applyAlignment="1">
      <alignment horizontal="center"/>
    </xf>
    <xf numFmtId="1" fontId="18" fillId="38" borderId="55" xfId="0" applyNumberFormat="1" applyFont="1" applyFill="1" applyBorder="1" applyAlignment="1">
      <alignment horizontal="center"/>
    </xf>
    <xf numFmtId="1" fontId="18" fillId="38" borderId="57" xfId="0" applyNumberFormat="1" applyFont="1" applyFill="1" applyBorder="1" applyAlignment="1">
      <alignment horizontal="center"/>
    </xf>
    <xf numFmtId="0" fontId="18" fillId="37" borderId="58" xfId="0" applyFont="1" applyFill="1" applyBorder="1"/>
    <xf numFmtId="0" fontId="18" fillId="37" borderId="59" xfId="0" applyFont="1" applyFill="1" applyBorder="1"/>
    <xf numFmtId="164" fontId="18" fillId="0" borderId="44" xfId="0" applyNumberFormat="1" applyFont="1" applyBorder="1" applyAlignment="1">
      <alignment horizontal="center"/>
    </xf>
    <xf numFmtId="2" fontId="0" fillId="0" borderId="0" xfId="0" applyNumberFormat="1"/>
    <xf numFmtId="0" fontId="0" fillId="37" borderId="12" xfId="0" applyFill="1" applyBorder="1" applyAlignment="1">
      <alignment horizontal="center" textRotation="90"/>
    </xf>
    <xf numFmtId="0" fontId="0" fillId="37" borderId="52" xfId="0" applyFill="1" applyBorder="1" applyAlignment="1">
      <alignment horizontal="center" textRotation="90"/>
    </xf>
    <xf numFmtId="0" fontId="21" fillId="0" borderId="31" xfId="0" applyFont="1" applyBorder="1" applyAlignment="1">
      <alignment horizontal="center" vertical="top"/>
    </xf>
    <xf numFmtId="0" fontId="21" fillId="0" borderId="16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37" borderId="34" xfId="0" applyFill="1" applyBorder="1" applyAlignment="1">
      <alignment horizontal="center" textRotation="90"/>
    </xf>
    <xf numFmtId="0" fontId="0" fillId="37" borderId="37" xfId="0" applyFill="1" applyBorder="1" applyAlignment="1">
      <alignment horizontal="center" textRotation="90"/>
    </xf>
    <xf numFmtId="0" fontId="0" fillId="37" borderId="39" xfId="0" applyFill="1" applyBorder="1" applyAlignment="1">
      <alignment horizontal="center" textRotation="90"/>
    </xf>
    <xf numFmtId="0" fontId="0" fillId="37" borderId="35" xfId="0" applyFill="1" applyBorder="1" applyAlignment="1">
      <alignment horizontal="center" textRotation="90"/>
    </xf>
    <xf numFmtId="0" fontId="0" fillId="37" borderId="29" xfId="0" applyFill="1" applyBorder="1" applyAlignment="1">
      <alignment horizontal="center" textRotation="90"/>
    </xf>
    <xf numFmtId="0" fontId="0" fillId="37" borderId="30" xfId="0" applyFill="1" applyBorder="1" applyAlignment="1">
      <alignment horizontal="center" textRotation="90"/>
    </xf>
    <xf numFmtId="0" fontId="0" fillId="37" borderId="36" xfId="0" applyFill="1" applyBorder="1" applyAlignment="1">
      <alignment horizontal="center" textRotation="90"/>
    </xf>
    <xf numFmtId="0" fontId="0" fillId="37" borderId="38" xfId="0" applyFill="1" applyBorder="1" applyAlignment="1">
      <alignment horizontal="center" textRotation="90"/>
    </xf>
    <xf numFmtId="0" fontId="0" fillId="37" borderId="40" xfId="0" applyFill="1" applyBorder="1" applyAlignment="1">
      <alignment horizontal="center" textRotation="90"/>
    </xf>
    <xf numFmtId="2" fontId="0" fillId="37" borderId="53" xfId="0" applyNumberFormat="1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2" fontId="0" fillId="37" borderId="11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34" borderId="13" xfId="0" applyFill="1" applyBorder="1" applyAlignment="1">
      <alignment horizontal="center" textRotation="90"/>
    </xf>
    <xf numFmtId="0" fontId="0" fillId="34" borderId="19" xfId="0" applyFill="1" applyBorder="1" applyAlignment="1">
      <alignment horizontal="center" textRotation="90"/>
    </xf>
    <xf numFmtId="0" fontId="0" fillId="0" borderId="28" xfId="0" applyBorder="1" applyAlignment="1">
      <alignment horizontal="center" textRotation="90"/>
    </xf>
    <xf numFmtId="0" fontId="0" fillId="0" borderId="33" xfId="0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2" fontId="0" fillId="33" borderId="12" xfId="0" applyNumberFormat="1" applyFill="1" applyBorder="1" applyAlignment="1">
      <alignment horizontal="center" wrapText="1"/>
    </xf>
    <xf numFmtId="2" fontId="0" fillId="33" borderId="27" xfId="0" applyNumberFormat="1" applyFill="1" applyBorder="1" applyAlignment="1">
      <alignment horizontal="center" wrapText="1"/>
    </xf>
    <xf numFmtId="0" fontId="0" fillId="34" borderId="23" xfId="0" applyFill="1" applyBorder="1" applyAlignment="1">
      <alignment horizontal="center" textRotation="90"/>
    </xf>
    <xf numFmtId="0" fontId="0" fillId="34" borderId="42" xfId="0" applyFill="1" applyBorder="1" applyAlignment="1">
      <alignment horizontal="center" textRotation="90"/>
    </xf>
    <xf numFmtId="0" fontId="0" fillId="38" borderId="44" xfId="0" applyFill="1" applyBorder="1" applyAlignment="1">
      <alignment horizontal="center" textRotation="90" wrapText="1"/>
    </xf>
    <xf numFmtId="0" fontId="0" fillId="38" borderId="45" xfId="0" applyFill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34" borderId="19" xfId="0" applyFont="1" applyFill="1" applyBorder="1" applyAlignment="1">
      <alignment horizontal="center" textRotation="90"/>
    </xf>
    <xf numFmtId="0" fontId="24" fillId="34" borderId="29" xfId="0" applyFont="1" applyFill="1" applyBorder="1" applyAlignment="1">
      <alignment horizontal="center" textRotation="90"/>
    </xf>
    <xf numFmtId="0" fontId="24" fillId="34" borderId="56" xfId="0" applyFont="1" applyFill="1" applyBorder="1" applyAlignment="1">
      <alignment horizontal="center" textRotation="90"/>
    </xf>
    <xf numFmtId="0" fontId="24" fillId="34" borderId="13" xfId="0" applyFont="1" applyFill="1" applyBorder="1" applyAlignment="1">
      <alignment horizontal="center" textRotation="90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8758-1275-4DAD-85EE-5818855D66EA}">
  <sheetPr codeName="Tabelle5">
    <pageSetUpPr fitToPage="1"/>
  </sheetPr>
  <dimension ref="A1:BA32"/>
  <sheetViews>
    <sheetView zoomScale="99" zoomScaleNormal="55" workbookViewId="0">
      <selection activeCell="AU2" sqref="AU2:AU3"/>
    </sheetView>
  </sheetViews>
  <sheetFormatPr baseColWidth="10" defaultColWidth="11.453125" defaultRowHeight="14.5" x14ac:dyDescent="0.35"/>
  <cols>
    <col min="1" max="1" width="5.1796875" bestFit="1" customWidth="1"/>
    <col min="2" max="2" width="9.81640625" customWidth="1"/>
    <col min="3" max="3" width="6.81640625" customWidth="1"/>
    <col min="4" max="5" width="7.1796875" hidden="1" customWidth="1"/>
    <col min="6" max="7" width="6.453125" hidden="1" customWidth="1"/>
    <col min="8" max="11" width="6.54296875" hidden="1" customWidth="1"/>
    <col min="12" max="12" width="6.1796875" hidden="1" customWidth="1"/>
    <col min="13" max="14" width="7" hidden="1" customWidth="1"/>
    <col min="15" max="15" width="4.1796875" customWidth="1"/>
    <col min="16" max="16" width="5.1796875" customWidth="1"/>
    <col min="17" max="19" width="3.453125" customWidth="1"/>
    <col min="20" max="20" width="4.81640625" customWidth="1"/>
    <col min="21" max="24" width="3.453125" customWidth="1"/>
    <col min="25" max="26" width="4.81640625" customWidth="1"/>
    <col min="27" max="27" width="3.1796875" customWidth="1"/>
    <col min="28" max="31" width="3.453125" customWidth="1"/>
    <col min="32" max="32" width="5.54296875" customWidth="1"/>
    <col min="33" max="33" width="3.1796875" customWidth="1"/>
    <col min="34" max="39" width="3.453125" customWidth="1"/>
    <col min="40" max="40" width="3.1796875" customWidth="1"/>
    <col min="41" max="42" width="3.453125" customWidth="1"/>
    <col min="43" max="45" width="3.1796875" customWidth="1"/>
    <col min="46" max="46" width="3.453125" customWidth="1"/>
    <col min="47" max="47" width="5.36328125" customWidth="1"/>
    <col min="48" max="48" width="6.90625" customWidth="1"/>
    <col min="49" max="49" width="8.54296875" customWidth="1"/>
    <col min="50" max="50" width="2.1796875" bestFit="1" customWidth="1"/>
    <col min="51" max="51" width="3.81640625" customWidth="1"/>
  </cols>
  <sheetData>
    <row r="1" spans="1:53" ht="15.75" customHeight="1" thickBot="1" x14ac:dyDescent="0.5">
      <c r="A1" s="79" t="s">
        <v>12</v>
      </c>
      <c r="B1" s="80"/>
      <c r="C1" s="16"/>
      <c r="D1" s="8">
        <v>5</v>
      </c>
      <c r="E1" s="9" t="e">
        <f>AVERAGE(E4:E16)</f>
        <v>#REF!</v>
      </c>
      <c r="F1" s="8">
        <v>0</v>
      </c>
      <c r="G1" s="9" t="e">
        <f>AVERAGE(G4:G16)</f>
        <v>#REF!</v>
      </c>
      <c r="H1" s="8">
        <v>0</v>
      </c>
      <c r="I1" s="9" t="e">
        <f>AVERAGE(I4:I16)</f>
        <v>#REF!</v>
      </c>
      <c r="J1" s="8">
        <v>5</v>
      </c>
      <c r="K1" s="9" t="e">
        <f>AVERAGE(K4:K16)</f>
        <v>#REF!</v>
      </c>
      <c r="L1" s="81" t="s">
        <v>10</v>
      </c>
      <c r="M1" s="10">
        <f>D1+F1+H1</f>
        <v>5</v>
      </c>
      <c r="N1">
        <f>D1+F1+H1+J1</f>
        <v>10</v>
      </c>
      <c r="O1" s="26">
        <v>0.3</v>
      </c>
      <c r="P1" s="83" t="s">
        <v>53</v>
      </c>
      <c r="Q1" s="75" t="s">
        <v>54</v>
      </c>
      <c r="R1" s="75" t="s">
        <v>55</v>
      </c>
      <c r="S1" s="75" t="s">
        <v>56</v>
      </c>
      <c r="T1" s="75" t="s">
        <v>57</v>
      </c>
      <c r="U1" s="75" t="s">
        <v>58</v>
      </c>
      <c r="V1" s="75" t="s">
        <v>59</v>
      </c>
      <c r="W1" s="75" t="s">
        <v>60</v>
      </c>
      <c r="X1" s="75" t="s">
        <v>61</v>
      </c>
      <c r="Y1" s="75" t="s">
        <v>62</v>
      </c>
      <c r="Z1" s="75" t="s">
        <v>63</v>
      </c>
      <c r="AA1" s="75" t="s">
        <v>64</v>
      </c>
      <c r="AB1" s="75" t="s">
        <v>65</v>
      </c>
      <c r="AC1" s="75" t="s">
        <v>66</v>
      </c>
      <c r="AD1" s="75" t="s">
        <v>67</v>
      </c>
      <c r="AE1" s="75" t="s">
        <v>68</v>
      </c>
      <c r="AF1" s="75" t="s">
        <v>69</v>
      </c>
      <c r="AG1" s="75" t="s">
        <v>70</v>
      </c>
      <c r="AH1" s="75" t="s">
        <v>71</v>
      </c>
      <c r="AI1" s="75" t="s">
        <v>72</v>
      </c>
      <c r="AJ1" s="75" t="s">
        <v>73</v>
      </c>
      <c r="AK1" s="75" t="s">
        <v>74</v>
      </c>
      <c r="AL1" s="75" t="s">
        <v>75</v>
      </c>
      <c r="AM1" s="75" t="s">
        <v>76</v>
      </c>
      <c r="AN1" s="75" t="s">
        <v>77</v>
      </c>
      <c r="AO1" s="75"/>
      <c r="AP1" s="75"/>
      <c r="AQ1" s="77"/>
      <c r="AR1" s="59" t="s">
        <v>45</v>
      </c>
      <c r="AS1" s="62" t="s">
        <v>11</v>
      </c>
      <c r="AT1" s="65" t="s">
        <v>46</v>
      </c>
      <c r="AU1" s="68" t="s">
        <v>3</v>
      </c>
      <c r="AV1" s="69"/>
      <c r="AW1" s="70"/>
    </row>
    <row r="2" spans="1:53" ht="15" customHeight="1" thickBot="1" x14ac:dyDescent="0.5">
      <c r="A2" s="11" t="s">
        <v>13</v>
      </c>
      <c r="C2" s="17"/>
      <c r="D2" s="71" t="s">
        <v>5</v>
      </c>
      <c r="E2" s="72" t="s">
        <v>4</v>
      </c>
      <c r="F2" s="74" t="s">
        <v>6</v>
      </c>
      <c r="G2" s="72" t="s">
        <v>4</v>
      </c>
      <c r="H2" s="74" t="s">
        <v>7</v>
      </c>
      <c r="I2" s="72" t="s">
        <v>4</v>
      </c>
      <c r="J2" s="74" t="s">
        <v>8</v>
      </c>
      <c r="K2" s="72" t="s">
        <v>4</v>
      </c>
      <c r="L2" s="81"/>
      <c r="M2" s="87" t="s">
        <v>9</v>
      </c>
      <c r="N2" s="88" t="s">
        <v>0</v>
      </c>
      <c r="O2" s="85" t="s">
        <v>50</v>
      </c>
      <c r="P2" s="83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7"/>
      <c r="AR2" s="60"/>
      <c r="AS2" s="63"/>
      <c r="AT2" s="66"/>
      <c r="AU2" s="54" t="s">
        <v>164</v>
      </c>
      <c r="AV2" s="6">
        <v>0.4</v>
      </c>
      <c r="AW2" s="4" t="e">
        <f>AVERAGE(AW4:AW15)</f>
        <v>#DIV/0!</v>
      </c>
    </row>
    <row r="3" spans="1:53" ht="61.5" customHeight="1" thickBot="1" x14ac:dyDescent="0.4">
      <c r="A3" s="19" t="s">
        <v>14</v>
      </c>
      <c r="B3" s="56" t="s">
        <v>41</v>
      </c>
      <c r="C3" s="57"/>
      <c r="D3" s="71"/>
      <c r="E3" s="73"/>
      <c r="F3" s="74"/>
      <c r="G3" s="73"/>
      <c r="H3" s="74"/>
      <c r="I3" s="73"/>
      <c r="J3" s="74"/>
      <c r="K3" s="73"/>
      <c r="L3" s="82"/>
      <c r="M3" s="71"/>
      <c r="N3" s="89"/>
      <c r="O3" s="86"/>
      <c r="P3" s="84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8"/>
      <c r="AR3" s="61"/>
      <c r="AS3" s="64"/>
      <c r="AT3" s="67"/>
      <c r="AU3" s="55"/>
      <c r="AV3" s="38" t="s">
        <v>15</v>
      </c>
      <c r="AW3" s="37" t="s">
        <v>1</v>
      </c>
      <c r="BA3" s="13"/>
    </row>
    <row r="4" spans="1:53" ht="19" thickBot="1" x14ac:dyDescent="0.5">
      <c r="A4" s="11"/>
      <c r="B4" s="41">
        <f>'SUS Einfügen'!A2</f>
        <v>1</v>
      </c>
      <c r="C4" s="41">
        <f>'SUS Einfügen'!B2</f>
        <v>1</v>
      </c>
      <c r="D4" s="7">
        <v>1</v>
      </c>
      <c r="E4" s="3" t="e">
        <f>IF(#REF!&gt;=(#REF!/100),1,IF(#REF!&gt;=(#REF!/100),2,IF(#REF!&gt;=(#REF!/100),3,IF(#REF!&gt;=(#REF!/100),4,5))))</f>
        <v>#REF!</v>
      </c>
      <c r="F4" s="7">
        <v>0</v>
      </c>
      <c r="G4" s="1" t="e">
        <f>IF(#REF!&gt;=(#REF!/100),1,IF(#REF!&gt;=(#REF!/100),2,IF(#REF!&gt;=(#REF!/100),3,IF(#REF!&gt;=(#REF!/100),4,5))))</f>
        <v>#REF!</v>
      </c>
      <c r="H4" s="7">
        <v>0</v>
      </c>
      <c r="I4" s="1" t="e">
        <f>IF(#REF!&gt;=(#REF!/100),1,IF(#REF!&gt;=(#REF!/100),2,IF(#REF!&gt;=(#REF!/100),3,IF(#REF!&gt;=(#REF!/100),4,5))))</f>
        <v>#REF!</v>
      </c>
      <c r="J4" s="7">
        <v>5</v>
      </c>
      <c r="K4" s="1" t="e">
        <f>IF(#REF!&gt;=(#REF!/100),1,IF(#REF!&gt;=(#REF!/100),2,IF(#REF!&gt;=(#REF!/100),3,IF(#REF!&gt;=(#REF!/100),4,5))))</f>
        <v>#REF!</v>
      </c>
      <c r="L4" s="12">
        <v>1</v>
      </c>
      <c r="M4" s="2" t="e">
        <f>IF(((D4+F4+H4)/$M$1)&gt;=((#REF!+1)/100),1,IF(((D4+F4+H4)/$M$1)&gt;=(#REF!/100),1.1,IF(((D4+F4+H4)/$M$1)&gt;=(#REF!/100),1.2,IF(((D4+F4+H4)/$M$1)&gt;=(#REF!/100),1.3,IF(((D4+F4+H4)/$M$1)&gt;=((#REF!)/100),1.4,IF(((D4+F4+H4)/$M$1)&gt;=((#REF!)/100),1.5,IF(((D4+F4+H4)/$M$1)&gt;=((#REF!)/100),1.6,IF(((D4+F4+H4)/$M$1)&gt;=((#REF!)/100),1.7,IF(((D4+F4+H4)/$M$1)&gt;=((#REF!)/100),1.8,IF(((D4+F4+H4)/$M$1)&gt;=((#REF!)/100),1.9,IF(((D4+F4+H4)/$M$1)&gt;=((#REF!)/100),2,IF(((D4+F4+H4)/$M$1)&gt;=((#REF!)/100),2.1,IF(((D4+F4+H4)/$M$1)&gt;=((#REF!)/100),2.2,IF(((D4+F4+H4)/$M$1)&gt;=((#REF!)/100),2.3,IF(((D4+F4+H4)/$M$1)&gt;=((#REF!)/100),2.4,IF(((D4+F4+H4)/$M$1)&gt;=((#REF!)/100),2.5,IF(((D4+F4+H4)/$M$1)&gt;=((#REF!)/100),2.6,IF(((D4+F4+H4)/$M$1)&gt;=((#REF!)/100),2.7,IF(((D4+F4+H4)/$M$1)&gt;=((#REF!)/100),2.8,IF(((D4+F4+H4)/$M$1)&gt;=((#REF!)/100),2.9,IF(((D4+F4+H4)/$M$1)&gt;=((#REF!)/100),3,IF(((D4+F4+H4)/$M$1)&gt;=((#REF!)/100),3.1,IF(((D4+F4+H4)/$M$1)&gt;=((#REF!)/100),3.2,IF(((D4+F4+H4)/$M$1)&gt;=((#REF!)/100),3.3,IF(((D4+F4+H4)/$M$1)&gt;=((#REF!)/100),3.4,IF(((D4+F4+H4)/$M$1)&gt;=((#REF!)/100),3.5,IF(((D4+F4+H4)/$M$1)&gt;=((#REF!)/100),3.6,IF(((D4+F4+H4)/$M$1)&gt;=((#REF!)/100),3.7,IF(((D4+F4+H4)/$M$1)&gt;=((#REF!)/100),3.8,IF(((D4+F4+H4)/$M$1)&gt;=((#REF!)/100),3.9,IF(((D4+F4+H4)/$M$1)&gt;=((#REF!)/100),4,IF(((D4+F4+H4)/$M$1)&gt;=((#REF!)/100),4.1,IF(((D4+F4+H4)/$M$1)&gt;=((#REF!)/100),4.2,IF(((D4+F4+H4)/$M$1)&gt;=((#REF!)/100),4.3,IF(((D4+F4+H4)/$M$1)&gt;=((#REF!)/100),4.4,IF(((D4+F4+H4)/$M$1)&gt;=((#REF!)/100),4.5,IF(((D4+F4+H4)/$M$1)&gt;=((#REF!)/100),4.6,IF(((D4+F4+H4)/$M$1)&gt;=((#REF!)/100),4.7,IF(((D4+F4+H4)/$M$1)&gt;=((#REF!)/100),4.8,IF(((D4+F4+H4)/$M$1)&gt;=((#REF!)/100),4.9,5))))))))))))))))))))))))))))))))))))))))</f>
        <v>#REF!</v>
      </c>
      <c r="N4" s="2" t="e">
        <f>IF(((D4+F4+H4+J4)/$N$1)&gt;=((#REF!+1)/100),1,IF(((D4+F4+H4+J4)/$N$1)&gt;=(#REF!/100),1.1,IF(((D4+F4+H4+J4)/$N$1)&gt;=(#REF!/100),1.2,IF(((D4+F4+H4+J4)/$N$1)&gt;=(#REF!/100),1.3,IF(((D4+F4+H4+J4)/$N$1)&gt;=((#REF!)/100),1.4,IF(((D4+F4+H4+J4)/$N$1)&gt;=((#REF!)/100),1.5,IF(((D4+F4+H4+J4)/$N$1)&gt;=((#REF!)/100),1.6,IF(((D4+F4+H4+J4)/$N$1)&gt;=((#REF!)/100),1.7,IF(((D4+F4+H4+J4)/$N$1)&gt;=((#REF!)/100),1.8,IF(((D4+F4+H4+J4)/$N$1)&gt;=((#REF!)/100),1.9,IF(((D4+F4+H4+J4)/$N$1)&gt;=((#REF!)/100),2,IF(((D4+F4+H4+J4)/$N$1)&gt;=((#REF!)/100),2.1,IF(((D4+F4+H4+J4)/$N$1)&gt;=((#REF!)/100),2.2,IF(((D4+F4+H4+J4)/$N$1)&gt;=((#REF!)/100),2.3,IF(((D4+F4+H4+J4)/$N$1)&gt;=((#REF!)/100),2.4,IF(((D4+F4+H4+J4)/$N$1)&gt;=((#REF!)/100),2.5,IF(((D4+F4+H4+J4)/$N$1)&gt;=((#REF!)/100),2.6,IF(((D4+F4+H4+J4)/$N$1)&gt;=((#REF!)/100),2.7,IF(((D4+F4+H4+J4)/$N$1)&gt;=((#REF!)/100),2.8,IF(((D4+F4+H4+J4)/$N$1)&gt;=((#REF!)/100),2.9,IF(((D4+F4+H4+J4)/$N$1)&gt;=((#REF!)/100),3,IF(((D4+F4+H4+J4)/$N$1)&gt;=((#REF!)/100),3.1,IF(((D4+F4+H4+J4)/$N$1)&gt;=((#REF!)/100),3.2,IF(((D4+F4+H4+J4)/$N$1)&gt;=((#REF!)/100),3.3,IF(((D4+F4+H4+J4)/$N$1)&gt;=((#REF!)/100),3.4,IF(((D4+F4+H4+J4)/$N$1)&gt;=((#REF!)/100),3.5,IF(((D4+F4+H4+J4)/$N$1)&gt;=((#REF!)/100),3.6,IF(((D4+F4+H4+J4)/$N$1)&gt;=((#REF!)/100),3.7,IF(((D4+F4+H4+J4)/$N$1)&gt;=((#REF!)/100),3.8,IF(((D4+F4+H4+J4)/$N$1)&gt;=((#REF!)/100),3.9,IF(((D4+F4+H4+J4)/$N$1)&gt;=((#REF!)/100),4,IF(((D4+F4+H4+J4)/$N$1)&gt;=((#REF!)/100),4.1,IF(((D4+F4+H4+J4)/$N$1)&gt;=((#REF!)/100),4.2,IF(((D4+F4+H4+J4)/$N$1)&gt;=((#REF!)/100),4.3,IF(((D4+F4+H4+J4)/$N$1)&gt;=((#REF!)/100),4.4,IF(((D4+F4+H4+J4)/$N$1)&gt;=((#REF!)/100),4.5,IF(((D4+F4+H4+J4)/$N$1)&gt;=((#REF!)/100),4.6,IF(((D4+F4+H4+J4)/$N$1)&gt;=((#REF!)/100),4.7,IF(((D4+F4+H4+J4)/$N$1)&gt;=((#REF!)/100),4.8,IF(((D4+F4+H4+J4)/$N$1)&gt;=((#REF!)/100),4.9,5))))))))))))))))))))))))))))))))))))))))</f>
        <v>#REF!</v>
      </c>
      <c r="O4" s="47">
        <v>1</v>
      </c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5"/>
      <c r="AR4" s="43">
        <v>1</v>
      </c>
      <c r="AS4" s="22"/>
      <c r="AT4" s="23">
        <v>1</v>
      </c>
      <c r="AU4" s="36">
        <f t="shared" ref="AU4:AU15" si="0">AVERAGE(AR4:AT4)</f>
        <v>1</v>
      </c>
      <c r="AV4" s="39">
        <f t="shared" ref="AV4:AV10" si="1">AVERAGE(P4:AP4)</f>
        <v>1</v>
      </c>
      <c r="AW4" s="14">
        <f>((O4*$O$1)+((AU4*'1KL'!$AV$2)+((AV4*(1-'1KL'!$AV$2-$O$1)))))</f>
        <v>1</v>
      </c>
      <c r="AX4" s="27">
        <f>AW4</f>
        <v>1</v>
      </c>
      <c r="AZ4" s="46"/>
    </row>
    <row r="5" spans="1:53" ht="19" thickBot="1" x14ac:dyDescent="0.5">
      <c r="A5" s="11"/>
      <c r="B5" s="41">
        <f>'SUS Einfügen'!A3</f>
        <v>2</v>
      </c>
      <c r="C5" s="41">
        <f>'SUS Einfügen'!B3</f>
        <v>2</v>
      </c>
      <c r="D5" s="7">
        <v>2</v>
      </c>
      <c r="E5" s="3" t="e">
        <f>IF(#REF!&gt;=(#REF!/100),1,IF(#REF!&gt;=(#REF!/100),2,IF(#REF!&gt;=(#REF!/100),3,IF(#REF!&gt;=(#REF!/100),4,5))))</f>
        <v>#REF!</v>
      </c>
      <c r="F5" s="7">
        <v>0</v>
      </c>
      <c r="G5" s="1" t="e">
        <f>IF(#REF!&gt;=(#REF!/100),1,IF(#REF!&gt;=(#REF!/100),2,IF(#REF!&gt;=(#REF!/100),3,IF(#REF!&gt;=(#REF!/100),4,5))))</f>
        <v>#REF!</v>
      </c>
      <c r="H5" s="7">
        <v>0</v>
      </c>
      <c r="I5" s="1" t="e">
        <f>IF(#REF!&gt;=(#REF!/100),1,IF(#REF!&gt;=(#REF!/100),2,IF(#REF!&gt;=(#REF!/100),3,IF(#REF!&gt;=(#REF!/100),4,5))))</f>
        <v>#REF!</v>
      </c>
      <c r="J5" s="7">
        <v>1</v>
      </c>
      <c r="K5" s="1" t="e">
        <f>IF(#REF!&gt;=(#REF!/100),1,IF(#REF!&gt;=(#REF!/100),2,IF(#REF!&gt;=(#REF!/100),3,IF(#REF!&gt;=(#REF!/100),4,5))))</f>
        <v>#REF!</v>
      </c>
      <c r="L5" s="12">
        <v>0</v>
      </c>
      <c r="M5" s="2" t="e">
        <f>IF(((D5+F5+H5)/$M$1)&gt;=((#REF!+1)/100),1,IF(((D5+F5+H5)/$M$1)&gt;=(#REF!/100),1.1,IF(((D5+F5+H5)/$M$1)&gt;=(#REF!/100),1.2,IF(((D5+F5+H5)/$M$1)&gt;=(#REF!/100),1.3,IF(((D5+F5+H5)/$M$1)&gt;=((#REF!)/100),1.4,IF(((D5+F5+H5)/$M$1)&gt;=((#REF!)/100),1.5,IF(((D5+F5+H5)/$M$1)&gt;=((#REF!)/100),1.6,IF(((D5+F5+H5)/$M$1)&gt;=((#REF!)/100),1.7,IF(((D5+F5+H5)/$M$1)&gt;=((#REF!)/100),1.8,IF(((D5+F5+H5)/$M$1)&gt;=((#REF!)/100),1.9,IF(((D5+F5+H5)/$M$1)&gt;=((#REF!)/100),2,IF(((D5+F5+H5)/$M$1)&gt;=((#REF!)/100),2.1,IF(((D5+F5+H5)/$M$1)&gt;=((#REF!)/100),2.2,IF(((D5+F5+H5)/$M$1)&gt;=((#REF!)/100),2.3,IF(((D5+F5+H5)/$M$1)&gt;=((#REF!)/100),2.4,IF(((D5+F5+H5)/$M$1)&gt;=((#REF!)/100),2.5,IF(((D5+F5+H5)/$M$1)&gt;=((#REF!)/100),2.6,IF(((D5+F5+H5)/$M$1)&gt;=((#REF!)/100),2.7,IF(((D5+F5+H5)/$M$1)&gt;=((#REF!)/100),2.8,IF(((D5+F5+H5)/$M$1)&gt;=((#REF!)/100),2.9,IF(((D5+F5+H5)/$M$1)&gt;=((#REF!)/100),3,IF(((D5+F5+H5)/$M$1)&gt;=((#REF!)/100),3.1,IF(((D5+F5+H5)/$M$1)&gt;=((#REF!)/100),3.2,IF(((D5+F5+H5)/$M$1)&gt;=((#REF!)/100),3.3,IF(((D5+F5+H5)/$M$1)&gt;=((#REF!)/100),3.4,IF(((D5+F5+H5)/$M$1)&gt;=((#REF!)/100),3.5,IF(((D5+F5+H5)/$M$1)&gt;=((#REF!)/100),3.6,IF(((D5+F5+H5)/$M$1)&gt;=((#REF!)/100),3.7,IF(((D5+F5+H5)/$M$1)&gt;=((#REF!)/100),3.8,IF(((D5+F5+H5)/$M$1)&gt;=((#REF!)/100),3.9,IF(((D5+F5+H5)/$M$1)&gt;=((#REF!)/100),4,IF(((D5+F5+H5)/$M$1)&gt;=((#REF!)/100),4.1,IF(((D5+F5+H5)/$M$1)&gt;=((#REF!)/100),4.2,IF(((D5+F5+H5)/$M$1)&gt;=((#REF!)/100),4.3,IF(((D5+F5+H5)/$M$1)&gt;=((#REF!)/100),4.4,IF(((D5+F5+H5)/$M$1)&gt;=((#REF!)/100),4.5,IF(((D5+F5+H5)/$M$1)&gt;=((#REF!)/100),4.6,IF(((D5+F5+H5)/$M$1)&gt;=((#REF!)/100),4.7,IF(((D5+F5+H5)/$M$1)&gt;=((#REF!)/100),4.8,IF(((D5+F5+H5)/$M$1)&gt;=((#REF!)/100),4.9,5))))))))))))))))))))))))))))))))))))))))</f>
        <v>#REF!</v>
      </c>
      <c r="N5" s="2" t="e">
        <f>IF(((D5+F5+H5+J5)/$N$1)&gt;=((#REF!+1)/100),1,IF(((D5+F5+H5+J5)/$N$1)&gt;=(#REF!/100),1.1,IF(((D5+F5+H5+J5)/$N$1)&gt;=(#REF!/100),1.2,IF(((D5+F5+H5+J5)/$N$1)&gt;=(#REF!/100),1.3,IF(((D5+F5+H5+J5)/$N$1)&gt;=((#REF!)/100),1.4,IF(((D5+F5+H5+J5)/$N$1)&gt;=((#REF!)/100),1.5,IF(((D5+F5+H5+J5)/$N$1)&gt;=((#REF!)/100),1.6,IF(((D5+F5+H5+J5)/$N$1)&gt;=((#REF!)/100),1.7,IF(((D5+F5+H5+J5)/$N$1)&gt;=((#REF!)/100),1.8,IF(((D5+F5+H5+J5)/$N$1)&gt;=((#REF!)/100),1.9,IF(((D5+F5+H5+J5)/$N$1)&gt;=((#REF!)/100),2,IF(((D5+F5+H5+J5)/$N$1)&gt;=((#REF!)/100),2.1,IF(((D5+F5+H5+J5)/$N$1)&gt;=((#REF!)/100),2.2,IF(((D5+F5+H5+J5)/$N$1)&gt;=((#REF!)/100),2.3,IF(((D5+F5+H5+J5)/$N$1)&gt;=((#REF!)/100),2.4,IF(((D5+F5+H5+J5)/$N$1)&gt;=((#REF!)/100),2.5,IF(((D5+F5+H5+J5)/$N$1)&gt;=((#REF!)/100),2.6,IF(((D5+F5+H5+J5)/$N$1)&gt;=((#REF!)/100),2.7,IF(((D5+F5+H5+J5)/$N$1)&gt;=((#REF!)/100),2.8,IF(((D5+F5+H5+J5)/$N$1)&gt;=((#REF!)/100),2.9,IF(((D5+F5+H5+J5)/$N$1)&gt;=((#REF!)/100),3,IF(((D5+F5+H5+J5)/$N$1)&gt;=((#REF!)/100),3.1,IF(((D5+F5+H5+J5)/$N$1)&gt;=((#REF!)/100),3.2,IF(((D5+F5+H5+J5)/$N$1)&gt;=((#REF!)/100),3.3,IF(((D5+F5+H5+J5)/$N$1)&gt;=((#REF!)/100),3.4,IF(((D5+F5+H5+J5)/$N$1)&gt;=((#REF!)/100),3.5,IF(((D5+F5+H5+J5)/$N$1)&gt;=((#REF!)/100),3.6,IF(((D5+F5+H5+J5)/$N$1)&gt;=((#REF!)/100),3.7,IF(((D5+F5+H5+J5)/$N$1)&gt;=((#REF!)/100),3.8,IF(((D5+F5+H5+J5)/$N$1)&gt;=((#REF!)/100),3.9,IF(((D5+F5+H5+J5)/$N$1)&gt;=((#REF!)/100),4,IF(((D5+F5+H5+J5)/$N$1)&gt;=((#REF!)/100),4.1,IF(((D5+F5+H5+J5)/$N$1)&gt;=((#REF!)/100),4.2,IF(((D5+F5+H5+J5)/$N$1)&gt;=((#REF!)/100),4.3,IF(((D5+F5+H5+J5)/$N$1)&gt;=((#REF!)/100),4.4,IF(((D5+F5+H5+J5)/$N$1)&gt;=((#REF!)/100),4.5,IF(((D5+F5+H5+J5)/$N$1)&gt;=((#REF!)/100),4.6,IF(((D5+F5+H5+J5)/$N$1)&gt;=((#REF!)/100),4.7,IF(((D5+F5+H5+J5)/$N$1)&gt;=((#REF!)/100),4.8,IF(((D5+F5+H5+J5)/$N$1)&gt;=((#REF!)/100),4.9,5))))))))))))))))))))))))))))))))))))))))</f>
        <v>#REF!</v>
      </c>
      <c r="O5" s="47">
        <v>1</v>
      </c>
      <c r="P5" s="5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5"/>
      <c r="AR5" s="44">
        <v>1</v>
      </c>
      <c r="AS5" s="17"/>
      <c r="AT5" s="24">
        <v>1</v>
      </c>
      <c r="AU5" s="36">
        <f t="shared" si="0"/>
        <v>1</v>
      </c>
      <c r="AV5" s="39">
        <f t="shared" si="1"/>
        <v>1</v>
      </c>
      <c r="AW5" s="14">
        <f>((O5*$O$1)+((AU5*'1KL'!$AV$2)+((AV5*(1-'1KL'!$AV$2-$O$1)))))</f>
        <v>1</v>
      </c>
      <c r="AX5" s="27">
        <f t="shared" ref="AX5:AX15" si="2">AW5</f>
        <v>1</v>
      </c>
      <c r="AZ5" s="46"/>
    </row>
    <row r="6" spans="1:53" ht="19" thickBot="1" x14ac:dyDescent="0.5">
      <c r="A6" s="11"/>
      <c r="B6" s="41">
        <f>'SUS Einfügen'!A4</f>
        <v>3</v>
      </c>
      <c r="C6" s="41">
        <f>'SUS Einfügen'!B4</f>
        <v>3</v>
      </c>
      <c r="D6" s="7">
        <v>3</v>
      </c>
      <c r="E6" s="3" t="e">
        <f>IF(#REF!&gt;=(#REF!/100),1,IF(#REF!&gt;=(#REF!/100),2,IF(#REF!&gt;=(#REF!/100),3,IF(#REF!&gt;=(#REF!/100),4,5))))</f>
        <v>#REF!</v>
      </c>
      <c r="F6" s="7">
        <v>0</v>
      </c>
      <c r="G6" s="1" t="e">
        <f>IF(#REF!&gt;=(#REF!/100),1,IF(#REF!&gt;=(#REF!/100),2,IF(#REF!&gt;=(#REF!/100),3,IF(#REF!&gt;=(#REF!/100),4,5))))</f>
        <v>#REF!</v>
      </c>
      <c r="H6" s="7">
        <v>0</v>
      </c>
      <c r="I6" s="1" t="e">
        <f>IF(#REF!&gt;=(#REF!/100),1,IF(#REF!&gt;=(#REF!/100),2,IF(#REF!&gt;=(#REF!/100),3,IF(#REF!&gt;=(#REF!/100),4,5))))</f>
        <v>#REF!</v>
      </c>
      <c r="J6" s="7">
        <v>1</v>
      </c>
      <c r="K6" s="1" t="e">
        <f>IF(#REF!&gt;=(#REF!/100),1,IF(#REF!&gt;=(#REF!/100),2,IF(#REF!&gt;=(#REF!/100),3,IF(#REF!&gt;=(#REF!/100),4,5))))</f>
        <v>#REF!</v>
      </c>
      <c r="L6" s="12">
        <v>0</v>
      </c>
      <c r="M6" s="2" t="e">
        <f>IF(((D6+F6+H6)/$M$1)&gt;=((#REF!+1)/100),1,IF(((D6+F6+H6)/$M$1)&gt;=(#REF!/100),1.1,IF(((D6+F6+H6)/$M$1)&gt;=(#REF!/100),1.2,IF(((D6+F6+H6)/$M$1)&gt;=(#REF!/100),1.3,IF(((D6+F6+H6)/$M$1)&gt;=((#REF!)/100),1.4,IF(((D6+F6+H6)/$M$1)&gt;=((#REF!)/100),1.5,IF(((D6+F6+H6)/$M$1)&gt;=((#REF!)/100),1.6,IF(((D6+F6+H6)/$M$1)&gt;=((#REF!)/100),1.7,IF(((D6+F6+H6)/$M$1)&gt;=((#REF!)/100),1.8,IF(((D6+F6+H6)/$M$1)&gt;=((#REF!)/100),1.9,IF(((D6+F6+H6)/$M$1)&gt;=((#REF!)/100),2,IF(((D6+F6+H6)/$M$1)&gt;=((#REF!)/100),2.1,IF(((D6+F6+H6)/$M$1)&gt;=((#REF!)/100),2.2,IF(((D6+F6+H6)/$M$1)&gt;=((#REF!)/100),2.3,IF(((D6+F6+H6)/$M$1)&gt;=((#REF!)/100),2.4,IF(((D6+F6+H6)/$M$1)&gt;=((#REF!)/100),2.5,IF(((D6+F6+H6)/$M$1)&gt;=((#REF!)/100),2.6,IF(((D6+F6+H6)/$M$1)&gt;=((#REF!)/100),2.7,IF(((D6+F6+H6)/$M$1)&gt;=((#REF!)/100),2.8,IF(((D6+F6+H6)/$M$1)&gt;=((#REF!)/100),2.9,IF(((D6+F6+H6)/$M$1)&gt;=((#REF!)/100),3,IF(((D6+F6+H6)/$M$1)&gt;=((#REF!)/100),3.1,IF(((D6+F6+H6)/$M$1)&gt;=((#REF!)/100),3.2,IF(((D6+F6+H6)/$M$1)&gt;=((#REF!)/100),3.3,IF(((D6+F6+H6)/$M$1)&gt;=((#REF!)/100),3.4,IF(((D6+F6+H6)/$M$1)&gt;=((#REF!)/100),3.5,IF(((D6+F6+H6)/$M$1)&gt;=((#REF!)/100),3.6,IF(((D6+F6+H6)/$M$1)&gt;=((#REF!)/100),3.7,IF(((D6+F6+H6)/$M$1)&gt;=((#REF!)/100),3.8,IF(((D6+F6+H6)/$M$1)&gt;=((#REF!)/100),3.9,IF(((D6+F6+H6)/$M$1)&gt;=((#REF!)/100),4,IF(((D6+F6+H6)/$M$1)&gt;=((#REF!)/100),4.1,IF(((D6+F6+H6)/$M$1)&gt;=((#REF!)/100),4.2,IF(((D6+F6+H6)/$M$1)&gt;=((#REF!)/100),4.3,IF(((D6+F6+H6)/$M$1)&gt;=((#REF!)/100),4.4,IF(((D6+F6+H6)/$M$1)&gt;=((#REF!)/100),4.5,IF(((D6+F6+H6)/$M$1)&gt;=((#REF!)/100),4.6,IF(((D6+F6+H6)/$M$1)&gt;=((#REF!)/100),4.7,IF(((D6+F6+H6)/$M$1)&gt;=((#REF!)/100),4.8,IF(((D6+F6+H6)/$M$1)&gt;=((#REF!)/100),4.9,5))))))))))))))))))))))))))))))))))))))))</f>
        <v>#REF!</v>
      </c>
      <c r="N6" s="2" t="e">
        <f>IF(((D6+F6+H6+J6)/$N$1)&gt;=((#REF!+1)/100),1,IF(((D6+F6+H6+J6)/$N$1)&gt;=(#REF!/100),1.1,IF(((D6+F6+H6+J6)/$N$1)&gt;=(#REF!/100),1.2,IF(((D6+F6+H6+J6)/$N$1)&gt;=(#REF!/100),1.3,IF(((D6+F6+H6+J6)/$N$1)&gt;=((#REF!)/100),1.4,IF(((D6+F6+H6+J6)/$N$1)&gt;=((#REF!)/100),1.5,IF(((D6+F6+H6+J6)/$N$1)&gt;=((#REF!)/100),1.6,IF(((D6+F6+H6+J6)/$N$1)&gt;=((#REF!)/100),1.7,IF(((D6+F6+H6+J6)/$N$1)&gt;=((#REF!)/100),1.8,IF(((D6+F6+H6+J6)/$N$1)&gt;=((#REF!)/100),1.9,IF(((D6+F6+H6+J6)/$N$1)&gt;=((#REF!)/100),2,IF(((D6+F6+H6+J6)/$N$1)&gt;=((#REF!)/100),2.1,IF(((D6+F6+H6+J6)/$N$1)&gt;=((#REF!)/100),2.2,IF(((D6+F6+H6+J6)/$N$1)&gt;=((#REF!)/100),2.3,IF(((D6+F6+H6+J6)/$N$1)&gt;=((#REF!)/100),2.4,IF(((D6+F6+H6+J6)/$N$1)&gt;=((#REF!)/100),2.5,IF(((D6+F6+H6+J6)/$N$1)&gt;=((#REF!)/100),2.6,IF(((D6+F6+H6+J6)/$N$1)&gt;=((#REF!)/100),2.7,IF(((D6+F6+H6+J6)/$N$1)&gt;=((#REF!)/100),2.8,IF(((D6+F6+H6+J6)/$N$1)&gt;=((#REF!)/100),2.9,IF(((D6+F6+H6+J6)/$N$1)&gt;=((#REF!)/100),3,IF(((D6+F6+H6+J6)/$N$1)&gt;=((#REF!)/100),3.1,IF(((D6+F6+H6+J6)/$N$1)&gt;=((#REF!)/100),3.2,IF(((D6+F6+H6+J6)/$N$1)&gt;=((#REF!)/100),3.3,IF(((D6+F6+H6+J6)/$N$1)&gt;=((#REF!)/100),3.4,IF(((D6+F6+H6+J6)/$N$1)&gt;=((#REF!)/100),3.5,IF(((D6+F6+H6+J6)/$N$1)&gt;=((#REF!)/100),3.6,IF(((D6+F6+H6+J6)/$N$1)&gt;=((#REF!)/100),3.7,IF(((D6+F6+H6+J6)/$N$1)&gt;=((#REF!)/100),3.8,IF(((D6+F6+H6+J6)/$N$1)&gt;=((#REF!)/100),3.9,IF(((D6+F6+H6+J6)/$N$1)&gt;=((#REF!)/100),4,IF(((D6+F6+H6+J6)/$N$1)&gt;=((#REF!)/100),4.1,IF(((D6+F6+H6+J6)/$N$1)&gt;=((#REF!)/100),4.2,IF(((D6+F6+H6+J6)/$N$1)&gt;=((#REF!)/100),4.3,IF(((D6+F6+H6+J6)/$N$1)&gt;=((#REF!)/100),4.4,IF(((D6+F6+H6+J6)/$N$1)&gt;=((#REF!)/100),4.5,IF(((D6+F6+H6+J6)/$N$1)&gt;=((#REF!)/100),4.6,IF(((D6+F6+H6+J6)/$N$1)&gt;=((#REF!)/100),4.7,IF(((D6+F6+H6+J6)/$N$1)&gt;=((#REF!)/100),4.8,IF(((D6+F6+H6+J6)/$N$1)&gt;=((#REF!)/100),4.9,5))))))))))))))))))))))))))))))))))))))))</f>
        <v>#REF!</v>
      </c>
      <c r="O6" s="47">
        <v>1</v>
      </c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5"/>
      <c r="AR6" s="44">
        <v>1</v>
      </c>
      <c r="AS6" s="17"/>
      <c r="AT6" s="24">
        <v>1</v>
      </c>
      <c r="AU6" s="36">
        <f t="shared" si="0"/>
        <v>1</v>
      </c>
      <c r="AV6" s="39">
        <f t="shared" si="1"/>
        <v>1</v>
      </c>
      <c r="AW6" s="14">
        <f>((O6*$O$1)+((AU6*'1KL'!$AV$2)+((AV6*(1-'1KL'!$AV$2-$O$1)))))</f>
        <v>1</v>
      </c>
      <c r="AX6" s="27">
        <f t="shared" si="2"/>
        <v>1</v>
      </c>
      <c r="AZ6" s="46"/>
    </row>
    <row r="7" spans="1:53" ht="19" thickBot="1" x14ac:dyDescent="0.5">
      <c r="A7" s="11"/>
      <c r="B7" s="41">
        <f>'SUS Einfügen'!A5</f>
        <v>4</v>
      </c>
      <c r="C7" s="41">
        <f>'SUS Einfügen'!B5</f>
        <v>4</v>
      </c>
      <c r="D7" s="7">
        <v>4</v>
      </c>
      <c r="E7" s="3" t="e">
        <f>IF(#REF!&gt;=(#REF!/100),1,IF(#REF!&gt;=(#REF!/100),2,IF(#REF!&gt;=(#REF!/100),3,IF(#REF!&gt;=(#REF!/100),4,5))))</f>
        <v>#REF!</v>
      </c>
      <c r="F7" s="7">
        <v>0</v>
      </c>
      <c r="G7" s="1" t="e">
        <f>IF(#REF!&gt;=(#REF!/100),1,IF(#REF!&gt;=(#REF!/100),2,IF(#REF!&gt;=(#REF!/100),3,IF(#REF!&gt;=(#REF!/100),4,5))))</f>
        <v>#REF!</v>
      </c>
      <c r="H7" s="7">
        <v>0</v>
      </c>
      <c r="I7" s="1" t="e">
        <f>IF(#REF!&gt;=(#REF!/100),1,IF(#REF!&gt;=(#REF!/100),2,IF(#REF!&gt;=(#REF!/100),3,IF(#REF!&gt;=(#REF!/100),4,5))))</f>
        <v>#REF!</v>
      </c>
      <c r="J7" s="7">
        <v>1</v>
      </c>
      <c r="K7" s="1" t="e">
        <f>IF(#REF!&gt;=(#REF!/100),1,IF(#REF!&gt;=(#REF!/100),2,IF(#REF!&gt;=(#REF!/100),3,IF(#REF!&gt;=(#REF!/100),4,5))))</f>
        <v>#REF!</v>
      </c>
      <c r="L7" s="12">
        <v>0</v>
      </c>
      <c r="M7" s="2" t="e">
        <f>IF(((D7+F7+H7)/$M$1)&gt;=((#REF!+1)/100),1,IF(((D7+F7+H7)/$M$1)&gt;=(#REF!/100),1.1,IF(((D7+F7+H7)/$M$1)&gt;=(#REF!/100),1.2,IF(((D7+F7+H7)/$M$1)&gt;=(#REF!/100),1.3,IF(((D7+F7+H7)/$M$1)&gt;=((#REF!)/100),1.4,IF(((D7+F7+H7)/$M$1)&gt;=((#REF!)/100),1.5,IF(((D7+F7+H7)/$M$1)&gt;=((#REF!)/100),1.6,IF(((D7+F7+H7)/$M$1)&gt;=((#REF!)/100),1.7,IF(((D7+F7+H7)/$M$1)&gt;=((#REF!)/100),1.8,IF(((D7+F7+H7)/$M$1)&gt;=((#REF!)/100),1.9,IF(((D7+F7+H7)/$M$1)&gt;=((#REF!)/100),2,IF(((D7+F7+H7)/$M$1)&gt;=((#REF!)/100),2.1,IF(((D7+F7+H7)/$M$1)&gt;=((#REF!)/100),2.2,IF(((D7+F7+H7)/$M$1)&gt;=((#REF!)/100),2.3,IF(((D7+F7+H7)/$M$1)&gt;=((#REF!)/100),2.4,IF(((D7+F7+H7)/$M$1)&gt;=((#REF!)/100),2.5,IF(((D7+F7+H7)/$M$1)&gt;=((#REF!)/100),2.6,IF(((D7+F7+H7)/$M$1)&gt;=((#REF!)/100),2.7,IF(((D7+F7+H7)/$M$1)&gt;=((#REF!)/100),2.8,IF(((D7+F7+H7)/$M$1)&gt;=((#REF!)/100),2.9,IF(((D7+F7+H7)/$M$1)&gt;=((#REF!)/100),3,IF(((D7+F7+H7)/$M$1)&gt;=((#REF!)/100),3.1,IF(((D7+F7+H7)/$M$1)&gt;=((#REF!)/100),3.2,IF(((D7+F7+H7)/$M$1)&gt;=((#REF!)/100),3.3,IF(((D7+F7+H7)/$M$1)&gt;=((#REF!)/100),3.4,IF(((D7+F7+H7)/$M$1)&gt;=((#REF!)/100),3.5,IF(((D7+F7+H7)/$M$1)&gt;=((#REF!)/100),3.6,IF(((D7+F7+H7)/$M$1)&gt;=((#REF!)/100),3.7,IF(((D7+F7+H7)/$M$1)&gt;=((#REF!)/100),3.8,IF(((D7+F7+H7)/$M$1)&gt;=((#REF!)/100),3.9,IF(((D7+F7+H7)/$M$1)&gt;=((#REF!)/100),4,IF(((D7+F7+H7)/$M$1)&gt;=((#REF!)/100),4.1,IF(((D7+F7+H7)/$M$1)&gt;=((#REF!)/100),4.2,IF(((D7+F7+H7)/$M$1)&gt;=((#REF!)/100),4.3,IF(((D7+F7+H7)/$M$1)&gt;=((#REF!)/100),4.4,IF(((D7+F7+H7)/$M$1)&gt;=((#REF!)/100),4.5,IF(((D7+F7+H7)/$M$1)&gt;=((#REF!)/100),4.6,IF(((D7+F7+H7)/$M$1)&gt;=((#REF!)/100),4.7,IF(((D7+F7+H7)/$M$1)&gt;=((#REF!)/100),4.8,IF(((D7+F7+H7)/$M$1)&gt;=((#REF!)/100),4.9,5))))))))))))))))))))))))))))))))))))))))</f>
        <v>#REF!</v>
      </c>
      <c r="N7" s="2" t="e">
        <f>IF(((D7+F7+H7+J7)/$N$1)&gt;=((#REF!+1)/100),1,IF(((D7+F7+H7+J7)/$N$1)&gt;=(#REF!/100),1.1,IF(((D7+F7+H7+J7)/$N$1)&gt;=(#REF!/100),1.2,IF(((D7+F7+H7+J7)/$N$1)&gt;=(#REF!/100),1.3,IF(((D7+F7+H7+J7)/$N$1)&gt;=((#REF!)/100),1.4,IF(((D7+F7+H7+J7)/$N$1)&gt;=((#REF!)/100),1.5,IF(((D7+F7+H7+J7)/$N$1)&gt;=((#REF!)/100),1.6,IF(((D7+F7+H7+J7)/$N$1)&gt;=((#REF!)/100),1.7,IF(((D7+F7+H7+J7)/$N$1)&gt;=((#REF!)/100),1.8,IF(((D7+F7+H7+J7)/$N$1)&gt;=((#REF!)/100),1.9,IF(((D7+F7+H7+J7)/$N$1)&gt;=((#REF!)/100),2,IF(((D7+F7+H7+J7)/$N$1)&gt;=((#REF!)/100),2.1,IF(((D7+F7+H7+J7)/$N$1)&gt;=((#REF!)/100),2.2,IF(((D7+F7+H7+J7)/$N$1)&gt;=((#REF!)/100),2.3,IF(((D7+F7+H7+J7)/$N$1)&gt;=((#REF!)/100),2.4,IF(((D7+F7+H7+J7)/$N$1)&gt;=((#REF!)/100),2.5,IF(((D7+F7+H7+J7)/$N$1)&gt;=((#REF!)/100),2.6,IF(((D7+F7+H7+J7)/$N$1)&gt;=((#REF!)/100),2.7,IF(((D7+F7+H7+J7)/$N$1)&gt;=((#REF!)/100),2.8,IF(((D7+F7+H7+J7)/$N$1)&gt;=((#REF!)/100),2.9,IF(((D7+F7+H7+J7)/$N$1)&gt;=((#REF!)/100),3,IF(((D7+F7+H7+J7)/$N$1)&gt;=((#REF!)/100),3.1,IF(((D7+F7+H7+J7)/$N$1)&gt;=((#REF!)/100),3.2,IF(((D7+F7+H7+J7)/$N$1)&gt;=((#REF!)/100),3.3,IF(((D7+F7+H7+J7)/$N$1)&gt;=((#REF!)/100),3.4,IF(((D7+F7+H7+J7)/$N$1)&gt;=((#REF!)/100),3.5,IF(((D7+F7+H7+J7)/$N$1)&gt;=((#REF!)/100),3.6,IF(((D7+F7+H7+J7)/$N$1)&gt;=((#REF!)/100),3.7,IF(((D7+F7+H7+J7)/$N$1)&gt;=((#REF!)/100),3.8,IF(((D7+F7+H7+J7)/$N$1)&gt;=((#REF!)/100),3.9,IF(((D7+F7+H7+J7)/$N$1)&gt;=((#REF!)/100),4,IF(((D7+F7+H7+J7)/$N$1)&gt;=((#REF!)/100),4.1,IF(((D7+F7+H7+J7)/$N$1)&gt;=((#REF!)/100),4.2,IF(((D7+F7+H7+J7)/$N$1)&gt;=((#REF!)/100),4.3,IF(((D7+F7+H7+J7)/$N$1)&gt;=((#REF!)/100),4.4,IF(((D7+F7+H7+J7)/$N$1)&gt;=((#REF!)/100),4.5,IF(((D7+F7+H7+J7)/$N$1)&gt;=((#REF!)/100),4.6,IF(((D7+F7+H7+J7)/$N$1)&gt;=((#REF!)/100),4.7,IF(((D7+F7+H7+J7)/$N$1)&gt;=((#REF!)/100),4.8,IF(((D7+F7+H7+J7)/$N$1)&gt;=((#REF!)/100),4.9,5))))))))))))))))))))))))))))))))))))))))</f>
        <v>#REF!</v>
      </c>
      <c r="O7" s="47">
        <v>1</v>
      </c>
      <c r="P7" s="5">
        <v>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5"/>
      <c r="AR7" s="44">
        <v>1</v>
      </c>
      <c r="AS7" s="17"/>
      <c r="AT7" s="24">
        <v>1</v>
      </c>
      <c r="AU7" s="36">
        <f t="shared" si="0"/>
        <v>1</v>
      </c>
      <c r="AV7" s="39">
        <f t="shared" si="1"/>
        <v>1</v>
      </c>
      <c r="AW7" s="14">
        <f>((O7*$O$1)+((AU7*'1KL'!$AV$2)+((AV7*(1-'1KL'!$AV$2-$O$1)))))</f>
        <v>1</v>
      </c>
      <c r="AX7" s="27">
        <f t="shared" si="2"/>
        <v>1</v>
      </c>
      <c r="AZ7" s="46"/>
    </row>
    <row r="8" spans="1:53" ht="19" thickBot="1" x14ac:dyDescent="0.5">
      <c r="A8" s="11"/>
      <c r="B8" s="41">
        <f>'SUS Einfügen'!A6</f>
        <v>5</v>
      </c>
      <c r="C8" s="41">
        <f>'SUS Einfügen'!B6</f>
        <v>5</v>
      </c>
      <c r="D8" s="7">
        <v>5</v>
      </c>
      <c r="E8" s="3" t="e">
        <f>IF(#REF!&gt;=(#REF!/100),1,IF(#REF!&gt;=(#REF!/100),2,IF(#REF!&gt;=(#REF!/100),3,IF(#REF!&gt;=(#REF!/100),4,5))))</f>
        <v>#REF!</v>
      </c>
      <c r="F8" s="7">
        <v>0</v>
      </c>
      <c r="G8" s="1" t="e">
        <f>IF(#REF!&gt;=(#REF!/100),1,IF(#REF!&gt;=(#REF!/100),2,IF(#REF!&gt;=(#REF!/100),3,IF(#REF!&gt;=(#REF!/100),4,5))))</f>
        <v>#REF!</v>
      </c>
      <c r="H8" s="7">
        <v>0</v>
      </c>
      <c r="I8" s="1" t="e">
        <f>IF(#REF!&gt;=(#REF!/100),1,IF(#REF!&gt;=(#REF!/100),2,IF(#REF!&gt;=(#REF!/100),3,IF(#REF!&gt;=(#REF!/100),4,5))))</f>
        <v>#REF!</v>
      </c>
      <c r="J8" s="7">
        <v>1</v>
      </c>
      <c r="K8" s="1" t="e">
        <f>IF(#REF!&gt;=(#REF!/100),1,IF(#REF!&gt;=(#REF!/100),2,IF(#REF!&gt;=(#REF!/100),3,IF(#REF!&gt;=(#REF!/100),4,5))))</f>
        <v>#REF!</v>
      </c>
      <c r="L8" s="12">
        <v>0</v>
      </c>
      <c r="M8" s="2" t="e">
        <f>IF(((D8+F8+H8)/$M$1)&gt;=((#REF!+1)/100),1,IF(((D8+F8+H8)/$M$1)&gt;=(#REF!/100),1.1,IF(((D8+F8+H8)/$M$1)&gt;=(#REF!/100),1.2,IF(((D8+F8+H8)/$M$1)&gt;=(#REF!/100),1.3,IF(((D8+F8+H8)/$M$1)&gt;=((#REF!)/100),1.4,IF(((D8+F8+H8)/$M$1)&gt;=((#REF!)/100),1.5,IF(((D8+F8+H8)/$M$1)&gt;=((#REF!)/100),1.6,IF(((D8+F8+H8)/$M$1)&gt;=((#REF!)/100),1.7,IF(((D8+F8+H8)/$M$1)&gt;=((#REF!)/100),1.8,IF(((D8+F8+H8)/$M$1)&gt;=((#REF!)/100),1.9,IF(((D8+F8+H8)/$M$1)&gt;=((#REF!)/100),2,IF(((D8+F8+H8)/$M$1)&gt;=((#REF!)/100),2.1,IF(((D8+F8+H8)/$M$1)&gt;=((#REF!)/100),2.2,IF(((D8+F8+H8)/$M$1)&gt;=((#REF!)/100),2.3,IF(((D8+F8+H8)/$M$1)&gt;=((#REF!)/100),2.4,IF(((D8+F8+H8)/$M$1)&gt;=((#REF!)/100),2.5,IF(((D8+F8+H8)/$M$1)&gt;=((#REF!)/100),2.6,IF(((D8+F8+H8)/$M$1)&gt;=((#REF!)/100),2.7,IF(((D8+F8+H8)/$M$1)&gt;=((#REF!)/100),2.8,IF(((D8+F8+H8)/$M$1)&gt;=((#REF!)/100),2.9,IF(((D8+F8+H8)/$M$1)&gt;=((#REF!)/100),3,IF(((D8+F8+H8)/$M$1)&gt;=((#REF!)/100),3.1,IF(((D8+F8+H8)/$M$1)&gt;=((#REF!)/100),3.2,IF(((D8+F8+H8)/$M$1)&gt;=((#REF!)/100),3.3,IF(((D8+F8+H8)/$M$1)&gt;=((#REF!)/100),3.4,IF(((D8+F8+H8)/$M$1)&gt;=((#REF!)/100),3.5,IF(((D8+F8+H8)/$M$1)&gt;=((#REF!)/100),3.6,IF(((D8+F8+H8)/$M$1)&gt;=((#REF!)/100),3.7,IF(((D8+F8+H8)/$M$1)&gt;=((#REF!)/100),3.8,IF(((D8+F8+H8)/$M$1)&gt;=((#REF!)/100),3.9,IF(((D8+F8+H8)/$M$1)&gt;=((#REF!)/100),4,IF(((D8+F8+H8)/$M$1)&gt;=((#REF!)/100),4.1,IF(((D8+F8+H8)/$M$1)&gt;=((#REF!)/100),4.2,IF(((D8+F8+H8)/$M$1)&gt;=((#REF!)/100),4.3,IF(((D8+F8+H8)/$M$1)&gt;=((#REF!)/100),4.4,IF(((D8+F8+H8)/$M$1)&gt;=((#REF!)/100),4.5,IF(((D8+F8+H8)/$M$1)&gt;=((#REF!)/100),4.6,IF(((D8+F8+H8)/$M$1)&gt;=((#REF!)/100),4.7,IF(((D8+F8+H8)/$M$1)&gt;=((#REF!)/100),4.8,IF(((D8+F8+H8)/$M$1)&gt;=((#REF!)/100),4.9,5))))))))))))))))))))))))))))))))))))))))</f>
        <v>#REF!</v>
      </c>
      <c r="N8" s="2" t="e">
        <f>IF(((D8+F8+H8+J8)/$N$1)&gt;=((#REF!+1)/100),1,IF(((D8+F8+H8+J8)/$N$1)&gt;=(#REF!/100),1.1,IF(((D8+F8+H8+J8)/$N$1)&gt;=(#REF!/100),1.2,IF(((D8+F8+H8+J8)/$N$1)&gt;=(#REF!/100),1.3,IF(((D8+F8+H8+J8)/$N$1)&gt;=((#REF!)/100),1.4,IF(((D8+F8+H8+J8)/$N$1)&gt;=((#REF!)/100),1.5,IF(((D8+F8+H8+J8)/$N$1)&gt;=((#REF!)/100),1.6,IF(((D8+F8+H8+J8)/$N$1)&gt;=((#REF!)/100),1.7,IF(((D8+F8+H8+J8)/$N$1)&gt;=((#REF!)/100),1.8,IF(((D8+F8+H8+J8)/$N$1)&gt;=((#REF!)/100),1.9,IF(((D8+F8+H8+J8)/$N$1)&gt;=((#REF!)/100),2,IF(((D8+F8+H8+J8)/$N$1)&gt;=((#REF!)/100),2.1,IF(((D8+F8+H8+J8)/$N$1)&gt;=((#REF!)/100),2.2,IF(((D8+F8+H8+J8)/$N$1)&gt;=((#REF!)/100),2.3,IF(((D8+F8+H8+J8)/$N$1)&gt;=((#REF!)/100),2.4,IF(((D8+F8+H8+J8)/$N$1)&gt;=((#REF!)/100),2.5,IF(((D8+F8+H8+J8)/$N$1)&gt;=((#REF!)/100),2.6,IF(((D8+F8+H8+J8)/$N$1)&gt;=((#REF!)/100),2.7,IF(((D8+F8+H8+J8)/$N$1)&gt;=((#REF!)/100),2.8,IF(((D8+F8+H8+J8)/$N$1)&gt;=((#REF!)/100),2.9,IF(((D8+F8+H8+J8)/$N$1)&gt;=((#REF!)/100),3,IF(((D8+F8+H8+J8)/$N$1)&gt;=((#REF!)/100),3.1,IF(((D8+F8+H8+J8)/$N$1)&gt;=((#REF!)/100),3.2,IF(((D8+F8+H8+J8)/$N$1)&gt;=((#REF!)/100),3.3,IF(((D8+F8+H8+J8)/$N$1)&gt;=((#REF!)/100),3.4,IF(((D8+F8+H8+J8)/$N$1)&gt;=((#REF!)/100),3.5,IF(((D8+F8+H8+J8)/$N$1)&gt;=((#REF!)/100),3.6,IF(((D8+F8+H8+J8)/$N$1)&gt;=((#REF!)/100),3.7,IF(((D8+F8+H8+J8)/$N$1)&gt;=((#REF!)/100),3.8,IF(((D8+F8+H8+J8)/$N$1)&gt;=((#REF!)/100),3.9,IF(((D8+F8+H8+J8)/$N$1)&gt;=((#REF!)/100),4,IF(((D8+F8+H8+J8)/$N$1)&gt;=((#REF!)/100),4.1,IF(((D8+F8+H8+J8)/$N$1)&gt;=((#REF!)/100),4.2,IF(((D8+F8+H8+J8)/$N$1)&gt;=((#REF!)/100),4.3,IF(((D8+F8+H8+J8)/$N$1)&gt;=((#REF!)/100),4.4,IF(((D8+F8+H8+J8)/$N$1)&gt;=((#REF!)/100),4.5,IF(((D8+F8+H8+J8)/$N$1)&gt;=((#REF!)/100),4.6,IF(((D8+F8+H8+J8)/$N$1)&gt;=((#REF!)/100),4.7,IF(((D8+F8+H8+J8)/$N$1)&gt;=((#REF!)/100),4.8,IF(((D8+F8+H8+J8)/$N$1)&gt;=((#REF!)/100),4.9,5))))))))))))))))))))))))))))))))))))))))</f>
        <v>#REF!</v>
      </c>
      <c r="O8" s="47">
        <v>1</v>
      </c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5"/>
      <c r="AR8" s="44">
        <v>1</v>
      </c>
      <c r="AS8" s="17"/>
      <c r="AT8" s="24">
        <v>1</v>
      </c>
      <c r="AU8" s="36">
        <f t="shared" si="0"/>
        <v>1</v>
      </c>
      <c r="AV8" s="39">
        <f t="shared" si="1"/>
        <v>1</v>
      </c>
      <c r="AW8" s="14">
        <f>((O8*$O$1)+((AU8*'1KL'!$AV$2)+((AV8*(1-'1KL'!$AV$2-$O$1)))))</f>
        <v>1</v>
      </c>
      <c r="AX8" s="27">
        <f t="shared" si="2"/>
        <v>1</v>
      </c>
      <c r="AZ8" s="46"/>
    </row>
    <row r="9" spans="1:53" ht="19" thickBot="1" x14ac:dyDescent="0.5">
      <c r="A9" s="11"/>
      <c r="B9" s="41">
        <f>'SUS Einfügen'!A7</f>
        <v>6</v>
      </c>
      <c r="C9" s="41">
        <f>'SUS Einfügen'!B7</f>
        <v>6</v>
      </c>
      <c r="D9" s="7">
        <v>6</v>
      </c>
      <c r="E9" s="3" t="e">
        <f>IF(#REF!&gt;=(#REF!/100),1,IF(#REF!&gt;=(#REF!/100),2,IF(#REF!&gt;=(#REF!/100),3,IF(#REF!&gt;=(#REF!/100),4,5))))</f>
        <v>#REF!</v>
      </c>
      <c r="F9" s="7">
        <v>0</v>
      </c>
      <c r="G9" s="1" t="e">
        <f>IF(#REF!&gt;=(#REF!/100),1,IF(#REF!&gt;=(#REF!/100),2,IF(#REF!&gt;=(#REF!/100),3,IF(#REF!&gt;=(#REF!/100),4,5))))</f>
        <v>#REF!</v>
      </c>
      <c r="H9" s="7">
        <v>0</v>
      </c>
      <c r="I9" s="1" t="e">
        <f>IF(#REF!&gt;=(#REF!/100),1,IF(#REF!&gt;=(#REF!/100),2,IF(#REF!&gt;=(#REF!/100),3,IF(#REF!&gt;=(#REF!/100),4,5))))</f>
        <v>#REF!</v>
      </c>
      <c r="J9" s="7">
        <v>1</v>
      </c>
      <c r="K9" s="1" t="e">
        <f>IF(#REF!&gt;=(#REF!/100),1,IF(#REF!&gt;=(#REF!/100),2,IF(#REF!&gt;=(#REF!/100),3,IF(#REF!&gt;=(#REF!/100),4,5))))</f>
        <v>#REF!</v>
      </c>
      <c r="L9" s="12">
        <v>0</v>
      </c>
      <c r="M9" s="2" t="e">
        <f>IF(((D9+F9+H9)/$M$1)&gt;=((#REF!+1)/100),1,IF(((D9+F9+H9)/$M$1)&gt;=(#REF!/100),1.1,IF(((D9+F9+H9)/$M$1)&gt;=(#REF!/100),1.2,IF(((D9+F9+H9)/$M$1)&gt;=(#REF!/100),1.3,IF(((D9+F9+H9)/$M$1)&gt;=((#REF!)/100),1.4,IF(((D9+F9+H9)/$M$1)&gt;=((#REF!)/100),1.5,IF(((D9+F9+H9)/$M$1)&gt;=((#REF!)/100),1.6,IF(((D9+F9+H9)/$M$1)&gt;=((#REF!)/100),1.7,IF(((D9+F9+H9)/$M$1)&gt;=((#REF!)/100),1.8,IF(((D9+F9+H9)/$M$1)&gt;=((#REF!)/100),1.9,IF(((D9+F9+H9)/$M$1)&gt;=((#REF!)/100),2,IF(((D9+F9+H9)/$M$1)&gt;=((#REF!)/100),2.1,IF(((D9+F9+H9)/$M$1)&gt;=((#REF!)/100),2.2,IF(((D9+F9+H9)/$M$1)&gt;=((#REF!)/100),2.3,IF(((D9+F9+H9)/$M$1)&gt;=((#REF!)/100),2.4,IF(((D9+F9+H9)/$M$1)&gt;=((#REF!)/100),2.5,IF(((D9+F9+H9)/$M$1)&gt;=((#REF!)/100),2.6,IF(((D9+F9+H9)/$M$1)&gt;=((#REF!)/100),2.7,IF(((D9+F9+H9)/$M$1)&gt;=((#REF!)/100),2.8,IF(((D9+F9+H9)/$M$1)&gt;=((#REF!)/100),2.9,IF(((D9+F9+H9)/$M$1)&gt;=((#REF!)/100),3,IF(((D9+F9+H9)/$M$1)&gt;=((#REF!)/100),3.1,IF(((D9+F9+H9)/$M$1)&gt;=((#REF!)/100),3.2,IF(((D9+F9+H9)/$M$1)&gt;=((#REF!)/100),3.3,IF(((D9+F9+H9)/$M$1)&gt;=((#REF!)/100),3.4,IF(((D9+F9+H9)/$M$1)&gt;=((#REF!)/100),3.5,IF(((D9+F9+H9)/$M$1)&gt;=((#REF!)/100),3.6,IF(((D9+F9+H9)/$M$1)&gt;=((#REF!)/100),3.7,IF(((D9+F9+H9)/$M$1)&gt;=((#REF!)/100),3.8,IF(((D9+F9+H9)/$M$1)&gt;=((#REF!)/100),3.9,IF(((D9+F9+H9)/$M$1)&gt;=((#REF!)/100),4,IF(((D9+F9+H9)/$M$1)&gt;=((#REF!)/100),4.1,IF(((D9+F9+H9)/$M$1)&gt;=((#REF!)/100),4.2,IF(((D9+F9+H9)/$M$1)&gt;=((#REF!)/100),4.3,IF(((D9+F9+H9)/$M$1)&gt;=((#REF!)/100),4.4,IF(((D9+F9+H9)/$M$1)&gt;=((#REF!)/100),4.5,IF(((D9+F9+H9)/$M$1)&gt;=((#REF!)/100),4.6,IF(((D9+F9+H9)/$M$1)&gt;=((#REF!)/100),4.7,IF(((D9+F9+H9)/$M$1)&gt;=((#REF!)/100),4.8,IF(((D9+F9+H9)/$M$1)&gt;=((#REF!)/100),4.9,5))))))))))))))))))))))))))))))))))))))))</f>
        <v>#REF!</v>
      </c>
      <c r="N9" s="2" t="e">
        <f>IF(((D9+F9+H9+J9)/$N$1)&gt;=((#REF!+1)/100),1,IF(((D9+F9+H9+J9)/$N$1)&gt;=(#REF!/100),1.1,IF(((D9+F9+H9+J9)/$N$1)&gt;=(#REF!/100),1.2,IF(((D9+F9+H9+J9)/$N$1)&gt;=(#REF!/100),1.3,IF(((D9+F9+H9+J9)/$N$1)&gt;=((#REF!)/100),1.4,IF(((D9+F9+H9+J9)/$N$1)&gt;=((#REF!)/100),1.5,IF(((D9+F9+H9+J9)/$N$1)&gt;=((#REF!)/100),1.6,IF(((D9+F9+H9+J9)/$N$1)&gt;=((#REF!)/100),1.7,IF(((D9+F9+H9+J9)/$N$1)&gt;=((#REF!)/100),1.8,IF(((D9+F9+H9+J9)/$N$1)&gt;=((#REF!)/100),1.9,IF(((D9+F9+H9+J9)/$N$1)&gt;=((#REF!)/100),2,IF(((D9+F9+H9+J9)/$N$1)&gt;=((#REF!)/100),2.1,IF(((D9+F9+H9+J9)/$N$1)&gt;=((#REF!)/100),2.2,IF(((D9+F9+H9+J9)/$N$1)&gt;=((#REF!)/100),2.3,IF(((D9+F9+H9+J9)/$N$1)&gt;=((#REF!)/100),2.4,IF(((D9+F9+H9+J9)/$N$1)&gt;=((#REF!)/100),2.5,IF(((D9+F9+H9+J9)/$N$1)&gt;=((#REF!)/100),2.6,IF(((D9+F9+H9+J9)/$N$1)&gt;=((#REF!)/100),2.7,IF(((D9+F9+H9+J9)/$N$1)&gt;=((#REF!)/100),2.8,IF(((D9+F9+H9+J9)/$N$1)&gt;=((#REF!)/100),2.9,IF(((D9+F9+H9+J9)/$N$1)&gt;=((#REF!)/100),3,IF(((D9+F9+H9+J9)/$N$1)&gt;=((#REF!)/100),3.1,IF(((D9+F9+H9+J9)/$N$1)&gt;=((#REF!)/100),3.2,IF(((D9+F9+H9+J9)/$N$1)&gt;=((#REF!)/100),3.3,IF(((D9+F9+H9+J9)/$N$1)&gt;=((#REF!)/100),3.4,IF(((D9+F9+H9+J9)/$N$1)&gt;=((#REF!)/100),3.5,IF(((D9+F9+H9+J9)/$N$1)&gt;=((#REF!)/100),3.6,IF(((D9+F9+H9+J9)/$N$1)&gt;=((#REF!)/100),3.7,IF(((D9+F9+H9+J9)/$N$1)&gt;=((#REF!)/100),3.8,IF(((D9+F9+H9+J9)/$N$1)&gt;=((#REF!)/100),3.9,IF(((D9+F9+H9+J9)/$N$1)&gt;=((#REF!)/100),4,IF(((D9+F9+H9+J9)/$N$1)&gt;=((#REF!)/100),4.1,IF(((D9+F9+H9+J9)/$N$1)&gt;=((#REF!)/100),4.2,IF(((D9+F9+H9+J9)/$N$1)&gt;=((#REF!)/100),4.3,IF(((D9+F9+H9+J9)/$N$1)&gt;=((#REF!)/100),4.4,IF(((D9+F9+H9+J9)/$N$1)&gt;=((#REF!)/100),4.5,IF(((D9+F9+H9+J9)/$N$1)&gt;=((#REF!)/100),4.6,IF(((D9+F9+H9+J9)/$N$1)&gt;=((#REF!)/100),4.7,IF(((D9+F9+H9+J9)/$N$1)&gt;=((#REF!)/100),4.8,IF(((D9+F9+H9+J9)/$N$1)&gt;=((#REF!)/100),4.9,5))))))))))))))))))))))))))))))))))))))))</f>
        <v>#REF!</v>
      </c>
      <c r="O9" s="47">
        <v>1</v>
      </c>
      <c r="P9" s="5">
        <v>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5"/>
      <c r="AR9" s="44">
        <v>1</v>
      </c>
      <c r="AS9" s="17"/>
      <c r="AT9" s="24">
        <v>1</v>
      </c>
      <c r="AU9" s="36">
        <f t="shared" si="0"/>
        <v>1</v>
      </c>
      <c r="AV9" s="39">
        <f t="shared" si="1"/>
        <v>1</v>
      </c>
      <c r="AW9" s="14">
        <f>((O9*$O$1)+((AU9*'1KL'!$AV$2)+((AV9*(1-'1KL'!$AV$2-$O$1)))))</f>
        <v>1</v>
      </c>
      <c r="AX9" s="27">
        <f t="shared" si="2"/>
        <v>1</v>
      </c>
      <c r="AZ9" s="46"/>
    </row>
    <row r="10" spans="1:53" ht="19" thickBot="1" x14ac:dyDescent="0.5">
      <c r="A10" s="11"/>
      <c r="B10" s="41">
        <f>'SUS Einfügen'!A8</f>
        <v>7</v>
      </c>
      <c r="C10" s="41">
        <f>'SUS Einfügen'!B8</f>
        <v>7</v>
      </c>
      <c r="D10" s="7">
        <v>0</v>
      </c>
      <c r="E10" s="3" t="e">
        <f>IF(#REF!&gt;=(#REF!/100),1,IF(#REF!&gt;=(#REF!/100),2,IF(#REF!&gt;=(#REF!/100),3,IF(#REF!&gt;=(#REF!/100),4,5))))</f>
        <v>#REF!</v>
      </c>
      <c r="F10" s="7">
        <v>0</v>
      </c>
      <c r="G10" s="1" t="e">
        <f>IF(#REF!&gt;=(#REF!/100),1,IF(#REF!&gt;=(#REF!/100),2,IF(#REF!&gt;=(#REF!/100),3,IF(#REF!&gt;=(#REF!/100),4,5))))</f>
        <v>#REF!</v>
      </c>
      <c r="H10" s="7">
        <v>0</v>
      </c>
      <c r="I10" s="1" t="e">
        <f>IF(#REF!&gt;=(#REF!/100),1,IF(#REF!&gt;=(#REF!/100),2,IF(#REF!&gt;=(#REF!/100),3,IF(#REF!&gt;=(#REF!/100),4,5))))</f>
        <v>#REF!</v>
      </c>
      <c r="J10" s="7">
        <v>1</v>
      </c>
      <c r="K10" s="1" t="e">
        <f>IF(#REF!&gt;=(#REF!/100),1,IF(#REF!&gt;=(#REF!/100),2,IF(#REF!&gt;=(#REF!/100),3,IF(#REF!&gt;=(#REF!/100),4,5))))</f>
        <v>#REF!</v>
      </c>
      <c r="L10" s="12">
        <v>0</v>
      </c>
      <c r="M10" s="2" t="e">
        <f>IF(((D10+F10+H10)/$M$1)&gt;=((#REF!+1)/100),1,IF(((D10+F10+H10)/$M$1)&gt;=(#REF!/100),1.1,IF(((D10+F10+H10)/$M$1)&gt;=(#REF!/100),1.2,IF(((D10+F10+H10)/$M$1)&gt;=(#REF!/100),1.3,IF(((D10+F10+H10)/$M$1)&gt;=((#REF!)/100),1.4,IF(((D10+F10+H10)/$M$1)&gt;=((#REF!)/100),1.5,IF(((D10+F10+H10)/$M$1)&gt;=((#REF!)/100),1.6,IF(((D10+F10+H10)/$M$1)&gt;=((#REF!)/100),1.7,IF(((D10+F10+H10)/$M$1)&gt;=((#REF!)/100),1.8,IF(((D10+F10+H10)/$M$1)&gt;=((#REF!)/100),1.9,IF(((D10+F10+H10)/$M$1)&gt;=((#REF!)/100),2,IF(((D10+F10+H10)/$M$1)&gt;=((#REF!)/100),2.1,IF(((D10+F10+H10)/$M$1)&gt;=((#REF!)/100),2.2,IF(((D10+F10+H10)/$M$1)&gt;=((#REF!)/100),2.3,IF(((D10+F10+H10)/$M$1)&gt;=((#REF!)/100),2.4,IF(((D10+F10+H10)/$M$1)&gt;=((#REF!)/100),2.5,IF(((D10+F10+H10)/$M$1)&gt;=((#REF!)/100),2.6,IF(((D10+F10+H10)/$M$1)&gt;=((#REF!)/100),2.7,IF(((D10+F10+H10)/$M$1)&gt;=((#REF!)/100),2.8,IF(((D10+F10+H10)/$M$1)&gt;=((#REF!)/100),2.9,IF(((D10+F10+H10)/$M$1)&gt;=((#REF!)/100),3,IF(((D10+F10+H10)/$M$1)&gt;=((#REF!)/100),3.1,IF(((D10+F10+H10)/$M$1)&gt;=((#REF!)/100),3.2,IF(((D10+F10+H10)/$M$1)&gt;=((#REF!)/100),3.3,IF(((D10+F10+H10)/$M$1)&gt;=((#REF!)/100),3.4,IF(((D10+F10+H10)/$M$1)&gt;=((#REF!)/100),3.5,IF(((D10+F10+H10)/$M$1)&gt;=((#REF!)/100),3.6,IF(((D10+F10+H10)/$M$1)&gt;=((#REF!)/100),3.7,IF(((D10+F10+H10)/$M$1)&gt;=((#REF!)/100),3.8,IF(((D10+F10+H10)/$M$1)&gt;=((#REF!)/100),3.9,IF(((D10+F10+H10)/$M$1)&gt;=((#REF!)/100),4,IF(((D10+F10+H10)/$M$1)&gt;=((#REF!)/100),4.1,IF(((D10+F10+H10)/$M$1)&gt;=((#REF!)/100),4.2,IF(((D10+F10+H10)/$M$1)&gt;=((#REF!)/100),4.3,IF(((D10+F10+H10)/$M$1)&gt;=((#REF!)/100),4.4,IF(((D10+F10+H10)/$M$1)&gt;=((#REF!)/100),4.5,IF(((D10+F10+H10)/$M$1)&gt;=((#REF!)/100),4.6,IF(((D10+F10+H10)/$M$1)&gt;=((#REF!)/100),4.7,IF(((D10+F10+H10)/$M$1)&gt;=((#REF!)/100),4.8,IF(((D10+F10+H10)/$M$1)&gt;=((#REF!)/100),4.9,5))))))))))))))))))))))))))))))))))))))))</f>
        <v>#REF!</v>
      </c>
      <c r="N10" s="2" t="e">
        <f>IF(((D10+F10+H10+J10)/$N$1)&gt;=((#REF!+1)/100),1,IF(((D10+F10+H10+J10)/$N$1)&gt;=(#REF!/100),1.1,IF(((D10+F10+H10+J10)/$N$1)&gt;=(#REF!/100),1.2,IF(((D10+F10+H10+J10)/$N$1)&gt;=(#REF!/100),1.3,IF(((D10+F10+H10+J10)/$N$1)&gt;=((#REF!)/100),1.4,IF(((D10+F10+H10+J10)/$N$1)&gt;=((#REF!)/100),1.5,IF(((D10+F10+H10+J10)/$N$1)&gt;=((#REF!)/100),1.6,IF(((D10+F10+H10+J10)/$N$1)&gt;=((#REF!)/100),1.7,IF(((D10+F10+H10+J10)/$N$1)&gt;=((#REF!)/100),1.8,IF(((D10+F10+H10+J10)/$N$1)&gt;=((#REF!)/100),1.9,IF(((D10+F10+H10+J10)/$N$1)&gt;=((#REF!)/100),2,IF(((D10+F10+H10+J10)/$N$1)&gt;=((#REF!)/100),2.1,IF(((D10+F10+H10+J10)/$N$1)&gt;=((#REF!)/100),2.2,IF(((D10+F10+H10+J10)/$N$1)&gt;=((#REF!)/100),2.3,IF(((D10+F10+H10+J10)/$N$1)&gt;=((#REF!)/100),2.4,IF(((D10+F10+H10+J10)/$N$1)&gt;=((#REF!)/100),2.5,IF(((D10+F10+H10+J10)/$N$1)&gt;=((#REF!)/100),2.6,IF(((D10+F10+H10+J10)/$N$1)&gt;=((#REF!)/100),2.7,IF(((D10+F10+H10+J10)/$N$1)&gt;=((#REF!)/100),2.8,IF(((D10+F10+H10+J10)/$N$1)&gt;=((#REF!)/100),2.9,IF(((D10+F10+H10+J10)/$N$1)&gt;=((#REF!)/100),3,IF(((D10+F10+H10+J10)/$N$1)&gt;=((#REF!)/100),3.1,IF(((D10+F10+H10+J10)/$N$1)&gt;=((#REF!)/100),3.2,IF(((D10+F10+H10+J10)/$N$1)&gt;=((#REF!)/100),3.3,IF(((D10+F10+H10+J10)/$N$1)&gt;=((#REF!)/100),3.4,IF(((D10+F10+H10+J10)/$N$1)&gt;=((#REF!)/100),3.5,IF(((D10+F10+H10+J10)/$N$1)&gt;=((#REF!)/100),3.6,IF(((D10+F10+H10+J10)/$N$1)&gt;=((#REF!)/100),3.7,IF(((D10+F10+H10+J10)/$N$1)&gt;=((#REF!)/100),3.8,IF(((D10+F10+H10+J10)/$N$1)&gt;=((#REF!)/100),3.9,IF(((D10+F10+H10+J10)/$N$1)&gt;=((#REF!)/100),4,IF(((D10+F10+H10+J10)/$N$1)&gt;=((#REF!)/100),4.1,IF(((D10+F10+H10+J10)/$N$1)&gt;=((#REF!)/100),4.2,IF(((D10+F10+H10+J10)/$N$1)&gt;=((#REF!)/100),4.3,IF(((D10+F10+H10+J10)/$N$1)&gt;=((#REF!)/100),4.4,IF(((D10+F10+H10+J10)/$N$1)&gt;=((#REF!)/100),4.5,IF(((D10+F10+H10+J10)/$N$1)&gt;=((#REF!)/100),4.6,IF(((D10+F10+H10+J10)/$N$1)&gt;=((#REF!)/100),4.7,IF(((D10+F10+H10+J10)/$N$1)&gt;=((#REF!)/100),4.8,IF(((D10+F10+H10+J10)/$N$1)&gt;=((#REF!)/100),4.9,5))))))))))))))))))))))))))))))))))))))))</f>
        <v>#REF!</v>
      </c>
      <c r="O10" s="47">
        <v>1</v>
      </c>
      <c r="P10" s="5">
        <v>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5"/>
      <c r="AR10" s="44">
        <v>1</v>
      </c>
      <c r="AS10" s="17"/>
      <c r="AT10" s="24">
        <v>1</v>
      </c>
      <c r="AU10" s="36">
        <f t="shared" si="0"/>
        <v>1</v>
      </c>
      <c r="AV10" s="39">
        <f t="shared" si="1"/>
        <v>1</v>
      </c>
      <c r="AW10" s="14">
        <f>((O10*$O$1)+((AU10*'1KL'!$AV$2)+((AV10*(1-'1KL'!$AV$2-$O$1)))))</f>
        <v>1</v>
      </c>
      <c r="AX10" s="27">
        <f t="shared" si="2"/>
        <v>1</v>
      </c>
      <c r="AZ10" s="46"/>
    </row>
    <row r="11" spans="1:53" ht="19" thickBot="1" x14ac:dyDescent="0.5">
      <c r="A11" s="11"/>
      <c r="B11" s="41">
        <f>'SUS Einfügen'!A9</f>
        <v>8</v>
      </c>
      <c r="C11" s="41">
        <f>'SUS Einfügen'!B9</f>
        <v>8</v>
      </c>
      <c r="D11" s="7">
        <v>0</v>
      </c>
      <c r="E11" s="3" t="e">
        <f>IF(#REF!&gt;=(#REF!/100),1,IF(#REF!&gt;=(#REF!/100),2,IF(#REF!&gt;=(#REF!/100),3,IF(#REF!&gt;=(#REF!/100),4,5))))</f>
        <v>#REF!</v>
      </c>
      <c r="F11" s="7">
        <v>0</v>
      </c>
      <c r="G11" s="1" t="e">
        <f>IF(#REF!&gt;=(#REF!/100),1,IF(#REF!&gt;=(#REF!/100),2,IF(#REF!&gt;=(#REF!/100),3,IF(#REF!&gt;=(#REF!/100),4,5))))</f>
        <v>#REF!</v>
      </c>
      <c r="H11" s="7">
        <v>0</v>
      </c>
      <c r="I11" s="1" t="e">
        <f>IF(#REF!&gt;=(#REF!/100),1,IF(#REF!&gt;=(#REF!/100),2,IF(#REF!&gt;=(#REF!/100),3,IF(#REF!&gt;=(#REF!/100),4,5))))</f>
        <v>#REF!</v>
      </c>
      <c r="J11" s="7">
        <v>1</v>
      </c>
      <c r="K11" s="1" t="e">
        <f>IF(#REF!&gt;=(#REF!/100),1,IF(#REF!&gt;=(#REF!/100),2,IF(#REF!&gt;=(#REF!/100),3,IF(#REF!&gt;=(#REF!/100),4,5))))</f>
        <v>#REF!</v>
      </c>
      <c r="L11" s="12">
        <v>0</v>
      </c>
      <c r="M11" s="2" t="e">
        <f>IF(((D11+F11+H11)/$M$1)&gt;=((#REF!+1)/100),1,IF(((D11+F11+H11)/$M$1)&gt;=(#REF!/100),1.1,IF(((D11+F11+H11)/$M$1)&gt;=(#REF!/100),1.2,IF(((D11+F11+H11)/$M$1)&gt;=(#REF!/100),1.3,IF(((D11+F11+H11)/$M$1)&gt;=((#REF!)/100),1.4,IF(((D11+F11+H11)/$M$1)&gt;=((#REF!)/100),1.5,IF(((D11+F11+H11)/$M$1)&gt;=((#REF!)/100),1.6,IF(((D11+F11+H11)/$M$1)&gt;=((#REF!)/100),1.7,IF(((D11+F11+H11)/$M$1)&gt;=((#REF!)/100),1.8,IF(((D11+F11+H11)/$M$1)&gt;=((#REF!)/100),1.9,IF(((D11+F11+H11)/$M$1)&gt;=((#REF!)/100),2,IF(((D11+F11+H11)/$M$1)&gt;=((#REF!)/100),2.1,IF(((D11+F11+H11)/$M$1)&gt;=((#REF!)/100),2.2,IF(((D11+F11+H11)/$M$1)&gt;=((#REF!)/100),2.3,IF(((D11+F11+H11)/$M$1)&gt;=((#REF!)/100),2.4,IF(((D11+F11+H11)/$M$1)&gt;=((#REF!)/100),2.5,IF(((D11+F11+H11)/$M$1)&gt;=((#REF!)/100),2.6,IF(((D11+F11+H11)/$M$1)&gt;=((#REF!)/100),2.7,IF(((D11+F11+H11)/$M$1)&gt;=((#REF!)/100),2.8,IF(((D11+F11+H11)/$M$1)&gt;=((#REF!)/100),2.9,IF(((D11+F11+H11)/$M$1)&gt;=((#REF!)/100),3,IF(((D11+F11+H11)/$M$1)&gt;=((#REF!)/100),3.1,IF(((D11+F11+H11)/$M$1)&gt;=((#REF!)/100),3.2,IF(((D11+F11+H11)/$M$1)&gt;=((#REF!)/100),3.3,IF(((D11+F11+H11)/$M$1)&gt;=((#REF!)/100),3.4,IF(((D11+F11+H11)/$M$1)&gt;=((#REF!)/100),3.5,IF(((D11+F11+H11)/$M$1)&gt;=((#REF!)/100),3.6,IF(((D11+F11+H11)/$M$1)&gt;=((#REF!)/100),3.7,IF(((D11+F11+H11)/$M$1)&gt;=((#REF!)/100),3.8,IF(((D11+F11+H11)/$M$1)&gt;=((#REF!)/100),3.9,IF(((D11+F11+H11)/$M$1)&gt;=((#REF!)/100),4,IF(((D11+F11+H11)/$M$1)&gt;=((#REF!)/100),4.1,IF(((D11+F11+H11)/$M$1)&gt;=((#REF!)/100),4.2,IF(((D11+F11+H11)/$M$1)&gt;=((#REF!)/100),4.3,IF(((D11+F11+H11)/$M$1)&gt;=((#REF!)/100),4.4,IF(((D11+F11+H11)/$M$1)&gt;=((#REF!)/100),4.5,IF(((D11+F11+H11)/$M$1)&gt;=((#REF!)/100),4.6,IF(((D11+F11+H11)/$M$1)&gt;=((#REF!)/100),4.7,IF(((D11+F11+H11)/$M$1)&gt;=((#REF!)/100),4.8,IF(((D11+F11+H11)/$M$1)&gt;=((#REF!)/100),4.9,5))))))))))))))))))))))))))))))))))))))))</f>
        <v>#REF!</v>
      </c>
      <c r="N11" s="2" t="e">
        <f>IF(((D11+F11+H11+J11)/$N$1)&gt;=((#REF!+1)/100),1,IF(((D11+F11+H11+J11)/$N$1)&gt;=(#REF!/100),1.1,IF(((D11+F11+H11+J11)/$N$1)&gt;=(#REF!/100),1.2,IF(((D11+F11+H11+J11)/$N$1)&gt;=(#REF!/100),1.3,IF(((D11+F11+H11+J11)/$N$1)&gt;=((#REF!)/100),1.4,IF(((D11+F11+H11+J11)/$N$1)&gt;=((#REF!)/100),1.5,IF(((D11+F11+H11+J11)/$N$1)&gt;=((#REF!)/100),1.6,IF(((D11+F11+H11+J11)/$N$1)&gt;=((#REF!)/100),1.7,IF(((D11+F11+H11+J11)/$N$1)&gt;=((#REF!)/100),1.8,IF(((D11+F11+H11+J11)/$N$1)&gt;=((#REF!)/100),1.9,IF(((D11+F11+H11+J11)/$N$1)&gt;=((#REF!)/100),2,IF(((D11+F11+H11+J11)/$N$1)&gt;=((#REF!)/100),2.1,IF(((D11+F11+H11+J11)/$N$1)&gt;=((#REF!)/100),2.2,IF(((D11+F11+H11+J11)/$N$1)&gt;=((#REF!)/100),2.3,IF(((D11+F11+H11+J11)/$N$1)&gt;=((#REF!)/100),2.4,IF(((D11+F11+H11+J11)/$N$1)&gt;=((#REF!)/100),2.5,IF(((D11+F11+H11+J11)/$N$1)&gt;=((#REF!)/100),2.6,IF(((D11+F11+H11+J11)/$N$1)&gt;=((#REF!)/100),2.7,IF(((D11+F11+H11+J11)/$N$1)&gt;=((#REF!)/100),2.8,IF(((D11+F11+H11+J11)/$N$1)&gt;=((#REF!)/100),2.9,IF(((D11+F11+H11+J11)/$N$1)&gt;=((#REF!)/100),3,IF(((D11+F11+H11+J11)/$N$1)&gt;=((#REF!)/100),3.1,IF(((D11+F11+H11+J11)/$N$1)&gt;=((#REF!)/100),3.2,IF(((D11+F11+H11+J11)/$N$1)&gt;=((#REF!)/100),3.3,IF(((D11+F11+H11+J11)/$N$1)&gt;=((#REF!)/100),3.4,IF(((D11+F11+H11+J11)/$N$1)&gt;=((#REF!)/100),3.5,IF(((D11+F11+H11+J11)/$N$1)&gt;=((#REF!)/100),3.6,IF(((D11+F11+H11+J11)/$N$1)&gt;=((#REF!)/100),3.7,IF(((D11+F11+H11+J11)/$N$1)&gt;=((#REF!)/100),3.8,IF(((D11+F11+H11+J11)/$N$1)&gt;=((#REF!)/100),3.9,IF(((D11+F11+H11+J11)/$N$1)&gt;=((#REF!)/100),4,IF(((D11+F11+H11+J11)/$N$1)&gt;=((#REF!)/100),4.1,IF(((D11+F11+H11+J11)/$N$1)&gt;=((#REF!)/100),4.2,IF(((D11+F11+H11+J11)/$N$1)&gt;=((#REF!)/100),4.3,IF(((D11+F11+H11+J11)/$N$1)&gt;=((#REF!)/100),4.4,IF(((D11+F11+H11+J11)/$N$1)&gt;=((#REF!)/100),4.5,IF(((D11+F11+H11+J11)/$N$1)&gt;=((#REF!)/100),4.6,IF(((D11+F11+H11+J11)/$N$1)&gt;=((#REF!)/100),4.7,IF(((D11+F11+H11+J11)/$N$1)&gt;=((#REF!)/100),4.8,IF(((D11+F11+H11+J11)/$N$1)&gt;=((#REF!)/100),4.9,5))))))))))))))))))))))))))))))))))))))))</f>
        <v>#REF!</v>
      </c>
      <c r="O11" s="47">
        <v>1</v>
      </c>
      <c r="P11" s="5">
        <v>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5"/>
      <c r="AR11" s="44">
        <v>1</v>
      </c>
      <c r="AS11" s="17"/>
      <c r="AT11" s="24">
        <v>1</v>
      </c>
      <c r="AU11" s="36">
        <f t="shared" si="0"/>
        <v>1</v>
      </c>
      <c r="AV11" s="39">
        <f>AVERAGE(P11:AQ11)</f>
        <v>1</v>
      </c>
      <c r="AW11" s="14">
        <f>((O11*$O$1)+((AU11*'1KL'!$AV$2)+((AV11*(1-'1KL'!$AV$2-$O$1)))))</f>
        <v>1</v>
      </c>
      <c r="AX11" s="27">
        <f t="shared" si="2"/>
        <v>1</v>
      </c>
      <c r="AZ11" s="46"/>
    </row>
    <row r="12" spans="1:53" ht="19" thickBot="1" x14ac:dyDescent="0.5">
      <c r="A12" s="11"/>
      <c r="B12" s="41">
        <f>'SUS Einfügen'!A10</f>
        <v>9</v>
      </c>
      <c r="C12" s="41">
        <f>'SUS Einfügen'!B10</f>
        <v>9</v>
      </c>
      <c r="D12" s="7">
        <v>0</v>
      </c>
      <c r="E12" s="3" t="e">
        <f>IF(#REF!&gt;=(#REF!/100),1,IF(#REF!&gt;=(#REF!/100),2,IF(#REF!&gt;=(#REF!/100),3,IF(#REF!&gt;=(#REF!/100),4,5))))</f>
        <v>#REF!</v>
      </c>
      <c r="F12" s="7">
        <v>0</v>
      </c>
      <c r="G12" s="1" t="e">
        <f>IF(#REF!&gt;=(#REF!/100),1,IF(#REF!&gt;=(#REF!/100),2,IF(#REF!&gt;=(#REF!/100),3,IF(#REF!&gt;=(#REF!/100),4,5))))</f>
        <v>#REF!</v>
      </c>
      <c r="H12" s="7">
        <v>0</v>
      </c>
      <c r="I12" s="1" t="e">
        <f>IF(#REF!&gt;=(#REF!/100),1,IF(#REF!&gt;=(#REF!/100),2,IF(#REF!&gt;=(#REF!/100),3,IF(#REF!&gt;=(#REF!/100),4,5))))</f>
        <v>#REF!</v>
      </c>
      <c r="J12" s="7">
        <v>1</v>
      </c>
      <c r="K12" s="1" t="e">
        <f>IF(#REF!&gt;=(#REF!/100),1,IF(#REF!&gt;=(#REF!/100),2,IF(#REF!&gt;=(#REF!/100),3,IF(#REF!&gt;=(#REF!/100),4,5))))</f>
        <v>#REF!</v>
      </c>
      <c r="L12" s="12">
        <v>0</v>
      </c>
      <c r="M12" s="2" t="e">
        <f>IF(((D12+F12+H12)/$M$1)&gt;=((#REF!+1)/100),1,IF(((D12+F12+H12)/$M$1)&gt;=(#REF!/100),1.1,IF(((D12+F12+H12)/$M$1)&gt;=(#REF!/100),1.2,IF(((D12+F12+H12)/$M$1)&gt;=(#REF!/100),1.3,IF(((D12+F12+H12)/$M$1)&gt;=((#REF!)/100),1.4,IF(((D12+F12+H12)/$M$1)&gt;=((#REF!)/100),1.5,IF(((D12+F12+H12)/$M$1)&gt;=((#REF!)/100),1.6,IF(((D12+F12+H12)/$M$1)&gt;=((#REF!)/100),1.7,IF(((D12+F12+H12)/$M$1)&gt;=((#REF!)/100),1.8,IF(((D12+F12+H12)/$M$1)&gt;=((#REF!)/100),1.9,IF(((D12+F12+H12)/$M$1)&gt;=((#REF!)/100),2,IF(((D12+F12+H12)/$M$1)&gt;=((#REF!)/100),2.1,IF(((D12+F12+H12)/$M$1)&gt;=((#REF!)/100),2.2,IF(((D12+F12+H12)/$M$1)&gt;=((#REF!)/100),2.3,IF(((D12+F12+H12)/$M$1)&gt;=((#REF!)/100),2.4,IF(((D12+F12+H12)/$M$1)&gt;=((#REF!)/100),2.5,IF(((D12+F12+H12)/$M$1)&gt;=((#REF!)/100),2.6,IF(((D12+F12+H12)/$M$1)&gt;=((#REF!)/100),2.7,IF(((D12+F12+H12)/$M$1)&gt;=((#REF!)/100),2.8,IF(((D12+F12+H12)/$M$1)&gt;=((#REF!)/100),2.9,IF(((D12+F12+H12)/$M$1)&gt;=((#REF!)/100),3,IF(((D12+F12+H12)/$M$1)&gt;=((#REF!)/100),3.1,IF(((D12+F12+H12)/$M$1)&gt;=((#REF!)/100),3.2,IF(((D12+F12+H12)/$M$1)&gt;=((#REF!)/100),3.3,IF(((D12+F12+H12)/$M$1)&gt;=((#REF!)/100),3.4,IF(((D12+F12+H12)/$M$1)&gt;=((#REF!)/100),3.5,IF(((D12+F12+H12)/$M$1)&gt;=((#REF!)/100),3.6,IF(((D12+F12+H12)/$M$1)&gt;=((#REF!)/100),3.7,IF(((D12+F12+H12)/$M$1)&gt;=((#REF!)/100),3.8,IF(((D12+F12+H12)/$M$1)&gt;=((#REF!)/100),3.9,IF(((D12+F12+H12)/$M$1)&gt;=((#REF!)/100),4,IF(((D12+F12+H12)/$M$1)&gt;=((#REF!)/100),4.1,IF(((D12+F12+H12)/$M$1)&gt;=((#REF!)/100),4.2,IF(((D12+F12+H12)/$M$1)&gt;=((#REF!)/100),4.3,IF(((D12+F12+H12)/$M$1)&gt;=((#REF!)/100),4.4,IF(((D12+F12+H12)/$M$1)&gt;=((#REF!)/100),4.5,IF(((D12+F12+H12)/$M$1)&gt;=((#REF!)/100),4.6,IF(((D12+F12+H12)/$M$1)&gt;=((#REF!)/100),4.7,IF(((D12+F12+H12)/$M$1)&gt;=((#REF!)/100),4.8,IF(((D12+F12+H12)/$M$1)&gt;=((#REF!)/100),4.9,5))))))))))))))))))))))))))))))))))))))))</f>
        <v>#REF!</v>
      </c>
      <c r="N12" s="2" t="e">
        <f>IF(((D12+F12+H12+J12)/$N$1)&gt;=((#REF!+1)/100),1,IF(((D12+F12+H12+J12)/$N$1)&gt;=(#REF!/100),1.1,IF(((D12+F12+H12+J12)/$N$1)&gt;=(#REF!/100),1.2,IF(((D12+F12+H12+J12)/$N$1)&gt;=(#REF!/100),1.3,IF(((D12+F12+H12+J12)/$N$1)&gt;=((#REF!)/100),1.4,IF(((D12+F12+H12+J12)/$N$1)&gt;=((#REF!)/100),1.5,IF(((D12+F12+H12+J12)/$N$1)&gt;=((#REF!)/100),1.6,IF(((D12+F12+H12+J12)/$N$1)&gt;=((#REF!)/100),1.7,IF(((D12+F12+H12+J12)/$N$1)&gt;=((#REF!)/100),1.8,IF(((D12+F12+H12+J12)/$N$1)&gt;=((#REF!)/100),1.9,IF(((D12+F12+H12+J12)/$N$1)&gt;=((#REF!)/100),2,IF(((D12+F12+H12+J12)/$N$1)&gt;=((#REF!)/100),2.1,IF(((D12+F12+H12+J12)/$N$1)&gt;=((#REF!)/100),2.2,IF(((D12+F12+H12+J12)/$N$1)&gt;=((#REF!)/100),2.3,IF(((D12+F12+H12+J12)/$N$1)&gt;=((#REF!)/100),2.4,IF(((D12+F12+H12+J12)/$N$1)&gt;=((#REF!)/100),2.5,IF(((D12+F12+H12+J12)/$N$1)&gt;=((#REF!)/100),2.6,IF(((D12+F12+H12+J12)/$N$1)&gt;=((#REF!)/100),2.7,IF(((D12+F12+H12+J12)/$N$1)&gt;=((#REF!)/100),2.8,IF(((D12+F12+H12+J12)/$N$1)&gt;=((#REF!)/100),2.9,IF(((D12+F12+H12+J12)/$N$1)&gt;=((#REF!)/100),3,IF(((D12+F12+H12+J12)/$N$1)&gt;=((#REF!)/100),3.1,IF(((D12+F12+H12+J12)/$N$1)&gt;=((#REF!)/100),3.2,IF(((D12+F12+H12+J12)/$N$1)&gt;=((#REF!)/100),3.3,IF(((D12+F12+H12+J12)/$N$1)&gt;=((#REF!)/100),3.4,IF(((D12+F12+H12+J12)/$N$1)&gt;=((#REF!)/100),3.5,IF(((D12+F12+H12+J12)/$N$1)&gt;=((#REF!)/100),3.6,IF(((D12+F12+H12+J12)/$N$1)&gt;=((#REF!)/100),3.7,IF(((D12+F12+H12+J12)/$N$1)&gt;=((#REF!)/100),3.8,IF(((D12+F12+H12+J12)/$N$1)&gt;=((#REF!)/100),3.9,IF(((D12+F12+H12+J12)/$N$1)&gt;=((#REF!)/100),4,IF(((D12+F12+H12+J12)/$N$1)&gt;=((#REF!)/100),4.1,IF(((D12+F12+H12+J12)/$N$1)&gt;=((#REF!)/100),4.2,IF(((D12+F12+H12+J12)/$N$1)&gt;=((#REF!)/100),4.3,IF(((D12+F12+H12+J12)/$N$1)&gt;=((#REF!)/100),4.4,IF(((D12+F12+H12+J12)/$N$1)&gt;=((#REF!)/100),4.5,IF(((D12+F12+H12+J12)/$N$1)&gt;=((#REF!)/100),4.6,IF(((D12+F12+H12+J12)/$N$1)&gt;=((#REF!)/100),4.7,IF(((D12+F12+H12+J12)/$N$1)&gt;=((#REF!)/100),4.8,IF(((D12+F12+H12+J12)/$N$1)&gt;=((#REF!)/100),4.9,5))))))))))))))))))))))))))))))))))))))))</f>
        <v>#REF!</v>
      </c>
      <c r="O12" s="47">
        <v>1</v>
      </c>
      <c r="P12" s="5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5"/>
      <c r="AR12" s="44">
        <v>1</v>
      </c>
      <c r="AS12" s="17"/>
      <c r="AT12" s="24">
        <v>1</v>
      </c>
      <c r="AU12" s="36">
        <f t="shared" si="0"/>
        <v>1</v>
      </c>
      <c r="AV12" s="39">
        <f>AVERAGE(P12:AQ12)</f>
        <v>1</v>
      </c>
      <c r="AW12" s="14">
        <f>((O12*$O$1)+((AU12*'1KL'!$AV$2)+((AV12*(1-'1KL'!$AV$2-$O$1)))))</f>
        <v>1</v>
      </c>
      <c r="AX12" s="27">
        <f t="shared" si="2"/>
        <v>1</v>
      </c>
      <c r="AZ12" s="46"/>
    </row>
    <row r="13" spans="1:53" ht="19" thickBot="1" x14ac:dyDescent="0.5">
      <c r="A13" s="11"/>
      <c r="B13" s="41">
        <f>'SUS Einfügen'!A11</f>
        <v>10</v>
      </c>
      <c r="C13" s="41">
        <f>'SUS Einfügen'!B11</f>
        <v>10</v>
      </c>
      <c r="D13" s="7">
        <v>0</v>
      </c>
      <c r="E13" s="3" t="e">
        <f>IF(#REF!&gt;=(#REF!/100),1,IF(#REF!&gt;=(#REF!/100),2,IF(#REF!&gt;=(#REF!/100),3,IF(#REF!&gt;=(#REF!/100),4,5))))</f>
        <v>#REF!</v>
      </c>
      <c r="F13" s="7">
        <v>0</v>
      </c>
      <c r="G13" s="1" t="e">
        <f>IF(#REF!&gt;=(#REF!/100),1,IF(#REF!&gt;=(#REF!/100),2,IF(#REF!&gt;=(#REF!/100),3,IF(#REF!&gt;=(#REF!/100),4,5))))</f>
        <v>#REF!</v>
      </c>
      <c r="H13" s="7">
        <v>0</v>
      </c>
      <c r="I13" s="1" t="e">
        <f>IF(#REF!&gt;=(#REF!/100),1,IF(#REF!&gt;=(#REF!/100),2,IF(#REF!&gt;=(#REF!/100),3,IF(#REF!&gt;=(#REF!/100),4,5))))</f>
        <v>#REF!</v>
      </c>
      <c r="J13" s="7">
        <v>1</v>
      </c>
      <c r="K13" s="1" t="e">
        <f>IF(#REF!&gt;=(#REF!/100),1,IF(#REF!&gt;=(#REF!/100),2,IF(#REF!&gt;=(#REF!/100),3,IF(#REF!&gt;=(#REF!/100),4,5))))</f>
        <v>#REF!</v>
      </c>
      <c r="L13" s="12">
        <v>0</v>
      </c>
      <c r="M13" s="2" t="e">
        <f>IF(((D13+F13+H13)/$M$1)&gt;=((#REF!+1)/100),1,IF(((D13+F13+H13)/$M$1)&gt;=(#REF!/100),1.1,IF(((D13+F13+H13)/$M$1)&gt;=(#REF!/100),1.2,IF(((D13+F13+H13)/$M$1)&gt;=(#REF!/100),1.3,IF(((D13+F13+H13)/$M$1)&gt;=((#REF!)/100),1.4,IF(((D13+F13+H13)/$M$1)&gt;=((#REF!)/100),1.5,IF(((D13+F13+H13)/$M$1)&gt;=((#REF!)/100),1.6,IF(((D13+F13+H13)/$M$1)&gt;=((#REF!)/100),1.7,IF(((D13+F13+H13)/$M$1)&gt;=((#REF!)/100),1.8,IF(((D13+F13+H13)/$M$1)&gt;=((#REF!)/100),1.9,IF(((D13+F13+H13)/$M$1)&gt;=((#REF!)/100),2,IF(((D13+F13+H13)/$M$1)&gt;=((#REF!)/100),2.1,IF(((D13+F13+H13)/$M$1)&gt;=((#REF!)/100),2.2,IF(((D13+F13+H13)/$M$1)&gt;=((#REF!)/100),2.3,IF(((D13+F13+H13)/$M$1)&gt;=((#REF!)/100),2.4,IF(((D13+F13+H13)/$M$1)&gt;=((#REF!)/100),2.5,IF(((D13+F13+H13)/$M$1)&gt;=((#REF!)/100),2.6,IF(((D13+F13+H13)/$M$1)&gt;=((#REF!)/100),2.7,IF(((D13+F13+H13)/$M$1)&gt;=((#REF!)/100),2.8,IF(((D13+F13+H13)/$M$1)&gt;=((#REF!)/100),2.9,IF(((D13+F13+H13)/$M$1)&gt;=((#REF!)/100),3,IF(((D13+F13+H13)/$M$1)&gt;=((#REF!)/100),3.1,IF(((D13+F13+H13)/$M$1)&gt;=((#REF!)/100),3.2,IF(((D13+F13+H13)/$M$1)&gt;=((#REF!)/100),3.3,IF(((D13+F13+H13)/$M$1)&gt;=((#REF!)/100),3.4,IF(((D13+F13+H13)/$M$1)&gt;=((#REF!)/100),3.5,IF(((D13+F13+H13)/$M$1)&gt;=((#REF!)/100),3.6,IF(((D13+F13+H13)/$M$1)&gt;=((#REF!)/100),3.7,IF(((D13+F13+H13)/$M$1)&gt;=((#REF!)/100),3.8,IF(((D13+F13+H13)/$M$1)&gt;=((#REF!)/100),3.9,IF(((D13+F13+H13)/$M$1)&gt;=((#REF!)/100),4,IF(((D13+F13+H13)/$M$1)&gt;=((#REF!)/100),4.1,IF(((D13+F13+H13)/$M$1)&gt;=((#REF!)/100),4.2,IF(((D13+F13+H13)/$M$1)&gt;=((#REF!)/100),4.3,IF(((D13+F13+H13)/$M$1)&gt;=((#REF!)/100),4.4,IF(((D13+F13+H13)/$M$1)&gt;=((#REF!)/100),4.5,IF(((D13+F13+H13)/$M$1)&gt;=((#REF!)/100),4.6,IF(((D13+F13+H13)/$M$1)&gt;=((#REF!)/100),4.7,IF(((D13+F13+H13)/$M$1)&gt;=((#REF!)/100),4.8,IF(((D13+F13+H13)/$M$1)&gt;=((#REF!)/100),4.9,5))))))))))))))))))))))))))))))))))))))))</f>
        <v>#REF!</v>
      </c>
      <c r="N13" s="2" t="e">
        <f>IF(((D13+F13+H13+J13)/$N$1)&gt;=((#REF!+1)/100),1,IF(((D13+F13+H13+J13)/$N$1)&gt;=(#REF!/100),1.1,IF(((D13+F13+H13+J13)/$N$1)&gt;=(#REF!/100),1.2,IF(((D13+F13+H13+J13)/$N$1)&gt;=(#REF!/100),1.3,IF(((D13+F13+H13+J13)/$N$1)&gt;=((#REF!)/100),1.4,IF(((D13+F13+H13+J13)/$N$1)&gt;=((#REF!)/100),1.5,IF(((D13+F13+H13+J13)/$N$1)&gt;=((#REF!)/100),1.6,IF(((D13+F13+H13+J13)/$N$1)&gt;=((#REF!)/100),1.7,IF(((D13+F13+H13+J13)/$N$1)&gt;=((#REF!)/100),1.8,IF(((D13+F13+H13+J13)/$N$1)&gt;=((#REF!)/100),1.9,IF(((D13+F13+H13+J13)/$N$1)&gt;=((#REF!)/100),2,IF(((D13+F13+H13+J13)/$N$1)&gt;=((#REF!)/100),2.1,IF(((D13+F13+H13+J13)/$N$1)&gt;=((#REF!)/100),2.2,IF(((D13+F13+H13+J13)/$N$1)&gt;=((#REF!)/100),2.3,IF(((D13+F13+H13+J13)/$N$1)&gt;=((#REF!)/100),2.4,IF(((D13+F13+H13+J13)/$N$1)&gt;=((#REF!)/100),2.5,IF(((D13+F13+H13+J13)/$N$1)&gt;=((#REF!)/100),2.6,IF(((D13+F13+H13+J13)/$N$1)&gt;=((#REF!)/100),2.7,IF(((D13+F13+H13+J13)/$N$1)&gt;=((#REF!)/100),2.8,IF(((D13+F13+H13+J13)/$N$1)&gt;=((#REF!)/100),2.9,IF(((D13+F13+H13+J13)/$N$1)&gt;=((#REF!)/100),3,IF(((D13+F13+H13+J13)/$N$1)&gt;=((#REF!)/100),3.1,IF(((D13+F13+H13+J13)/$N$1)&gt;=((#REF!)/100),3.2,IF(((D13+F13+H13+J13)/$N$1)&gt;=((#REF!)/100),3.3,IF(((D13+F13+H13+J13)/$N$1)&gt;=((#REF!)/100),3.4,IF(((D13+F13+H13+J13)/$N$1)&gt;=((#REF!)/100),3.5,IF(((D13+F13+H13+J13)/$N$1)&gt;=((#REF!)/100),3.6,IF(((D13+F13+H13+J13)/$N$1)&gt;=((#REF!)/100),3.7,IF(((D13+F13+H13+J13)/$N$1)&gt;=((#REF!)/100),3.8,IF(((D13+F13+H13+J13)/$N$1)&gt;=((#REF!)/100),3.9,IF(((D13+F13+H13+J13)/$N$1)&gt;=((#REF!)/100),4,IF(((D13+F13+H13+J13)/$N$1)&gt;=((#REF!)/100),4.1,IF(((D13+F13+H13+J13)/$N$1)&gt;=((#REF!)/100),4.2,IF(((D13+F13+H13+J13)/$N$1)&gt;=((#REF!)/100),4.3,IF(((D13+F13+H13+J13)/$N$1)&gt;=((#REF!)/100),4.4,IF(((D13+F13+H13+J13)/$N$1)&gt;=((#REF!)/100),4.5,IF(((D13+F13+H13+J13)/$N$1)&gt;=((#REF!)/100),4.6,IF(((D13+F13+H13+J13)/$N$1)&gt;=((#REF!)/100),4.7,IF(((D13+F13+H13+J13)/$N$1)&gt;=((#REF!)/100),4.8,IF(((D13+F13+H13+J13)/$N$1)&gt;=((#REF!)/100),4.9,5))))))))))))))))))))))))))))))))))))))))</f>
        <v>#REF!</v>
      </c>
      <c r="O13" s="4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5"/>
      <c r="AR13" s="44">
        <v>1</v>
      </c>
      <c r="AS13" s="17"/>
      <c r="AT13" s="24">
        <v>1</v>
      </c>
      <c r="AU13" s="36">
        <f t="shared" si="0"/>
        <v>1</v>
      </c>
      <c r="AV13" s="39" t="e">
        <f>AVERAGE(P13:AQ13)</f>
        <v>#DIV/0!</v>
      </c>
      <c r="AW13" s="14" t="e">
        <f>((O13*$O$1)+((AU13*'1KL'!$AV$2)+((AV13*(1-'1KL'!$AV$2-$O$1)))))</f>
        <v>#DIV/0!</v>
      </c>
      <c r="AX13" s="27" t="e">
        <f t="shared" si="2"/>
        <v>#DIV/0!</v>
      </c>
      <c r="AZ13" s="46"/>
    </row>
    <row r="14" spans="1:53" ht="19" thickBot="1" x14ac:dyDescent="0.5">
      <c r="A14" s="11"/>
      <c r="B14" s="41">
        <f>'SUS Einfügen'!A12</f>
        <v>11</v>
      </c>
      <c r="C14" s="41">
        <f>'SUS Einfügen'!B12</f>
        <v>11</v>
      </c>
      <c r="D14" s="7"/>
      <c r="E14" s="3"/>
      <c r="F14" s="7"/>
      <c r="G14" s="1"/>
      <c r="H14" s="7"/>
      <c r="I14" s="1"/>
      <c r="J14" s="7"/>
      <c r="K14" s="1"/>
      <c r="L14" s="12"/>
      <c r="M14" s="2"/>
      <c r="N14" s="2"/>
      <c r="O14" s="4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5"/>
      <c r="AR14" s="50"/>
      <c r="AS14" s="17"/>
      <c r="AT14" s="51"/>
      <c r="AU14" s="36"/>
      <c r="AV14" s="52"/>
      <c r="AW14" s="14"/>
      <c r="AX14" s="27"/>
      <c r="AZ14" s="46"/>
    </row>
    <row r="15" spans="1:53" ht="19" thickBot="1" x14ac:dyDescent="0.5">
      <c r="A15" s="11"/>
      <c r="B15" s="41">
        <f>'SUS Einfügen'!A13</f>
        <v>12</v>
      </c>
      <c r="C15" s="41">
        <f>'SUS Einfügen'!B13</f>
        <v>12</v>
      </c>
      <c r="D15" s="7">
        <v>4</v>
      </c>
      <c r="E15" s="3" t="e">
        <f>IF(#REF!&gt;=(#REF!/100),1,IF(#REF!&gt;=(#REF!/100),2,IF(#REF!&gt;=(#REF!/100),3,IF(#REF!&gt;=(#REF!/100),4,5))))</f>
        <v>#REF!</v>
      </c>
      <c r="F15" s="7">
        <v>0</v>
      </c>
      <c r="G15" s="1" t="e">
        <f>IF(#REF!&gt;=(#REF!/100),1,IF(#REF!&gt;=(#REF!/100),2,IF(#REF!&gt;=(#REF!/100),3,IF(#REF!&gt;=(#REF!/100),4,5))))</f>
        <v>#REF!</v>
      </c>
      <c r="H15" s="7">
        <v>0</v>
      </c>
      <c r="I15" s="1" t="e">
        <f>IF(#REF!&gt;=(#REF!/100),1,IF(#REF!&gt;=(#REF!/100),2,IF(#REF!&gt;=(#REF!/100),3,IF(#REF!&gt;=(#REF!/100),4,5))))</f>
        <v>#REF!</v>
      </c>
      <c r="J15" s="7">
        <v>5</v>
      </c>
      <c r="K15" s="1" t="e">
        <f>IF(#REF!&gt;=(#REF!/100),1,IF(#REF!&gt;=(#REF!/100),2,IF(#REF!&gt;=(#REF!/100),3,IF(#REF!&gt;=(#REF!/100),4,5))))</f>
        <v>#REF!</v>
      </c>
      <c r="L15" s="12">
        <v>4</v>
      </c>
      <c r="M15" s="2" t="e">
        <f>IF(((D15+F15+H15)/$M$1)&gt;=((#REF!+1)/100),1,IF(((D15+F15+H15)/$M$1)&gt;=(#REF!/100),1.1,IF(((D15+F15+H15)/$M$1)&gt;=(#REF!/100),1.2,IF(((D15+F15+H15)/$M$1)&gt;=(#REF!/100),1.3,IF(((D15+F15+H15)/$M$1)&gt;=((#REF!)/100),1.4,IF(((D15+F15+H15)/$M$1)&gt;=((#REF!)/100),1.5,IF(((D15+F15+H15)/$M$1)&gt;=((#REF!)/100),1.6,IF(((D15+F15+H15)/$M$1)&gt;=((#REF!)/100),1.7,IF(((D15+F15+H15)/$M$1)&gt;=((#REF!)/100),1.8,IF(((D15+F15+H15)/$M$1)&gt;=((#REF!)/100),1.9,IF(((D15+F15+H15)/$M$1)&gt;=((#REF!)/100),2,IF(((D15+F15+H15)/$M$1)&gt;=((#REF!)/100),2.1,IF(((D15+F15+H15)/$M$1)&gt;=((#REF!)/100),2.2,IF(((D15+F15+H15)/$M$1)&gt;=((#REF!)/100),2.3,IF(((D15+F15+H15)/$M$1)&gt;=((#REF!)/100),2.4,IF(((D15+F15+H15)/$M$1)&gt;=((#REF!)/100),2.5,IF(((D15+F15+H15)/$M$1)&gt;=((#REF!)/100),2.6,IF(((D15+F15+H15)/$M$1)&gt;=((#REF!)/100),2.7,IF(((D15+F15+H15)/$M$1)&gt;=((#REF!)/100),2.8,IF(((D15+F15+H15)/$M$1)&gt;=((#REF!)/100),2.9,IF(((D15+F15+H15)/$M$1)&gt;=((#REF!)/100),3,IF(((D15+F15+H15)/$M$1)&gt;=((#REF!)/100),3.1,IF(((D15+F15+H15)/$M$1)&gt;=((#REF!)/100),3.2,IF(((D15+F15+H15)/$M$1)&gt;=((#REF!)/100),3.3,IF(((D15+F15+H15)/$M$1)&gt;=((#REF!)/100),3.4,IF(((D15+F15+H15)/$M$1)&gt;=((#REF!)/100),3.5,IF(((D15+F15+H15)/$M$1)&gt;=((#REF!)/100),3.6,IF(((D15+F15+H15)/$M$1)&gt;=((#REF!)/100),3.7,IF(((D15+F15+H15)/$M$1)&gt;=((#REF!)/100),3.8,IF(((D15+F15+H15)/$M$1)&gt;=((#REF!)/100),3.9,IF(((D15+F15+H15)/$M$1)&gt;=((#REF!)/100),4,IF(((D15+F15+H15)/$M$1)&gt;=((#REF!)/100),4.1,IF(((D15+F15+H15)/$M$1)&gt;=((#REF!)/100),4.2,IF(((D15+F15+H15)/$M$1)&gt;=((#REF!)/100),4.3,IF(((D15+F15+H15)/$M$1)&gt;=((#REF!)/100),4.4,IF(((D15+F15+H15)/$M$1)&gt;=((#REF!)/100),4.5,IF(((D15+F15+H15)/$M$1)&gt;=((#REF!)/100),4.6,IF(((D15+F15+H15)/$M$1)&gt;=((#REF!)/100),4.7,IF(((D15+F15+H15)/$M$1)&gt;=((#REF!)/100),4.8,IF(((D15+F15+H15)/$M$1)&gt;=((#REF!)/100),4.9,5))))))))))))))))))))))))))))))))))))))))</f>
        <v>#REF!</v>
      </c>
      <c r="N15" s="2" t="e">
        <f>IF(((D15+F15+H15+J15)/$N$1)&gt;=((#REF!+1)/100),1,IF(((D15+F15+H15+J15)/$N$1)&gt;=(#REF!/100),1.1,IF(((D15+F15+H15+J15)/$N$1)&gt;=(#REF!/100),1.2,IF(((D15+F15+H15+J15)/$N$1)&gt;=(#REF!/100),1.3,IF(((D15+F15+H15+J15)/$N$1)&gt;=((#REF!)/100),1.4,IF(((D15+F15+H15+J15)/$N$1)&gt;=((#REF!)/100),1.5,IF(((D15+F15+H15+J15)/$N$1)&gt;=((#REF!)/100),1.6,IF(((D15+F15+H15+J15)/$N$1)&gt;=((#REF!)/100),1.7,IF(((D15+F15+H15+J15)/$N$1)&gt;=((#REF!)/100),1.8,IF(((D15+F15+H15+J15)/$N$1)&gt;=((#REF!)/100),1.9,IF(((D15+F15+H15+J15)/$N$1)&gt;=((#REF!)/100),2,IF(((D15+F15+H15+J15)/$N$1)&gt;=((#REF!)/100),2.1,IF(((D15+F15+H15+J15)/$N$1)&gt;=((#REF!)/100),2.2,IF(((D15+F15+H15+J15)/$N$1)&gt;=((#REF!)/100),2.3,IF(((D15+F15+H15+J15)/$N$1)&gt;=((#REF!)/100),2.4,IF(((D15+F15+H15+J15)/$N$1)&gt;=((#REF!)/100),2.5,IF(((D15+F15+H15+J15)/$N$1)&gt;=((#REF!)/100),2.6,IF(((D15+F15+H15+J15)/$N$1)&gt;=((#REF!)/100),2.7,IF(((D15+F15+H15+J15)/$N$1)&gt;=((#REF!)/100),2.8,IF(((D15+F15+H15+J15)/$N$1)&gt;=((#REF!)/100),2.9,IF(((D15+F15+H15+J15)/$N$1)&gt;=((#REF!)/100),3,IF(((D15+F15+H15+J15)/$N$1)&gt;=((#REF!)/100),3.1,IF(((D15+F15+H15+J15)/$N$1)&gt;=((#REF!)/100),3.2,IF(((D15+F15+H15+J15)/$N$1)&gt;=((#REF!)/100),3.3,IF(((D15+F15+H15+J15)/$N$1)&gt;=((#REF!)/100),3.4,IF(((D15+F15+H15+J15)/$N$1)&gt;=((#REF!)/100),3.5,IF(((D15+F15+H15+J15)/$N$1)&gt;=((#REF!)/100),3.6,IF(((D15+F15+H15+J15)/$N$1)&gt;=((#REF!)/100),3.7,IF(((D15+F15+H15+J15)/$N$1)&gt;=((#REF!)/100),3.8,IF(((D15+F15+H15+J15)/$N$1)&gt;=((#REF!)/100),3.9,IF(((D15+F15+H15+J15)/$N$1)&gt;=((#REF!)/100),4,IF(((D15+F15+H15+J15)/$N$1)&gt;=((#REF!)/100),4.1,IF(((D15+F15+H15+J15)/$N$1)&gt;=((#REF!)/100),4.2,IF(((D15+F15+H15+J15)/$N$1)&gt;=((#REF!)/100),4.3,IF(((D15+F15+H15+J15)/$N$1)&gt;=((#REF!)/100),4.4,IF(((D15+F15+H15+J15)/$N$1)&gt;=((#REF!)/100),4.5,IF(((D15+F15+H15+J15)/$N$1)&gt;=((#REF!)/100),4.6,IF(((D15+F15+H15+J15)/$N$1)&gt;=((#REF!)/100),4.7,IF(((D15+F15+H15+J15)/$N$1)&gt;=((#REF!)/100),4.8,IF(((D15+F15+H15+J15)/$N$1)&gt;=((#REF!)/100),4.9,5))))))))))))))))))))))))))))))))))))))))</f>
        <v>#REF!</v>
      </c>
      <c r="O15" s="4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5"/>
      <c r="AR15" s="45">
        <v>1</v>
      </c>
      <c r="AS15" s="17"/>
      <c r="AT15" s="25">
        <v>1</v>
      </c>
      <c r="AU15" s="36">
        <f t="shared" si="0"/>
        <v>1</v>
      </c>
      <c r="AV15" s="40" t="e">
        <f>AVERAGE(P15:AQ15)</f>
        <v>#DIV/0!</v>
      </c>
      <c r="AW15" s="14" t="e">
        <f>((O15*$O$1)+((AU15*'1KL'!$AV$2)+((AV15*(1-'1KL'!$AV$2-$O$1)))))</f>
        <v>#DIV/0!</v>
      </c>
      <c r="AX15" s="27" t="e">
        <f t="shared" si="2"/>
        <v>#DIV/0!</v>
      </c>
      <c r="AZ15" s="46"/>
    </row>
    <row r="17" spans="1:52" ht="15" customHeight="1" x14ac:dyDescent="0.35">
      <c r="A17" s="28">
        <f t="shared" ref="A17:A26" si="3">AX4</f>
        <v>1</v>
      </c>
      <c r="B17">
        <f t="shared" ref="B17:B26" si="4">B4</f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S17" t="s">
        <v>17</v>
      </c>
    </row>
    <row r="18" spans="1:52" ht="15" customHeight="1" x14ac:dyDescent="0.35">
      <c r="A18" s="28">
        <f t="shared" si="3"/>
        <v>1</v>
      </c>
      <c r="B18">
        <f t="shared" si="4"/>
        <v>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R18" t="s">
        <v>2</v>
      </c>
      <c r="AS18" s="30">
        <v>30</v>
      </c>
      <c r="AT18" s="31">
        <f>100-AS18-AU18</f>
        <v>30</v>
      </c>
      <c r="AU18" s="32">
        <v>40</v>
      </c>
    </row>
    <row r="19" spans="1:52" x14ac:dyDescent="0.35">
      <c r="A19" s="28">
        <f t="shared" si="3"/>
        <v>1</v>
      </c>
      <c r="B19">
        <f t="shared" si="4"/>
        <v>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S19" s="30" t="s">
        <v>18</v>
      </c>
      <c r="AT19" s="31" t="s">
        <v>19</v>
      </c>
      <c r="AU19" s="32" t="s">
        <v>20</v>
      </c>
      <c r="AW19" s="29" t="s">
        <v>4</v>
      </c>
    </row>
    <row r="20" spans="1:52" x14ac:dyDescent="0.35">
      <c r="A20" s="28">
        <f t="shared" si="3"/>
        <v>1</v>
      </c>
      <c r="B20">
        <f t="shared" si="4"/>
        <v>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S20" s="33">
        <v>1</v>
      </c>
      <c r="AT20" s="34">
        <v>1</v>
      </c>
      <c r="AU20" s="35">
        <v>1</v>
      </c>
      <c r="AW20" s="29">
        <v>1</v>
      </c>
    </row>
    <row r="21" spans="1:52" x14ac:dyDescent="0.35">
      <c r="A21" s="28">
        <f t="shared" si="3"/>
        <v>1</v>
      </c>
      <c r="B21">
        <f t="shared" si="4"/>
        <v>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S21" s="33">
        <v>2</v>
      </c>
      <c r="AT21" s="34">
        <v>1</v>
      </c>
      <c r="AU21" s="35">
        <v>1</v>
      </c>
      <c r="AW21" s="29">
        <v>1.3</v>
      </c>
    </row>
    <row r="22" spans="1:52" x14ac:dyDescent="0.35">
      <c r="A22" s="28">
        <f t="shared" si="3"/>
        <v>1</v>
      </c>
      <c r="B22">
        <f t="shared" si="4"/>
        <v>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S22" s="33">
        <v>3</v>
      </c>
      <c r="AT22" s="34">
        <v>1.2</v>
      </c>
      <c r="AU22" s="35">
        <v>1</v>
      </c>
      <c r="AW22" s="29">
        <v>1.6</v>
      </c>
    </row>
    <row r="23" spans="1:52" x14ac:dyDescent="0.35">
      <c r="A23" s="28">
        <f t="shared" si="3"/>
        <v>1</v>
      </c>
      <c r="B23">
        <f t="shared" si="4"/>
        <v>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S23" s="33">
        <v>1</v>
      </c>
      <c r="AT23" s="34">
        <v>2</v>
      </c>
      <c r="AU23" s="35">
        <v>1</v>
      </c>
      <c r="AW23" s="29">
        <v>1.18</v>
      </c>
      <c r="AX23" t="s">
        <v>49</v>
      </c>
    </row>
    <row r="24" spans="1:52" x14ac:dyDescent="0.35">
      <c r="A24" s="28">
        <f t="shared" si="3"/>
        <v>1</v>
      </c>
      <c r="B24">
        <f t="shared" si="4"/>
        <v>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S24" s="33">
        <v>2</v>
      </c>
      <c r="AT24" s="34">
        <v>2</v>
      </c>
      <c r="AU24" s="35">
        <v>1</v>
      </c>
      <c r="AW24" s="29">
        <v>1.48</v>
      </c>
      <c r="AX24" t="str">
        <f>AX23</f>
        <v>4 x o von 15 P = 27%</v>
      </c>
    </row>
    <row r="25" spans="1:52" ht="15" customHeight="1" x14ac:dyDescent="0.35">
      <c r="A25" s="28">
        <f t="shared" si="3"/>
        <v>1</v>
      </c>
      <c r="B25">
        <f t="shared" si="4"/>
        <v>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S25" s="33">
        <v>1</v>
      </c>
      <c r="AT25" s="34">
        <v>2</v>
      </c>
      <c r="AU25" s="35">
        <v>1.5</v>
      </c>
      <c r="AW25" s="29">
        <v>1.38</v>
      </c>
      <c r="AX25" s="58" t="s">
        <v>23</v>
      </c>
      <c r="AY25" s="58"/>
      <c r="AZ25" s="58"/>
    </row>
    <row r="26" spans="1:52" ht="15" customHeight="1" x14ac:dyDescent="0.35">
      <c r="A26" s="28" t="e">
        <f t="shared" si="3"/>
        <v>#DIV/0!</v>
      </c>
      <c r="B26">
        <f t="shared" si="4"/>
        <v>10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X26" s="58"/>
      <c r="AY26" s="58"/>
      <c r="AZ26" s="58"/>
    </row>
    <row r="27" spans="1:52" x14ac:dyDescent="0.35">
      <c r="A27" s="28" t="e">
        <f t="shared" ref="A27" si="5">AX15</f>
        <v>#DIV/0!</v>
      </c>
      <c r="B27">
        <f t="shared" ref="B27" si="6">B15</f>
        <v>12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X27" s="42"/>
      <c r="AY27" s="42"/>
    </row>
    <row r="28" spans="1:52" x14ac:dyDescent="0.35">
      <c r="B28" t="s">
        <v>51</v>
      </c>
      <c r="O28" t="s">
        <v>52</v>
      </c>
      <c r="AX28" s="42"/>
      <c r="AY28" s="42"/>
    </row>
    <row r="29" spans="1:52" x14ac:dyDescent="0.35">
      <c r="B29" t="s">
        <v>44</v>
      </c>
      <c r="O29" t="s">
        <v>43</v>
      </c>
    </row>
    <row r="30" spans="1:52" x14ac:dyDescent="0.35">
      <c r="B30" t="s">
        <v>42</v>
      </c>
      <c r="O30" t="s">
        <v>47</v>
      </c>
    </row>
    <row r="31" spans="1:52" x14ac:dyDescent="0.35">
      <c r="B31" t="s">
        <v>21</v>
      </c>
      <c r="O31" t="s">
        <v>22</v>
      </c>
    </row>
    <row r="32" spans="1:52" x14ac:dyDescent="0.35">
      <c r="B32" t="s">
        <v>11</v>
      </c>
      <c r="O32" t="s">
        <v>48</v>
      </c>
    </row>
  </sheetData>
  <mergeCells count="48">
    <mergeCell ref="S1:S3"/>
    <mergeCell ref="J2:J3"/>
    <mergeCell ref="K2:K3"/>
    <mergeCell ref="M2:M3"/>
    <mergeCell ref="N2:N3"/>
    <mergeCell ref="A1:B1"/>
    <mergeCell ref="L1:L3"/>
    <mergeCell ref="P1:P3"/>
    <mergeCell ref="Q1:Q3"/>
    <mergeCell ref="R1:R3"/>
    <mergeCell ref="O2:O3"/>
    <mergeCell ref="AE1:AE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O1:AO3"/>
    <mergeCell ref="AP1:AP3"/>
    <mergeCell ref="AQ1:AQ3"/>
    <mergeCell ref="AF1:AF3"/>
    <mergeCell ref="AG1:AG3"/>
    <mergeCell ref="AH1:AH3"/>
    <mergeCell ref="AI1:AI3"/>
    <mergeCell ref="AJ1:AJ3"/>
    <mergeCell ref="AK1:AK3"/>
    <mergeCell ref="AU2:AU3"/>
    <mergeCell ref="B3:C3"/>
    <mergeCell ref="AX25:AZ26"/>
    <mergeCell ref="AR1:AR3"/>
    <mergeCell ref="AS1:AS3"/>
    <mergeCell ref="AT1:AT3"/>
    <mergeCell ref="AU1:AW1"/>
    <mergeCell ref="D2:D3"/>
    <mergeCell ref="E2:E3"/>
    <mergeCell ref="F2:F3"/>
    <mergeCell ref="G2:G3"/>
    <mergeCell ref="H2:H3"/>
    <mergeCell ref="I2:I3"/>
    <mergeCell ref="AL1:AL3"/>
    <mergeCell ref="AM1:AM3"/>
    <mergeCell ref="AN1:AN3"/>
  </mergeCells>
  <conditionalFormatting sqref="E4:E15 I4:I15 M4:O15 G4:G15 K4:K15 AV4:AW15">
    <cfRule type="colorScale" priority="8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P15:AF15 C1 Y13:AF14 AD7:AE10 P4:AE6 P7:AB9 P13:S14 P10:P12 Q10:AB10 Q11:AF12">
    <cfRule type="colorScale" priority="9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T13:X14">
    <cfRule type="colorScale" priority="6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C7:AC10">
    <cfRule type="colorScale" priority="3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F4:AF10">
    <cfRule type="colorScale" priority="2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G4:AQ15">
    <cfRule type="colorScale" priority="7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R4:AU15 C2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W19:AW25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X4:AX15">
    <cfRule type="colorScale" priority="4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5ADF-D01F-4964-860C-A8D72C1E1231}">
  <sheetPr codeName="Tabelle2">
    <pageSetUpPr fitToPage="1"/>
  </sheetPr>
  <dimension ref="A1:BA32"/>
  <sheetViews>
    <sheetView zoomScale="99" zoomScaleNormal="99" workbookViewId="0">
      <selection activeCell="AU2" sqref="AU2:AU3"/>
    </sheetView>
  </sheetViews>
  <sheetFormatPr baseColWidth="10" defaultColWidth="11.453125" defaultRowHeight="14.5" x14ac:dyDescent="0.35"/>
  <cols>
    <col min="1" max="1" width="5.1796875" bestFit="1" customWidth="1"/>
    <col min="2" max="2" width="9.81640625" customWidth="1"/>
    <col min="3" max="3" width="6.81640625" customWidth="1"/>
    <col min="4" max="5" width="7.1796875" hidden="1" customWidth="1"/>
    <col min="6" max="7" width="6.453125" hidden="1" customWidth="1"/>
    <col min="8" max="11" width="6.54296875" hidden="1" customWidth="1"/>
    <col min="12" max="12" width="6.1796875" hidden="1" customWidth="1"/>
    <col min="13" max="14" width="7" hidden="1" customWidth="1"/>
    <col min="15" max="15" width="4.1796875" customWidth="1"/>
    <col min="16" max="16" width="5.1796875" customWidth="1"/>
    <col min="17" max="19" width="3.453125" customWidth="1"/>
    <col min="20" max="20" width="4.81640625" customWidth="1"/>
    <col min="21" max="24" width="3.453125" customWidth="1"/>
    <col min="25" max="26" width="4.81640625" customWidth="1"/>
    <col min="27" max="27" width="3.1796875" customWidth="1"/>
    <col min="28" max="31" width="3.453125" customWidth="1"/>
    <col min="32" max="32" width="5.54296875" customWidth="1"/>
    <col min="33" max="33" width="3.1796875" customWidth="1"/>
    <col min="34" max="39" width="3.453125" customWidth="1"/>
    <col min="40" max="40" width="3.1796875" customWidth="1"/>
    <col min="41" max="42" width="3.453125" customWidth="1"/>
    <col min="43" max="45" width="3.1796875" customWidth="1"/>
    <col min="46" max="46" width="3.453125" customWidth="1"/>
    <col min="47" max="47" width="5.36328125" customWidth="1"/>
    <col min="48" max="48" width="6.90625" customWidth="1"/>
    <col min="49" max="49" width="8.54296875" customWidth="1"/>
    <col min="50" max="50" width="2.1796875" bestFit="1" customWidth="1"/>
    <col min="51" max="51" width="3.81640625" customWidth="1"/>
  </cols>
  <sheetData>
    <row r="1" spans="1:53" ht="15.75" customHeight="1" thickBot="1" x14ac:dyDescent="0.5">
      <c r="A1" s="79" t="s">
        <v>12</v>
      </c>
      <c r="B1" s="80"/>
      <c r="C1" s="16"/>
      <c r="D1" s="8">
        <v>5</v>
      </c>
      <c r="E1" s="9" t="e">
        <f>AVERAGE(E4:E16)</f>
        <v>#REF!</v>
      </c>
      <c r="F1" s="8">
        <v>0</v>
      </c>
      <c r="G1" s="9" t="e">
        <f>AVERAGE(G4:G16)</f>
        <v>#REF!</v>
      </c>
      <c r="H1" s="8">
        <v>0</v>
      </c>
      <c r="I1" s="9" t="e">
        <f>AVERAGE(I4:I16)</f>
        <v>#REF!</v>
      </c>
      <c r="J1" s="8">
        <v>5</v>
      </c>
      <c r="K1" s="9" t="e">
        <f>AVERAGE(K4:K16)</f>
        <v>#REF!</v>
      </c>
      <c r="L1" s="81" t="s">
        <v>10</v>
      </c>
      <c r="M1" s="10">
        <f>D1+F1+H1</f>
        <v>5</v>
      </c>
      <c r="N1">
        <f>D1+F1+H1+J1</f>
        <v>10</v>
      </c>
      <c r="O1" s="26">
        <v>0.3</v>
      </c>
      <c r="P1" s="83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7"/>
      <c r="AR1" s="59" t="s">
        <v>45</v>
      </c>
      <c r="AS1" s="62" t="s">
        <v>11</v>
      </c>
      <c r="AT1" s="65" t="s">
        <v>46</v>
      </c>
      <c r="AU1" s="68" t="s">
        <v>3</v>
      </c>
      <c r="AV1" s="69"/>
      <c r="AW1" s="70"/>
    </row>
    <row r="2" spans="1:53" ht="15" customHeight="1" thickBot="1" x14ac:dyDescent="0.5">
      <c r="A2" s="11" t="s">
        <v>13</v>
      </c>
      <c r="C2" s="17"/>
      <c r="D2" s="71" t="s">
        <v>5</v>
      </c>
      <c r="E2" s="72" t="s">
        <v>4</v>
      </c>
      <c r="F2" s="74" t="s">
        <v>6</v>
      </c>
      <c r="G2" s="72" t="s">
        <v>4</v>
      </c>
      <c r="H2" s="74" t="s">
        <v>7</v>
      </c>
      <c r="I2" s="72" t="s">
        <v>4</v>
      </c>
      <c r="J2" s="74" t="s">
        <v>8</v>
      </c>
      <c r="K2" s="72" t="s">
        <v>4</v>
      </c>
      <c r="L2" s="81"/>
      <c r="M2" s="87" t="s">
        <v>9</v>
      </c>
      <c r="N2" s="88" t="s">
        <v>0</v>
      </c>
      <c r="O2" s="85" t="s">
        <v>50</v>
      </c>
      <c r="P2" s="83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7"/>
      <c r="AR2" s="60"/>
      <c r="AS2" s="63"/>
      <c r="AT2" s="66"/>
      <c r="AU2" s="54" t="s">
        <v>164</v>
      </c>
      <c r="AV2" s="6">
        <v>0.4</v>
      </c>
      <c r="AW2" s="4" t="e">
        <f>AVERAGE(AW4:AW15)</f>
        <v>#DIV/0!</v>
      </c>
    </row>
    <row r="3" spans="1:53" ht="61.5" customHeight="1" thickBot="1" x14ac:dyDescent="0.4">
      <c r="A3" s="19" t="s">
        <v>14</v>
      </c>
      <c r="B3" s="56" t="s">
        <v>41</v>
      </c>
      <c r="C3" s="57"/>
      <c r="D3" s="71"/>
      <c r="E3" s="73"/>
      <c r="F3" s="74"/>
      <c r="G3" s="73"/>
      <c r="H3" s="74"/>
      <c r="I3" s="73"/>
      <c r="J3" s="74"/>
      <c r="K3" s="73"/>
      <c r="L3" s="82"/>
      <c r="M3" s="71"/>
      <c r="N3" s="89"/>
      <c r="O3" s="86"/>
      <c r="P3" s="84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8"/>
      <c r="AR3" s="61"/>
      <c r="AS3" s="64"/>
      <c r="AT3" s="67"/>
      <c r="AU3" s="55"/>
      <c r="AV3" s="38" t="s">
        <v>15</v>
      </c>
      <c r="AW3" s="37" t="s">
        <v>1</v>
      </c>
      <c r="BA3" s="13"/>
    </row>
    <row r="4" spans="1:53" ht="19" thickBot="1" x14ac:dyDescent="0.5">
      <c r="A4" s="11"/>
      <c r="B4" s="41">
        <f>'SUS Einfügen'!A2</f>
        <v>1</v>
      </c>
      <c r="C4" s="41">
        <f>'SUS Einfügen'!B2</f>
        <v>1</v>
      </c>
      <c r="D4" s="7">
        <v>1</v>
      </c>
      <c r="E4" s="3" t="e">
        <f>IF(#REF!&gt;=(#REF!/100),1,IF(#REF!&gt;=(#REF!/100),2,IF(#REF!&gt;=(#REF!/100),3,IF(#REF!&gt;=(#REF!/100),4,5))))</f>
        <v>#REF!</v>
      </c>
      <c r="F4" s="7">
        <v>0</v>
      </c>
      <c r="G4" s="1" t="e">
        <f>IF(#REF!&gt;=(#REF!/100),1,IF(#REF!&gt;=(#REF!/100),2,IF(#REF!&gt;=(#REF!/100),3,IF(#REF!&gt;=(#REF!/100),4,5))))</f>
        <v>#REF!</v>
      </c>
      <c r="H4" s="7">
        <v>0</v>
      </c>
      <c r="I4" s="1" t="e">
        <f>IF(#REF!&gt;=(#REF!/100),1,IF(#REF!&gt;=(#REF!/100),2,IF(#REF!&gt;=(#REF!/100),3,IF(#REF!&gt;=(#REF!/100),4,5))))</f>
        <v>#REF!</v>
      </c>
      <c r="J4" s="7">
        <v>5</v>
      </c>
      <c r="K4" s="1" t="e">
        <f>IF(#REF!&gt;=(#REF!/100),1,IF(#REF!&gt;=(#REF!/100),2,IF(#REF!&gt;=(#REF!/100),3,IF(#REF!&gt;=(#REF!/100),4,5))))</f>
        <v>#REF!</v>
      </c>
      <c r="L4" s="12">
        <v>1</v>
      </c>
      <c r="M4" s="2" t="e">
        <f>IF(((D4+F4+H4)/$M$1)&gt;=((#REF!+1)/100),1,IF(((D4+F4+H4)/$M$1)&gt;=(#REF!/100),1.1,IF(((D4+F4+H4)/$M$1)&gt;=(#REF!/100),1.2,IF(((D4+F4+H4)/$M$1)&gt;=(#REF!/100),1.3,IF(((D4+F4+H4)/$M$1)&gt;=((#REF!)/100),1.4,IF(((D4+F4+H4)/$M$1)&gt;=((#REF!)/100),1.5,IF(((D4+F4+H4)/$M$1)&gt;=((#REF!)/100),1.6,IF(((D4+F4+H4)/$M$1)&gt;=((#REF!)/100),1.7,IF(((D4+F4+H4)/$M$1)&gt;=((#REF!)/100),1.8,IF(((D4+F4+H4)/$M$1)&gt;=((#REF!)/100),1.9,IF(((D4+F4+H4)/$M$1)&gt;=((#REF!)/100),2,IF(((D4+F4+H4)/$M$1)&gt;=((#REF!)/100),2.1,IF(((D4+F4+H4)/$M$1)&gt;=((#REF!)/100),2.2,IF(((D4+F4+H4)/$M$1)&gt;=((#REF!)/100),2.3,IF(((D4+F4+H4)/$M$1)&gt;=((#REF!)/100),2.4,IF(((D4+F4+H4)/$M$1)&gt;=((#REF!)/100),2.5,IF(((D4+F4+H4)/$M$1)&gt;=((#REF!)/100),2.6,IF(((D4+F4+H4)/$M$1)&gt;=((#REF!)/100),2.7,IF(((D4+F4+H4)/$M$1)&gt;=((#REF!)/100),2.8,IF(((D4+F4+H4)/$M$1)&gt;=((#REF!)/100),2.9,IF(((D4+F4+H4)/$M$1)&gt;=((#REF!)/100),3,IF(((D4+F4+H4)/$M$1)&gt;=((#REF!)/100),3.1,IF(((D4+F4+H4)/$M$1)&gt;=((#REF!)/100),3.2,IF(((D4+F4+H4)/$M$1)&gt;=((#REF!)/100),3.3,IF(((D4+F4+H4)/$M$1)&gt;=((#REF!)/100),3.4,IF(((D4+F4+H4)/$M$1)&gt;=((#REF!)/100),3.5,IF(((D4+F4+H4)/$M$1)&gt;=((#REF!)/100),3.6,IF(((D4+F4+H4)/$M$1)&gt;=((#REF!)/100),3.7,IF(((D4+F4+H4)/$M$1)&gt;=((#REF!)/100),3.8,IF(((D4+F4+H4)/$M$1)&gt;=((#REF!)/100),3.9,IF(((D4+F4+H4)/$M$1)&gt;=((#REF!)/100),4,IF(((D4+F4+H4)/$M$1)&gt;=((#REF!)/100),4.1,IF(((D4+F4+H4)/$M$1)&gt;=((#REF!)/100),4.2,IF(((D4+F4+H4)/$M$1)&gt;=((#REF!)/100),4.3,IF(((D4+F4+H4)/$M$1)&gt;=((#REF!)/100),4.4,IF(((D4+F4+H4)/$M$1)&gt;=((#REF!)/100),4.5,IF(((D4+F4+H4)/$M$1)&gt;=((#REF!)/100),4.6,IF(((D4+F4+H4)/$M$1)&gt;=((#REF!)/100),4.7,IF(((D4+F4+H4)/$M$1)&gt;=((#REF!)/100),4.8,IF(((D4+F4+H4)/$M$1)&gt;=((#REF!)/100),4.9,5))))))))))))))))))))))))))))))))))))))))</f>
        <v>#REF!</v>
      </c>
      <c r="N4" s="2" t="e">
        <f>IF(((D4+F4+H4+J4)/$N$1)&gt;=((#REF!+1)/100),1,IF(((D4+F4+H4+J4)/$N$1)&gt;=(#REF!/100),1.1,IF(((D4+F4+H4+J4)/$N$1)&gt;=(#REF!/100),1.2,IF(((D4+F4+H4+J4)/$N$1)&gt;=(#REF!/100),1.3,IF(((D4+F4+H4+J4)/$N$1)&gt;=((#REF!)/100),1.4,IF(((D4+F4+H4+J4)/$N$1)&gt;=((#REF!)/100),1.5,IF(((D4+F4+H4+J4)/$N$1)&gt;=((#REF!)/100),1.6,IF(((D4+F4+H4+J4)/$N$1)&gt;=((#REF!)/100),1.7,IF(((D4+F4+H4+J4)/$N$1)&gt;=((#REF!)/100),1.8,IF(((D4+F4+H4+J4)/$N$1)&gt;=((#REF!)/100),1.9,IF(((D4+F4+H4+J4)/$N$1)&gt;=((#REF!)/100),2,IF(((D4+F4+H4+J4)/$N$1)&gt;=((#REF!)/100),2.1,IF(((D4+F4+H4+J4)/$N$1)&gt;=((#REF!)/100),2.2,IF(((D4+F4+H4+J4)/$N$1)&gt;=((#REF!)/100),2.3,IF(((D4+F4+H4+J4)/$N$1)&gt;=((#REF!)/100),2.4,IF(((D4+F4+H4+J4)/$N$1)&gt;=((#REF!)/100),2.5,IF(((D4+F4+H4+J4)/$N$1)&gt;=((#REF!)/100),2.6,IF(((D4+F4+H4+J4)/$N$1)&gt;=((#REF!)/100),2.7,IF(((D4+F4+H4+J4)/$N$1)&gt;=((#REF!)/100),2.8,IF(((D4+F4+H4+J4)/$N$1)&gt;=((#REF!)/100),2.9,IF(((D4+F4+H4+J4)/$N$1)&gt;=((#REF!)/100),3,IF(((D4+F4+H4+J4)/$N$1)&gt;=((#REF!)/100),3.1,IF(((D4+F4+H4+J4)/$N$1)&gt;=((#REF!)/100),3.2,IF(((D4+F4+H4+J4)/$N$1)&gt;=((#REF!)/100),3.3,IF(((D4+F4+H4+J4)/$N$1)&gt;=((#REF!)/100),3.4,IF(((D4+F4+H4+J4)/$N$1)&gt;=((#REF!)/100),3.5,IF(((D4+F4+H4+J4)/$N$1)&gt;=((#REF!)/100),3.6,IF(((D4+F4+H4+J4)/$N$1)&gt;=((#REF!)/100),3.7,IF(((D4+F4+H4+J4)/$N$1)&gt;=((#REF!)/100),3.8,IF(((D4+F4+H4+J4)/$N$1)&gt;=((#REF!)/100),3.9,IF(((D4+F4+H4+J4)/$N$1)&gt;=((#REF!)/100),4,IF(((D4+F4+H4+J4)/$N$1)&gt;=((#REF!)/100),4.1,IF(((D4+F4+H4+J4)/$N$1)&gt;=((#REF!)/100),4.2,IF(((D4+F4+H4+J4)/$N$1)&gt;=((#REF!)/100),4.3,IF(((D4+F4+H4+J4)/$N$1)&gt;=((#REF!)/100),4.4,IF(((D4+F4+H4+J4)/$N$1)&gt;=((#REF!)/100),4.5,IF(((D4+F4+H4+J4)/$N$1)&gt;=((#REF!)/100),4.6,IF(((D4+F4+H4+J4)/$N$1)&gt;=((#REF!)/100),4.7,IF(((D4+F4+H4+J4)/$N$1)&gt;=((#REF!)/100),4.8,IF(((D4+F4+H4+J4)/$N$1)&gt;=((#REF!)/100),4.9,5))))))))))))))))))))))))))))))))))))))))</f>
        <v>#REF!</v>
      </c>
      <c r="O4" s="47">
        <v>1</v>
      </c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5"/>
      <c r="AR4" s="43">
        <v>1</v>
      </c>
      <c r="AS4" s="22"/>
      <c r="AT4" s="23">
        <v>1</v>
      </c>
      <c r="AU4" s="36">
        <f t="shared" ref="AU4:AU15" si="0">AVERAGE(AR4:AT4)</f>
        <v>1</v>
      </c>
      <c r="AV4" s="39">
        <f t="shared" ref="AV4:AV10" si="1">AVERAGE(P4:AP4)</f>
        <v>1</v>
      </c>
      <c r="AW4" s="14">
        <f>((O4*$O$1)+((AU4*'2CVT'!$AV$2)+((AV4*(1-'2CVT'!$AV$2-$O$1)))))</f>
        <v>1</v>
      </c>
      <c r="AX4" s="27">
        <f>AW4</f>
        <v>1</v>
      </c>
      <c r="AZ4" s="46"/>
    </row>
    <row r="5" spans="1:53" ht="19" thickBot="1" x14ac:dyDescent="0.5">
      <c r="A5" s="11"/>
      <c r="B5" s="41">
        <f>'SUS Einfügen'!A3</f>
        <v>2</v>
      </c>
      <c r="C5" s="41">
        <f>'SUS Einfügen'!B3</f>
        <v>2</v>
      </c>
      <c r="D5" s="7">
        <v>2</v>
      </c>
      <c r="E5" s="3" t="e">
        <f>IF(#REF!&gt;=(#REF!/100),1,IF(#REF!&gt;=(#REF!/100),2,IF(#REF!&gt;=(#REF!/100),3,IF(#REF!&gt;=(#REF!/100),4,5))))</f>
        <v>#REF!</v>
      </c>
      <c r="F5" s="7">
        <v>0</v>
      </c>
      <c r="G5" s="1" t="e">
        <f>IF(#REF!&gt;=(#REF!/100),1,IF(#REF!&gt;=(#REF!/100),2,IF(#REF!&gt;=(#REF!/100),3,IF(#REF!&gt;=(#REF!/100),4,5))))</f>
        <v>#REF!</v>
      </c>
      <c r="H5" s="7">
        <v>0</v>
      </c>
      <c r="I5" s="1" t="e">
        <f>IF(#REF!&gt;=(#REF!/100),1,IF(#REF!&gt;=(#REF!/100),2,IF(#REF!&gt;=(#REF!/100),3,IF(#REF!&gt;=(#REF!/100),4,5))))</f>
        <v>#REF!</v>
      </c>
      <c r="J5" s="7">
        <v>1</v>
      </c>
      <c r="K5" s="1" t="e">
        <f>IF(#REF!&gt;=(#REF!/100),1,IF(#REF!&gt;=(#REF!/100),2,IF(#REF!&gt;=(#REF!/100),3,IF(#REF!&gt;=(#REF!/100),4,5))))</f>
        <v>#REF!</v>
      </c>
      <c r="L5" s="12">
        <v>0</v>
      </c>
      <c r="M5" s="2" t="e">
        <f>IF(((D5+F5+H5)/$M$1)&gt;=((#REF!+1)/100),1,IF(((D5+F5+H5)/$M$1)&gt;=(#REF!/100),1.1,IF(((D5+F5+H5)/$M$1)&gt;=(#REF!/100),1.2,IF(((D5+F5+H5)/$M$1)&gt;=(#REF!/100),1.3,IF(((D5+F5+H5)/$M$1)&gt;=((#REF!)/100),1.4,IF(((D5+F5+H5)/$M$1)&gt;=((#REF!)/100),1.5,IF(((D5+F5+H5)/$M$1)&gt;=((#REF!)/100),1.6,IF(((D5+F5+H5)/$M$1)&gt;=((#REF!)/100),1.7,IF(((D5+F5+H5)/$M$1)&gt;=((#REF!)/100),1.8,IF(((D5+F5+H5)/$M$1)&gt;=((#REF!)/100),1.9,IF(((D5+F5+H5)/$M$1)&gt;=((#REF!)/100),2,IF(((D5+F5+H5)/$M$1)&gt;=((#REF!)/100),2.1,IF(((D5+F5+H5)/$M$1)&gt;=((#REF!)/100),2.2,IF(((D5+F5+H5)/$M$1)&gt;=((#REF!)/100),2.3,IF(((D5+F5+H5)/$M$1)&gt;=((#REF!)/100),2.4,IF(((D5+F5+H5)/$M$1)&gt;=((#REF!)/100),2.5,IF(((D5+F5+H5)/$M$1)&gt;=((#REF!)/100),2.6,IF(((D5+F5+H5)/$M$1)&gt;=((#REF!)/100),2.7,IF(((D5+F5+H5)/$M$1)&gt;=((#REF!)/100),2.8,IF(((D5+F5+H5)/$M$1)&gt;=((#REF!)/100),2.9,IF(((D5+F5+H5)/$M$1)&gt;=((#REF!)/100),3,IF(((D5+F5+H5)/$M$1)&gt;=((#REF!)/100),3.1,IF(((D5+F5+H5)/$M$1)&gt;=((#REF!)/100),3.2,IF(((D5+F5+H5)/$M$1)&gt;=((#REF!)/100),3.3,IF(((D5+F5+H5)/$M$1)&gt;=((#REF!)/100),3.4,IF(((D5+F5+H5)/$M$1)&gt;=((#REF!)/100),3.5,IF(((D5+F5+H5)/$M$1)&gt;=((#REF!)/100),3.6,IF(((D5+F5+H5)/$M$1)&gt;=((#REF!)/100),3.7,IF(((D5+F5+H5)/$M$1)&gt;=((#REF!)/100),3.8,IF(((D5+F5+H5)/$M$1)&gt;=((#REF!)/100),3.9,IF(((D5+F5+H5)/$M$1)&gt;=((#REF!)/100),4,IF(((D5+F5+H5)/$M$1)&gt;=((#REF!)/100),4.1,IF(((D5+F5+H5)/$M$1)&gt;=((#REF!)/100),4.2,IF(((D5+F5+H5)/$M$1)&gt;=((#REF!)/100),4.3,IF(((D5+F5+H5)/$M$1)&gt;=((#REF!)/100),4.4,IF(((D5+F5+H5)/$M$1)&gt;=((#REF!)/100),4.5,IF(((D5+F5+H5)/$M$1)&gt;=((#REF!)/100),4.6,IF(((D5+F5+H5)/$M$1)&gt;=((#REF!)/100),4.7,IF(((D5+F5+H5)/$M$1)&gt;=((#REF!)/100),4.8,IF(((D5+F5+H5)/$M$1)&gt;=((#REF!)/100),4.9,5))))))))))))))))))))))))))))))))))))))))</f>
        <v>#REF!</v>
      </c>
      <c r="N5" s="2" t="e">
        <f>IF(((D5+F5+H5+J5)/$N$1)&gt;=((#REF!+1)/100),1,IF(((D5+F5+H5+J5)/$N$1)&gt;=(#REF!/100),1.1,IF(((D5+F5+H5+J5)/$N$1)&gt;=(#REF!/100),1.2,IF(((D5+F5+H5+J5)/$N$1)&gt;=(#REF!/100),1.3,IF(((D5+F5+H5+J5)/$N$1)&gt;=((#REF!)/100),1.4,IF(((D5+F5+H5+J5)/$N$1)&gt;=((#REF!)/100),1.5,IF(((D5+F5+H5+J5)/$N$1)&gt;=((#REF!)/100),1.6,IF(((D5+F5+H5+J5)/$N$1)&gt;=((#REF!)/100),1.7,IF(((D5+F5+H5+J5)/$N$1)&gt;=((#REF!)/100),1.8,IF(((D5+F5+H5+J5)/$N$1)&gt;=((#REF!)/100),1.9,IF(((D5+F5+H5+J5)/$N$1)&gt;=((#REF!)/100),2,IF(((D5+F5+H5+J5)/$N$1)&gt;=((#REF!)/100),2.1,IF(((D5+F5+H5+J5)/$N$1)&gt;=((#REF!)/100),2.2,IF(((D5+F5+H5+J5)/$N$1)&gt;=((#REF!)/100),2.3,IF(((D5+F5+H5+J5)/$N$1)&gt;=((#REF!)/100),2.4,IF(((D5+F5+H5+J5)/$N$1)&gt;=((#REF!)/100),2.5,IF(((D5+F5+H5+J5)/$N$1)&gt;=((#REF!)/100),2.6,IF(((D5+F5+H5+J5)/$N$1)&gt;=((#REF!)/100),2.7,IF(((D5+F5+H5+J5)/$N$1)&gt;=((#REF!)/100),2.8,IF(((D5+F5+H5+J5)/$N$1)&gt;=((#REF!)/100),2.9,IF(((D5+F5+H5+J5)/$N$1)&gt;=((#REF!)/100),3,IF(((D5+F5+H5+J5)/$N$1)&gt;=((#REF!)/100),3.1,IF(((D5+F5+H5+J5)/$N$1)&gt;=((#REF!)/100),3.2,IF(((D5+F5+H5+J5)/$N$1)&gt;=((#REF!)/100),3.3,IF(((D5+F5+H5+J5)/$N$1)&gt;=((#REF!)/100),3.4,IF(((D5+F5+H5+J5)/$N$1)&gt;=((#REF!)/100),3.5,IF(((D5+F5+H5+J5)/$N$1)&gt;=((#REF!)/100),3.6,IF(((D5+F5+H5+J5)/$N$1)&gt;=((#REF!)/100),3.7,IF(((D5+F5+H5+J5)/$N$1)&gt;=((#REF!)/100),3.8,IF(((D5+F5+H5+J5)/$N$1)&gt;=((#REF!)/100),3.9,IF(((D5+F5+H5+J5)/$N$1)&gt;=((#REF!)/100),4,IF(((D5+F5+H5+J5)/$N$1)&gt;=((#REF!)/100),4.1,IF(((D5+F5+H5+J5)/$N$1)&gt;=((#REF!)/100),4.2,IF(((D5+F5+H5+J5)/$N$1)&gt;=((#REF!)/100),4.3,IF(((D5+F5+H5+J5)/$N$1)&gt;=((#REF!)/100),4.4,IF(((D5+F5+H5+J5)/$N$1)&gt;=((#REF!)/100),4.5,IF(((D5+F5+H5+J5)/$N$1)&gt;=((#REF!)/100),4.6,IF(((D5+F5+H5+J5)/$N$1)&gt;=((#REF!)/100),4.7,IF(((D5+F5+H5+J5)/$N$1)&gt;=((#REF!)/100),4.8,IF(((D5+F5+H5+J5)/$N$1)&gt;=((#REF!)/100),4.9,5))))))))))))))))))))))))))))))))))))))))</f>
        <v>#REF!</v>
      </c>
      <c r="O5" s="47">
        <v>1</v>
      </c>
      <c r="P5" s="5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5"/>
      <c r="AR5" s="44">
        <v>1</v>
      </c>
      <c r="AS5" s="17"/>
      <c r="AT5" s="24">
        <v>1</v>
      </c>
      <c r="AU5" s="36">
        <f t="shared" si="0"/>
        <v>1</v>
      </c>
      <c r="AV5" s="39">
        <f t="shared" si="1"/>
        <v>1</v>
      </c>
      <c r="AW5" s="14">
        <f>((O5*$O$1)+((AU5*'2CVT'!$AV$2)+((AV5*(1-'2CVT'!$AV$2-$O$1)))))</f>
        <v>1</v>
      </c>
      <c r="AX5" s="27">
        <f t="shared" ref="AX5:AX15" si="2">AW5</f>
        <v>1</v>
      </c>
      <c r="AZ5" s="46"/>
    </row>
    <row r="6" spans="1:53" ht="19" thickBot="1" x14ac:dyDescent="0.5">
      <c r="A6" s="11"/>
      <c r="B6" s="41">
        <f>'SUS Einfügen'!A4</f>
        <v>3</v>
      </c>
      <c r="C6" s="41">
        <f>'SUS Einfügen'!B4</f>
        <v>3</v>
      </c>
      <c r="D6" s="7">
        <v>3</v>
      </c>
      <c r="E6" s="3" t="e">
        <f>IF(#REF!&gt;=(#REF!/100),1,IF(#REF!&gt;=(#REF!/100),2,IF(#REF!&gt;=(#REF!/100),3,IF(#REF!&gt;=(#REF!/100),4,5))))</f>
        <v>#REF!</v>
      </c>
      <c r="F6" s="7">
        <v>0</v>
      </c>
      <c r="G6" s="1" t="e">
        <f>IF(#REF!&gt;=(#REF!/100),1,IF(#REF!&gt;=(#REF!/100),2,IF(#REF!&gt;=(#REF!/100),3,IF(#REF!&gt;=(#REF!/100),4,5))))</f>
        <v>#REF!</v>
      </c>
      <c r="H6" s="7">
        <v>0</v>
      </c>
      <c r="I6" s="1" t="e">
        <f>IF(#REF!&gt;=(#REF!/100),1,IF(#REF!&gt;=(#REF!/100),2,IF(#REF!&gt;=(#REF!/100),3,IF(#REF!&gt;=(#REF!/100),4,5))))</f>
        <v>#REF!</v>
      </c>
      <c r="J6" s="7">
        <v>1</v>
      </c>
      <c r="K6" s="1" t="e">
        <f>IF(#REF!&gt;=(#REF!/100),1,IF(#REF!&gt;=(#REF!/100),2,IF(#REF!&gt;=(#REF!/100),3,IF(#REF!&gt;=(#REF!/100),4,5))))</f>
        <v>#REF!</v>
      </c>
      <c r="L6" s="12">
        <v>0</v>
      </c>
      <c r="M6" s="2" t="e">
        <f>IF(((D6+F6+H6)/$M$1)&gt;=((#REF!+1)/100),1,IF(((D6+F6+H6)/$M$1)&gt;=(#REF!/100),1.1,IF(((D6+F6+H6)/$M$1)&gt;=(#REF!/100),1.2,IF(((D6+F6+H6)/$M$1)&gt;=(#REF!/100),1.3,IF(((D6+F6+H6)/$M$1)&gt;=((#REF!)/100),1.4,IF(((D6+F6+H6)/$M$1)&gt;=((#REF!)/100),1.5,IF(((D6+F6+H6)/$M$1)&gt;=((#REF!)/100),1.6,IF(((D6+F6+H6)/$M$1)&gt;=((#REF!)/100),1.7,IF(((D6+F6+H6)/$M$1)&gt;=((#REF!)/100),1.8,IF(((D6+F6+H6)/$M$1)&gt;=((#REF!)/100),1.9,IF(((D6+F6+H6)/$M$1)&gt;=((#REF!)/100),2,IF(((D6+F6+H6)/$M$1)&gt;=((#REF!)/100),2.1,IF(((D6+F6+H6)/$M$1)&gt;=((#REF!)/100),2.2,IF(((D6+F6+H6)/$M$1)&gt;=((#REF!)/100),2.3,IF(((D6+F6+H6)/$M$1)&gt;=((#REF!)/100),2.4,IF(((D6+F6+H6)/$M$1)&gt;=((#REF!)/100),2.5,IF(((D6+F6+H6)/$M$1)&gt;=((#REF!)/100),2.6,IF(((D6+F6+H6)/$M$1)&gt;=((#REF!)/100),2.7,IF(((D6+F6+H6)/$M$1)&gt;=((#REF!)/100),2.8,IF(((D6+F6+H6)/$M$1)&gt;=((#REF!)/100),2.9,IF(((D6+F6+H6)/$M$1)&gt;=((#REF!)/100),3,IF(((D6+F6+H6)/$M$1)&gt;=((#REF!)/100),3.1,IF(((D6+F6+H6)/$M$1)&gt;=((#REF!)/100),3.2,IF(((D6+F6+H6)/$M$1)&gt;=((#REF!)/100),3.3,IF(((D6+F6+H6)/$M$1)&gt;=((#REF!)/100),3.4,IF(((D6+F6+H6)/$M$1)&gt;=((#REF!)/100),3.5,IF(((D6+F6+H6)/$M$1)&gt;=((#REF!)/100),3.6,IF(((D6+F6+H6)/$M$1)&gt;=((#REF!)/100),3.7,IF(((D6+F6+H6)/$M$1)&gt;=((#REF!)/100),3.8,IF(((D6+F6+H6)/$M$1)&gt;=((#REF!)/100),3.9,IF(((D6+F6+H6)/$M$1)&gt;=((#REF!)/100),4,IF(((D6+F6+H6)/$M$1)&gt;=((#REF!)/100),4.1,IF(((D6+F6+H6)/$M$1)&gt;=((#REF!)/100),4.2,IF(((D6+F6+H6)/$M$1)&gt;=((#REF!)/100),4.3,IF(((D6+F6+H6)/$M$1)&gt;=((#REF!)/100),4.4,IF(((D6+F6+H6)/$M$1)&gt;=((#REF!)/100),4.5,IF(((D6+F6+H6)/$M$1)&gt;=((#REF!)/100),4.6,IF(((D6+F6+H6)/$M$1)&gt;=((#REF!)/100),4.7,IF(((D6+F6+H6)/$M$1)&gt;=((#REF!)/100),4.8,IF(((D6+F6+H6)/$M$1)&gt;=((#REF!)/100),4.9,5))))))))))))))))))))))))))))))))))))))))</f>
        <v>#REF!</v>
      </c>
      <c r="N6" s="2" t="e">
        <f>IF(((D6+F6+H6+J6)/$N$1)&gt;=((#REF!+1)/100),1,IF(((D6+F6+H6+J6)/$N$1)&gt;=(#REF!/100),1.1,IF(((D6+F6+H6+J6)/$N$1)&gt;=(#REF!/100),1.2,IF(((D6+F6+H6+J6)/$N$1)&gt;=(#REF!/100),1.3,IF(((D6+F6+H6+J6)/$N$1)&gt;=((#REF!)/100),1.4,IF(((D6+F6+H6+J6)/$N$1)&gt;=((#REF!)/100),1.5,IF(((D6+F6+H6+J6)/$N$1)&gt;=((#REF!)/100),1.6,IF(((D6+F6+H6+J6)/$N$1)&gt;=((#REF!)/100),1.7,IF(((D6+F6+H6+J6)/$N$1)&gt;=((#REF!)/100),1.8,IF(((D6+F6+H6+J6)/$N$1)&gt;=((#REF!)/100),1.9,IF(((D6+F6+H6+J6)/$N$1)&gt;=((#REF!)/100),2,IF(((D6+F6+H6+J6)/$N$1)&gt;=((#REF!)/100),2.1,IF(((D6+F6+H6+J6)/$N$1)&gt;=((#REF!)/100),2.2,IF(((D6+F6+H6+J6)/$N$1)&gt;=((#REF!)/100),2.3,IF(((D6+F6+H6+J6)/$N$1)&gt;=((#REF!)/100),2.4,IF(((D6+F6+H6+J6)/$N$1)&gt;=((#REF!)/100),2.5,IF(((D6+F6+H6+J6)/$N$1)&gt;=((#REF!)/100),2.6,IF(((D6+F6+H6+J6)/$N$1)&gt;=((#REF!)/100),2.7,IF(((D6+F6+H6+J6)/$N$1)&gt;=((#REF!)/100),2.8,IF(((D6+F6+H6+J6)/$N$1)&gt;=((#REF!)/100),2.9,IF(((D6+F6+H6+J6)/$N$1)&gt;=((#REF!)/100),3,IF(((D6+F6+H6+J6)/$N$1)&gt;=((#REF!)/100),3.1,IF(((D6+F6+H6+J6)/$N$1)&gt;=((#REF!)/100),3.2,IF(((D6+F6+H6+J6)/$N$1)&gt;=((#REF!)/100),3.3,IF(((D6+F6+H6+J6)/$N$1)&gt;=((#REF!)/100),3.4,IF(((D6+F6+H6+J6)/$N$1)&gt;=((#REF!)/100),3.5,IF(((D6+F6+H6+J6)/$N$1)&gt;=((#REF!)/100),3.6,IF(((D6+F6+H6+J6)/$N$1)&gt;=((#REF!)/100),3.7,IF(((D6+F6+H6+J6)/$N$1)&gt;=((#REF!)/100),3.8,IF(((D6+F6+H6+J6)/$N$1)&gt;=((#REF!)/100),3.9,IF(((D6+F6+H6+J6)/$N$1)&gt;=((#REF!)/100),4,IF(((D6+F6+H6+J6)/$N$1)&gt;=((#REF!)/100),4.1,IF(((D6+F6+H6+J6)/$N$1)&gt;=((#REF!)/100),4.2,IF(((D6+F6+H6+J6)/$N$1)&gt;=((#REF!)/100),4.3,IF(((D6+F6+H6+J6)/$N$1)&gt;=((#REF!)/100),4.4,IF(((D6+F6+H6+J6)/$N$1)&gt;=((#REF!)/100),4.5,IF(((D6+F6+H6+J6)/$N$1)&gt;=((#REF!)/100),4.6,IF(((D6+F6+H6+J6)/$N$1)&gt;=((#REF!)/100),4.7,IF(((D6+F6+H6+J6)/$N$1)&gt;=((#REF!)/100),4.8,IF(((D6+F6+H6+J6)/$N$1)&gt;=((#REF!)/100),4.9,5))))))))))))))))))))))))))))))))))))))))</f>
        <v>#REF!</v>
      </c>
      <c r="O6" s="47">
        <v>1</v>
      </c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5"/>
      <c r="AR6" s="44">
        <v>1</v>
      </c>
      <c r="AS6" s="17"/>
      <c r="AT6" s="24">
        <v>1</v>
      </c>
      <c r="AU6" s="36">
        <f t="shared" si="0"/>
        <v>1</v>
      </c>
      <c r="AV6" s="39">
        <f t="shared" si="1"/>
        <v>1</v>
      </c>
      <c r="AW6" s="14">
        <f>((O6*$O$1)+((AU6*'2CVT'!$AV$2)+((AV6*(1-'2CVT'!$AV$2-$O$1)))))</f>
        <v>1</v>
      </c>
      <c r="AX6" s="27">
        <f t="shared" si="2"/>
        <v>1</v>
      </c>
      <c r="AZ6" s="46"/>
    </row>
    <row r="7" spans="1:53" ht="19" thickBot="1" x14ac:dyDescent="0.5">
      <c r="A7" s="11"/>
      <c r="B7" s="41">
        <f>'SUS Einfügen'!A5</f>
        <v>4</v>
      </c>
      <c r="C7" s="41">
        <f>'SUS Einfügen'!B5</f>
        <v>4</v>
      </c>
      <c r="D7" s="7">
        <v>4</v>
      </c>
      <c r="E7" s="3" t="e">
        <f>IF(#REF!&gt;=(#REF!/100),1,IF(#REF!&gt;=(#REF!/100),2,IF(#REF!&gt;=(#REF!/100),3,IF(#REF!&gt;=(#REF!/100),4,5))))</f>
        <v>#REF!</v>
      </c>
      <c r="F7" s="7">
        <v>0</v>
      </c>
      <c r="G7" s="1" t="e">
        <f>IF(#REF!&gt;=(#REF!/100),1,IF(#REF!&gt;=(#REF!/100),2,IF(#REF!&gt;=(#REF!/100),3,IF(#REF!&gt;=(#REF!/100),4,5))))</f>
        <v>#REF!</v>
      </c>
      <c r="H7" s="7">
        <v>0</v>
      </c>
      <c r="I7" s="1" t="e">
        <f>IF(#REF!&gt;=(#REF!/100),1,IF(#REF!&gt;=(#REF!/100),2,IF(#REF!&gt;=(#REF!/100),3,IF(#REF!&gt;=(#REF!/100),4,5))))</f>
        <v>#REF!</v>
      </c>
      <c r="J7" s="7">
        <v>1</v>
      </c>
      <c r="K7" s="1" t="e">
        <f>IF(#REF!&gt;=(#REF!/100),1,IF(#REF!&gt;=(#REF!/100),2,IF(#REF!&gt;=(#REF!/100),3,IF(#REF!&gt;=(#REF!/100),4,5))))</f>
        <v>#REF!</v>
      </c>
      <c r="L7" s="12">
        <v>0</v>
      </c>
      <c r="M7" s="2" t="e">
        <f>IF(((D7+F7+H7)/$M$1)&gt;=((#REF!+1)/100),1,IF(((D7+F7+H7)/$M$1)&gt;=(#REF!/100),1.1,IF(((D7+F7+H7)/$M$1)&gt;=(#REF!/100),1.2,IF(((D7+F7+H7)/$M$1)&gt;=(#REF!/100),1.3,IF(((D7+F7+H7)/$M$1)&gt;=((#REF!)/100),1.4,IF(((D7+F7+H7)/$M$1)&gt;=((#REF!)/100),1.5,IF(((D7+F7+H7)/$M$1)&gt;=((#REF!)/100),1.6,IF(((D7+F7+H7)/$M$1)&gt;=((#REF!)/100),1.7,IF(((D7+F7+H7)/$M$1)&gt;=((#REF!)/100),1.8,IF(((D7+F7+H7)/$M$1)&gt;=((#REF!)/100),1.9,IF(((D7+F7+H7)/$M$1)&gt;=((#REF!)/100),2,IF(((D7+F7+H7)/$M$1)&gt;=((#REF!)/100),2.1,IF(((D7+F7+H7)/$M$1)&gt;=((#REF!)/100),2.2,IF(((D7+F7+H7)/$M$1)&gt;=((#REF!)/100),2.3,IF(((D7+F7+H7)/$M$1)&gt;=((#REF!)/100),2.4,IF(((D7+F7+H7)/$M$1)&gt;=((#REF!)/100),2.5,IF(((D7+F7+H7)/$M$1)&gt;=((#REF!)/100),2.6,IF(((D7+F7+H7)/$M$1)&gt;=((#REF!)/100),2.7,IF(((D7+F7+H7)/$M$1)&gt;=((#REF!)/100),2.8,IF(((D7+F7+H7)/$M$1)&gt;=((#REF!)/100),2.9,IF(((D7+F7+H7)/$M$1)&gt;=((#REF!)/100),3,IF(((D7+F7+H7)/$M$1)&gt;=((#REF!)/100),3.1,IF(((D7+F7+H7)/$M$1)&gt;=((#REF!)/100),3.2,IF(((D7+F7+H7)/$M$1)&gt;=((#REF!)/100),3.3,IF(((D7+F7+H7)/$M$1)&gt;=((#REF!)/100),3.4,IF(((D7+F7+H7)/$M$1)&gt;=((#REF!)/100),3.5,IF(((D7+F7+H7)/$M$1)&gt;=((#REF!)/100),3.6,IF(((D7+F7+H7)/$M$1)&gt;=((#REF!)/100),3.7,IF(((D7+F7+H7)/$M$1)&gt;=((#REF!)/100),3.8,IF(((D7+F7+H7)/$M$1)&gt;=((#REF!)/100),3.9,IF(((D7+F7+H7)/$M$1)&gt;=((#REF!)/100),4,IF(((D7+F7+H7)/$M$1)&gt;=((#REF!)/100),4.1,IF(((D7+F7+H7)/$M$1)&gt;=((#REF!)/100),4.2,IF(((D7+F7+H7)/$M$1)&gt;=((#REF!)/100),4.3,IF(((D7+F7+H7)/$M$1)&gt;=((#REF!)/100),4.4,IF(((D7+F7+H7)/$M$1)&gt;=((#REF!)/100),4.5,IF(((D7+F7+H7)/$M$1)&gt;=((#REF!)/100),4.6,IF(((D7+F7+H7)/$M$1)&gt;=((#REF!)/100),4.7,IF(((D7+F7+H7)/$M$1)&gt;=((#REF!)/100),4.8,IF(((D7+F7+H7)/$M$1)&gt;=((#REF!)/100),4.9,5))))))))))))))))))))))))))))))))))))))))</f>
        <v>#REF!</v>
      </c>
      <c r="N7" s="2" t="e">
        <f>IF(((D7+F7+H7+J7)/$N$1)&gt;=((#REF!+1)/100),1,IF(((D7+F7+H7+J7)/$N$1)&gt;=(#REF!/100),1.1,IF(((D7+F7+H7+J7)/$N$1)&gt;=(#REF!/100),1.2,IF(((D7+F7+H7+J7)/$N$1)&gt;=(#REF!/100),1.3,IF(((D7+F7+H7+J7)/$N$1)&gt;=((#REF!)/100),1.4,IF(((D7+F7+H7+J7)/$N$1)&gt;=((#REF!)/100),1.5,IF(((D7+F7+H7+J7)/$N$1)&gt;=((#REF!)/100),1.6,IF(((D7+F7+H7+J7)/$N$1)&gt;=((#REF!)/100),1.7,IF(((D7+F7+H7+J7)/$N$1)&gt;=((#REF!)/100),1.8,IF(((D7+F7+H7+J7)/$N$1)&gt;=((#REF!)/100),1.9,IF(((D7+F7+H7+J7)/$N$1)&gt;=((#REF!)/100),2,IF(((D7+F7+H7+J7)/$N$1)&gt;=((#REF!)/100),2.1,IF(((D7+F7+H7+J7)/$N$1)&gt;=((#REF!)/100),2.2,IF(((D7+F7+H7+J7)/$N$1)&gt;=((#REF!)/100),2.3,IF(((D7+F7+H7+J7)/$N$1)&gt;=((#REF!)/100),2.4,IF(((D7+F7+H7+J7)/$N$1)&gt;=((#REF!)/100),2.5,IF(((D7+F7+H7+J7)/$N$1)&gt;=((#REF!)/100),2.6,IF(((D7+F7+H7+J7)/$N$1)&gt;=((#REF!)/100),2.7,IF(((D7+F7+H7+J7)/$N$1)&gt;=((#REF!)/100),2.8,IF(((D7+F7+H7+J7)/$N$1)&gt;=((#REF!)/100),2.9,IF(((D7+F7+H7+J7)/$N$1)&gt;=((#REF!)/100),3,IF(((D7+F7+H7+J7)/$N$1)&gt;=((#REF!)/100),3.1,IF(((D7+F7+H7+J7)/$N$1)&gt;=((#REF!)/100),3.2,IF(((D7+F7+H7+J7)/$N$1)&gt;=((#REF!)/100),3.3,IF(((D7+F7+H7+J7)/$N$1)&gt;=((#REF!)/100),3.4,IF(((D7+F7+H7+J7)/$N$1)&gt;=((#REF!)/100),3.5,IF(((D7+F7+H7+J7)/$N$1)&gt;=((#REF!)/100),3.6,IF(((D7+F7+H7+J7)/$N$1)&gt;=((#REF!)/100),3.7,IF(((D7+F7+H7+J7)/$N$1)&gt;=((#REF!)/100),3.8,IF(((D7+F7+H7+J7)/$N$1)&gt;=((#REF!)/100),3.9,IF(((D7+F7+H7+J7)/$N$1)&gt;=((#REF!)/100),4,IF(((D7+F7+H7+J7)/$N$1)&gt;=((#REF!)/100),4.1,IF(((D7+F7+H7+J7)/$N$1)&gt;=((#REF!)/100),4.2,IF(((D7+F7+H7+J7)/$N$1)&gt;=((#REF!)/100),4.3,IF(((D7+F7+H7+J7)/$N$1)&gt;=((#REF!)/100),4.4,IF(((D7+F7+H7+J7)/$N$1)&gt;=((#REF!)/100),4.5,IF(((D7+F7+H7+J7)/$N$1)&gt;=((#REF!)/100),4.6,IF(((D7+F7+H7+J7)/$N$1)&gt;=((#REF!)/100),4.7,IF(((D7+F7+H7+J7)/$N$1)&gt;=((#REF!)/100),4.8,IF(((D7+F7+H7+J7)/$N$1)&gt;=((#REF!)/100),4.9,5))))))))))))))))))))))))))))))))))))))))</f>
        <v>#REF!</v>
      </c>
      <c r="O7" s="47">
        <v>1</v>
      </c>
      <c r="P7" s="5">
        <v>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5"/>
      <c r="AR7" s="44">
        <v>1</v>
      </c>
      <c r="AS7" s="17"/>
      <c r="AT7" s="24">
        <v>1</v>
      </c>
      <c r="AU7" s="36">
        <f t="shared" si="0"/>
        <v>1</v>
      </c>
      <c r="AV7" s="39">
        <f t="shared" si="1"/>
        <v>1</v>
      </c>
      <c r="AW7" s="14">
        <f>((O7*$O$1)+((AU7*'2CVT'!$AV$2)+((AV7*(1-'2CVT'!$AV$2-$O$1)))))</f>
        <v>1</v>
      </c>
      <c r="AX7" s="27">
        <f t="shared" si="2"/>
        <v>1</v>
      </c>
      <c r="AZ7" s="46"/>
    </row>
    <row r="8" spans="1:53" ht="19" thickBot="1" x14ac:dyDescent="0.5">
      <c r="A8" s="11"/>
      <c r="B8" s="41">
        <f>'SUS Einfügen'!A6</f>
        <v>5</v>
      </c>
      <c r="C8" s="41">
        <f>'SUS Einfügen'!B6</f>
        <v>5</v>
      </c>
      <c r="D8" s="7">
        <v>5</v>
      </c>
      <c r="E8" s="3" t="e">
        <f>IF(#REF!&gt;=(#REF!/100),1,IF(#REF!&gt;=(#REF!/100),2,IF(#REF!&gt;=(#REF!/100),3,IF(#REF!&gt;=(#REF!/100),4,5))))</f>
        <v>#REF!</v>
      </c>
      <c r="F8" s="7">
        <v>0</v>
      </c>
      <c r="G8" s="1" t="e">
        <f>IF(#REF!&gt;=(#REF!/100),1,IF(#REF!&gt;=(#REF!/100),2,IF(#REF!&gt;=(#REF!/100),3,IF(#REF!&gt;=(#REF!/100),4,5))))</f>
        <v>#REF!</v>
      </c>
      <c r="H8" s="7">
        <v>0</v>
      </c>
      <c r="I8" s="1" t="e">
        <f>IF(#REF!&gt;=(#REF!/100),1,IF(#REF!&gt;=(#REF!/100),2,IF(#REF!&gt;=(#REF!/100),3,IF(#REF!&gt;=(#REF!/100),4,5))))</f>
        <v>#REF!</v>
      </c>
      <c r="J8" s="7">
        <v>1</v>
      </c>
      <c r="K8" s="1" t="e">
        <f>IF(#REF!&gt;=(#REF!/100),1,IF(#REF!&gt;=(#REF!/100),2,IF(#REF!&gt;=(#REF!/100),3,IF(#REF!&gt;=(#REF!/100),4,5))))</f>
        <v>#REF!</v>
      </c>
      <c r="L8" s="12">
        <v>0</v>
      </c>
      <c r="M8" s="2" t="e">
        <f>IF(((D8+F8+H8)/$M$1)&gt;=((#REF!+1)/100),1,IF(((D8+F8+H8)/$M$1)&gt;=(#REF!/100),1.1,IF(((D8+F8+H8)/$M$1)&gt;=(#REF!/100),1.2,IF(((D8+F8+H8)/$M$1)&gt;=(#REF!/100),1.3,IF(((D8+F8+H8)/$M$1)&gt;=((#REF!)/100),1.4,IF(((D8+F8+H8)/$M$1)&gt;=((#REF!)/100),1.5,IF(((D8+F8+H8)/$M$1)&gt;=((#REF!)/100),1.6,IF(((D8+F8+H8)/$M$1)&gt;=((#REF!)/100),1.7,IF(((D8+F8+H8)/$M$1)&gt;=((#REF!)/100),1.8,IF(((D8+F8+H8)/$M$1)&gt;=((#REF!)/100),1.9,IF(((D8+F8+H8)/$M$1)&gt;=((#REF!)/100),2,IF(((D8+F8+H8)/$M$1)&gt;=((#REF!)/100),2.1,IF(((D8+F8+H8)/$M$1)&gt;=((#REF!)/100),2.2,IF(((D8+F8+H8)/$M$1)&gt;=((#REF!)/100),2.3,IF(((D8+F8+H8)/$M$1)&gt;=((#REF!)/100),2.4,IF(((D8+F8+H8)/$M$1)&gt;=((#REF!)/100),2.5,IF(((D8+F8+H8)/$M$1)&gt;=((#REF!)/100),2.6,IF(((D8+F8+H8)/$M$1)&gt;=((#REF!)/100),2.7,IF(((D8+F8+H8)/$M$1)&gt;=((#REF!)/100),2.8,IF(((D8+F8+H8)/$M$1)&gt;=((#REF!)/100),2.9,IF(((D8+F8+H8)/$M$1)&gt;=((#REF!)/100),3,IF(((D8+F8+H8)/$M$1)&gt;=((#REF!)/100),3.1,IF(((D8+F8+H8)/$M$1)&gt;=((#REF!)/100),3.2,IF(((D8+F8+H8)/$M$1)&gt;=((#REF!)/100),3.3,IF(((D8+F8+H8)/$M$1)&gt;=((#REF!)/100),3.4,IF(((D8+F8+H8)/$M$1)&gt;=((#REF!)/100),3.5,IF(((D8+F8+H8)/$M$1)&gt;=((#REF!)/100),3.6,IF(((D8+F8+H8)/$M$1)&gt;=((#REF!)/100),3.7,IF(((D8+F8+H8)/$M$1)&gt;=((#REF!)/100),3.8,IF(((D8+F8+H8)/$M$1)&gt;=((#REF!)/100),3.9,IF(((D8+F8+H8)/$M$1)&gt;=((#REF!)/100),4,IF(((D8+F8+H8)/$M$1)&gt;=((#REF!)/100),4.1,IF(((D8+F8+H8)/$M$1)&gt;=((#REF!)/100),4.2,IF(((D8+F8+H8)/$M$1)&gt;=((#REF!)/100),4.3,IF(((D8+F8+H8)/$M$1)&gt;=((#REF!)/100),4.4,IF(((D8+F8+H8)/$M$1)&gt;=((#REF!)/100),4.5,IF(((D8+F8+H8)/$M$1)&gt;=((#REF!)/100),4.6,IF(((D8+F8+H8)/$M$1)&gt;=((#REF!)/100),4.7,IF(((D8+F8+H8)/$M$1)&gt;=((#REF!)/100),4.8,IF(((D8+F8+H8)/$M$1)&gt;=((#REF!)/100),4.9,5))))))))))))))))))))))))))))))))))))))))</f>
        <v>#REF!</v>
      </c>
      <c r="N8" s="2" t="e">
        <f>IF(((D8+F8+H8+J8)/$N$1)&gt;=((#REF!+1)/100),1,IF(((D8+F8+H8+J8)/$N$1)&gt;=(#REF!/100),1.1,IF(((D8+F8+H8+J8)/$N$1)&gt;=(#REF!/100),1.2,IF(((D8+F8+H8+J8)/$N$1)&gt;=(#REF!/100),1.3,IF(((D8+F8+H8+J8)/$N$1)&gt;=((#REF!)/100),1.4,IF(((D8+F8+H8+J8)/$N$1)&gt;=((#REF!)/100),1.5,IF(((D8+F8+H8+J8)/$N$1)&gt;=((#REF!)/100),1.6,IF(((D8+F8+H8+J8)/$N$1)&gt;=((#REF!)/100),1.7,IF(((D8+F8+H8+J8)/$N$1)&gt;=((#REF!)/100),1.8,IF(((D8+F8+H8+J8)/$N$1)&gt;=((#REF!)/100),1.9,IF(((D8+F8+H8+J8)/$N$1)&gt;=((#REF!)/100),2,IF(((D8+F8+H8+J8)/$N$1)&gt;=((#REF!)/100),2.1,IF(((D8+F8+H8+J8)/$N$1)&gt;=((#REF!)/100),2.2,IF(((D8+F8+H8+J8)/$N$1)&gt;=((#REF!)/100),2.3,IF(((D8+F8+H8+J8)/$N$1)&gt;=((#REF!)/100),2.4,IF(((D8+F8+H8+J8)/$N$1)&gt;=((#REF!)/100),2.5,IF(((D8+F8+H8+J8)/$N$1)&gt;=((#REF!)/100),2.6,IF(((D8+F8+H8+J8)/$N$1)&gt;=((#REF!)/100),2.7,IF(((D8+F8+H8+J8)/$N$1)&gt;=((#REF!)/100),2.8,IF(((D8+F8+H8+J8)/$N$1)&gt;=((#REF!)/100),2.9,IF(((D8+F8+H8+J8)/$N$1)&gt;=((#REF!)/100),3,IF(((D8+F8+H8+J8)/$N$1)&gt;=((#REF!)/100),3.1,IF(((D8+F8+H8+J8)/$N$1)&gt;=((#REF!)/100),3.2,IF(((D8+F8+H8+J8)/$N$1)&gt;=((#REF!)/100),3.3,IF(((D8+F8+H8+J8)/$N$1)&gt;=((#REF!)/100),3.4,IF(((D8+F8+H8+J8)/$N$1)&gt;=((#REF!)/100),3.5,IF(((D8+F8+H8+J8)/$N$1)&gt;=((#REF!)/100),3.6,IF(((D8+F8+H8+J8)/$N$1)&gt;=((#REF!)/100),3.7,IF(((D8+F8+H8+J8)/$N$1)&gt;=((#REF!)/100),3.8,IF(((D8+F8+H8+J8)/$N$1)&gt;=((#REF!)/100),3.9,IF(((D8+F8+H8+J8)/$N$1)&gt;=((#REF!)/100),4,IF(((D8+F8+H8+J8)/$N$1)&gt;=((#REF!)/100),4.1,IF(((D8+F8+H8+J8)/$N$1)&gt;=((#REF!)/100),4.2,IF(((D8+F8+H8+J8)/$N$1)&gt;=((#REF!)/100),4.3,IF(((D8+F8+H8+J8)/$N$1)&gt;=((#REF!)/100),4.4,IF(((D8+F8+H8+J8)/$N$1)&gt;=((#REF!)/100),4.5,IF(((D8+F8+H8+J8)/$N$1)&gt;=((#REF!)/100),4.6,IF(((D8+F8+H8+J8)/$N$1)&gt;=((#REF!)/100),4.7,IF(((D8+F8+H8+J8)/$N$1)&gt;=((#REF!)/100),4.8,IF(((D8+F8+H8+J8)/$N$1)&gt;=((#REF!)/100),4.9,5))))))))))))))))))))))))))))))))))))))))</f>
        <v>#REF!</v>
      </c>
      <c r="O8" s="47">
        <v>1</v>
      </c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5"/>
      <c r="AR8" s="44">
        <v>1</v>
      </c>
      <c r="AS8" s="17"/>
      <c r="AT8" s="24">
        <v>1</v>
      </c>
      <c r="AU8" s="36">
        <f t="shared" si="0"/>
        <v>1</v>
      </c>
      <c r="AV8" s="39">
        <f t="shared" si="1"/>
        <v>1</v>
      </c>
      <c r="AW8" s="14">
        <f>((O8*$O$1)+((AU8*'2CVT'!$AV$2)+((AV8*(1-'2CVT'!$AV$2-$O$1)))))</f>
        <v>1</v>
      </c>
      <c r="AX8" s="27">
        <f t="shared" si="2"/>
        <v>1</v>
      </c>
      <c r="AZ8" s="46"/>
    </row>
    <row r="9" spans="1:53" ht="19" thickBot="1" x14ac:dyDescent="0.5">
      <c r="A9" s="11"/>
      <c r="B9" s="41">
        <f>'SUS Einfügen'!A7</f>
        <v>6</v>
      </c>
      <c r="C9" s="41">
        <f>'SUS Einfügen'!B7</f>
        <v>6</v>
      </c>
      <c r="D9" s="7">
        <v>6</v>
      </c>
      <c r="E9" s="3" t="e">
        <f>IF(#REF!&gt;=(#REF!/100),1,IF(#REF!&gt;=(#REF!/100),2,IF(#REF!&gt;=(#REF!/100),3,IF(#REF!&gt;=(#REF!/100),4,5))))</f>
        <v>#REF!</v>
      </c>
      <c r="F9" s="7">
        <v>0</v>
      </c>
      <c r="G9" s="1" t="e">
        <f>IF(#REF!&gt;=(#REF!/100),1,IF(#REF!&gt;=(#REF!/100),2,IF(#REF!&gt;=(#REF!/100),3,IF(#REF!&gt;=(#REF!/100),4,5))))</f>
        <v>#REF!</v>
      </c>
      <c r="H9" s="7">
        <v>0</v>
      </c>
      <c r="I9" s="1" t="e">
        <f>IF(#REF!&gt;=(#REF!/100),1,IF(#REF!&gt;=(#REF!/100),2,IF(#REF!&gt;=(#REF!/100),3,IF(#REF!&gt;=(#REF!/100),4,5))))</f>
        <v>#REF!</v>
      </c>
      <c r="J9" s="7">
        <v>1</v>
      </c>
      <c r="K9" s="1" t="e">
        <f>IF(#REF!&gt;=(#REF!/100),1,IF(#REF!&gt;=(#REF!/100),2,IF(#REF!&gt;=(#REF!/100),3,IF(#REF!&gt;=(#REF!/100),4,5))))</f>
        <v>#REF!</v>
      </c>
      <c r="L9" s="12">
        <v>0</v>
      </c>
      <c r="M9" s="2" t="e">
        <f>IF(((D9+F9+H9)/$M$1)&gt;=((#REF!+1)/100),1,IF(((D9+F9+H9)/$M$1)&gt;=(#REF!/100),1.1,IF(((D9+F9+H9)/$M$1)&gt;=(#REF!/100),1.2,IF(((D9+F9+H9)/$M$1)&gt;=(#REF!/100),1.3,IF(((D9+F9+H9)/$M$1)&gt;=((#REF!)/100),1.4,IF(((D9+F9+H9)/$M$1)&gt;=((#REF!)/100),1.5,IF(((D9+F9+H9)/$M$1)&gt;=((#REF!)/100),1.6,IF(((D9+F9+H9)/$M$1)&gt;=((#REF!)/100),1.7,IF(((D9+F9+H9)/$M$1)&gt;=((#REF!)/100),1.8,IF(((D9+F9+H9)/$M$1)&gt;=((#REF!)/100),1.9,IF(((D9+F9+H9)/$M$1)&gt;=((#REF!)/100),2,IF(((D9+F9+H9)/$M$1)&gt;=((#REF!)/100),2.1,IF(((D9+F9+H9)/$M$1)&gt;=((#REF!)/100),2.2,IF(((D9+F9+H9)/$M$1)&gt;=((#REF!)/100),2.3,IF(((D9+F9+H9)/$M$1)&gt;=((#REF!)/100),2.4,IF(((D9+F9+H9)/$M$1)&gt;=((#REF!)/100),2.5,IF(((D9+F9+H9)/$M$1)&gt;=((#REF!)/100),2.6,IF(((D9+F9+H9)/$M$1)&gt;=((#REF!)/100),2.7,IF(((D9+F9+H9)/$M$1)&gt;=((#REF!)/100),2.8,IF(((D9+F9+H9)/$M$1)&gt;=((#REF!)/100),2.9,IF(((D9+F9+H9)/$M$1)&gt;=((#REF!)/100),3,IF(((D9+F9+H9)/$M$1)&gt;=((#REF!)/100),3.1,IF(((D9+F9+H9)/$M$1)&gt;=((#REF!)/100),3.2,IF(((D9+F9+H9)/$M$1)&gt;=((#REF!)/100),3.3,IF(((D9+F9+H9)/$M$1)&gt;=((#REF!)/100),3.4,IF(((D9+F9+H9)/$M$1)&gt;=((#REF!)/100),3.5,IF(((D9+F9+H9)/$M$1)&gt;=((#REF!)/100),3.6,IF(((D9+F9+H9)/$M$1)&gt;=((#REF!)/100),3.7,IF(((D9+F9+H9)/$M$1)&gt;=((#REF!)/100),3.8,IF(((D9+F9+H9)/$M$1)&gt;=((#REF!)/100),3.9,IF(((D9+F9+H9)/$M$1)&gt;=((#REF!)/100),4,IF(((D9+F9+H9)/$M$1)&gt;=((#REF!)/100),4.1,IF(((D9+F9+H9)/$M$1)&gt;=((#REF!)/100),4.2,IF(((D9+F9+H9)/$M$1)&gt;=((#REF!)/100),4.3,IF(((D9+F9+H9)/$M$1)&gt;=((#REF!)/100),4.4,IF(((D9+F9+H9)/$M$1)&gt;=((#REF!)/100),4.5,IF(((D9+F9+H9)/$M$1)&gt;=((#REF!)/100),4.6,IF(((D9+F9+H9)/$M$1)&gt;=((#REF!)/100),4.7,IF(((D9+F9+H9)/$M$1)&gt;=((#REF!)/100),4.8,IF(((D9+F9+H9)/$M$1)&gt;=((#REF!)/100),4.9,5))))))))))))))))))))))))))))))))))))))))</f>
        <v>#REF!</v>
      </c>
      <c r="N9" s="2" t="e">
        <f>IF(((D9+F9+H9+J9)/$N$1)&gt;=((#REF!+1)/100),1,IF(((D9+F9+H9+J9)/$N$1)&gt;=(#REF!/100),1.1,IF(((D9+F9+H9+J9)/$N$1)&gt;=(#REF!/100),1.2,IF(((D9+F9+H9+J9)/$N$1)&gt;=(#REF!/100),1.3,IF(((D9+F9+H9+J9)/$N$1)&gt;=((#REF!)/100),1.4,IF(((D9+F9+H9+J9)/$N$1)&gt;=((#REF!)/100),1.5,IF(((D9+F9+H9+J9)/$N$1)&gt;=((#REF!)/100),1.6,IF(((D9+F9+H9+J9)/$N$1)&gt;=((#REF!)/100),1.7,IF(((D9+F9+H9+J9)/$N$1)&gt;=((#REF!)/100),1.8,IF(((D9+F9+H9+J9)/$N$1)&gt;=((#REF!)/100),1.9,IF(((D9+F9+H9+J9)/$N$1)&gt;=((#REF!)/100),2,IF(((D9+F9+H9+J9)/$N$1)&gt;=((#REF!)/100),2.1,IF(((D9+F9+H9+J9)/$N$1)&gt;=((#REF!)/100),2.2,IF(((D9+F9+H9+J9)/$N$1)&gt;=((#REF!)/100),2.3,IF(((D9+F9+H9+J9)/$N$1)&gt;=((#REF!)/100),2.4,IF(((D9+F9+H9+J9)/$N$1)&gt;=((#REF!)/100),2.5,IF(((D9+F9+H9+J9)/$N$1)&gt;=((#REF!)/100),2.6,IF(((D9+F9+H9+J9)/$N$1)&gt;=((#REF!)/100),2.7,IF(((D9+F9+H9+J9)/$N$1)&gt;=((#REF!)/100),2.8,IF(((D9+F9+H9+J9)/$N$1)&gt;=((#REF!)/100),2.9,IF(((D9+F9+H9+J9)/$N$1)&gt;=((#REF!)/100),3,IF(((D9+F9+H9+J9)/$N$1)&gt;=((#REF!)/100),3.1,IF(((D9+F9+H9+J9)/$N$1)&gt;=((#REF!)/100),3.2,IF(((D9+F9+H9+J9)/$N$1)&gt;=((#REF!)/100),3.3,IF(((D9+F9+H9+J9)/$N$1)&gt;=((#REF!)/100),3.4,IF(((D9+F9+H9+J9)/$N$1)&gt;=((#REF!)/100),3.5,IF(((D9+F9+H9+J9)/$N$1)&gt;=((#REF!)/100),3.6,IF(((D9+F9+H9+J9)/$N$1)&gt;=((#REF!)/100),3.7,IF(((D9+F9+H9+J9)/$N$1)&gt;=((#REF!)/100),3.8,IF(((D9+F9+H9+J9)/$N$1)&gt;=((#REF!)/100),3.9,IF(((D9+F9+H9+J9)/$N$1)&gt;=((#REF!)/100),4,IF(((D9+F9+H9+J9)/$N$1)&gt;=((#REF!)/100),4.1,IF(((D9+F9+H9+J9)/$N$1)&gt;=((#REF!)/100),4.2,IF(((D9+F9+H9+J9)/$N$1)&gt;=((#REF!)/100),4.3,IF(((D9+F9+H9+J9)/$N$1)&gt;=((#REF!)/100),4.4,IF(((D9+F9+H9+J9)/$N$1)&gt;=((#REF!)/100),4.5,IF(((D9+F9+H9+J9)/$N$1)&gt;=((#REF!)/100),4.6,IF(((D9+F9+H9+J9)/$N$1)&gt;=((#REF!)/100),4.7,IF(((D9+F9+H9+J9)/$N$1)&gt;=((#REF!)/100),4.8,IF(((D9+F9+H9+J9)/$N$1)&gt;=((#REF!)/100),4.9,5))))))))))))))))))))))))))))))))))))))))</f>
        <v>#REF!</v>
      </c>
      <c r="O9" s="47">
        <v>1</v>
      </c>
      <c r="P9" s="5">
        <v>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5"/>
      <c r="AR9" s="44">
        <v>1</v>
      </c>
      <c r="AS9" s="17"/>
      <c r="AT9" s="24">
        <v>1</v>
      </c>
      <c r="AU9" s="36">
        <f t="shared" si="0"/>
        <v>1</v>
      </c>
      <c r="AV9" s="39">
        <f t="shared" si="1"/>
        <v>1</v>
      </c>
      <c r="AW9" s="14">
        <f>((O9*$O$1)+((AU9*'2CVT'!$AV$2)+((AV9*(1-'2CVT'!$AV$2-$O$1)))))</f>
        <v>1</v>
      </c>
      <c r="AX9" s="27">
        <f t="shared" si="2"/>
        <v>1</v>
      </c>
      <c r="AZ9" s="46"/>
    </row>
    <row r="10" spans="1:53" ht="19" thickBot="1" x14ac:dyDescent="0.5">
      <c r="A10" s="11"/>
      <c r="B10" s="41">
        <f>'SUS Einfügen'!A8</f>
        <v>7</v>
      </c>
      <c r="C10" s="41">
        <f>'SUS Einfügen'!B8</f>
        <v>7</v>
      </c>
      <c r="D10" s="7">
        <v>0</v>
      </c>
      <c r="E10" s="3" t="e">
        <f>IF(#REF!&gt;=(#REF!/100),1,IF(#REF!&gt;=(#REF!/100),2,IF(#REF!&gt;=(#REF!/100),3,IF(#REF!&gt;=(#REF!/100),4,5))))</f>
        <v>#REF!</v>
      </c>
      <c r="F10" s="7">
        <v>0</v>
      </c>
      <c r="G10" s="1" t="e">
        <f>IF(#REF!&gt;=(#REF!/100),1,IF(#REF!&gt;=(#REF!/100),2,IF(#REF!&gt;=(#REF!/100),3,IF(#REF!&gt;=(#REF!/100),4,5))))</f>
        <v>#REF!</v>
      </c>
      <c r="H10" s="7">
        <v>0</v>
      </c>
      <c r="I10" s="1" t="e">
        <f>IF(#REF!&gt;=(#REF!/100),1,IF(#REF!&gt;=(#REF!/100),2,IF(#REF!&gt;=(#REF!/100),3,IF(#REF!&gt;=(#REF!/100),4,5))))</f>
        <v>#REF!</v>
      </c>
      <c r="J10" s="7">
        <v>1</v>
      </c>
      <c r="K10" s="1" t="e">
        <f>IF(#REF!&gt;=(#REF!/100),1,IF(#REF!&gt;=(#REF!/100),2,IF(#REF!&gt;=(#REF!/100),3,IF(#REF!&gt;=(#REF!/100),4,5))))</f>
        <v>#REF!</v>
      </c>
      <c r="L10" s="12">
        <v>0</v>
      </c>
      <c r="M10" s="2" t="e">
        <f>IF(((D10+F10+H10)/$M$1)&gt;=((#REF!+1)/100),1,IF(((D10+F10+H10)/$M$1)&gt;=(#REF!/100),1.1,IF(((D10+F10+H10)/$M$1)&gt;=(#REF!/100),1.2,IF(((D10+F10+H10)/$M$1)&gt;=(#REF!/100),1.3,IF(((D10+F10+H10)/$M$1)&gt;=((#REF!)/100),1.4,IF(((D10+F10+H10)/$M$1)&gt;=((#REF!)/100),1.5,IF(((D10+F10+H10)/$M$1)&gt;=((#REF!)/100),1.6,IF(((D10+F10+H10)/$M$1)&gt;=((#REF!)/100),1.7,IF(((D10+F10+H10)/$M$1)&gt;=((#REF!)/100),1.8,IF(((D10+F10+H10)/$M$1)&gt;=((#REF!)/100),1.9,IF(((D10+F10+H10)/$M$1)&gt;=((#REF!)/100),2,IF(((D10+F10+H10)/$M$1)&gt;=((#REF!)/100),2.1,IF(((D10+F10+H10)/$M$1)&gt;=((#REF!)/100),2.2,IF(((D10+F10+H10)/$M$1)&gt;=((#REF!)/100),2.3,IF(((D10+F10+H10)/$M$1)&gt;=((#REF!)/100),2.4,IF(((D10+F10+H10)/$M$1)&gt;=((#REF!)/100),2.5,IF(((D10+F10+H10)/$M$1)&gt;=((#REF!)/100),2.6,IF(((D10+F10+H10)/$M$1)&gt;=((#REF!)/100),2.7,IF(((D10+F10+H10)/$M$1)&gt;=((#REF!)/100),2.8,IF(((D10+F10+H10)/$M$1)&gt;=((#REF!)/100),2.9,IF(((D10+F10+H10)/$M$1)&gt;=((#REF!)/100),3,IF(((D10+F10+H10)/$M$1)&gt;=((#REF!)/100),3.1,IF(((D10+F10+H10)/$M$1)&gt;=((#REF!)/100),3.2,IF(((D10+F10+H10)/$M$1)&gt;=((#REF!)/100),3.3,IF(((D10+F10+H10)/$M$1)&gt;=((#REF!)/100),3.4,IF(((D10+F10+H10)/$M$1)&gt;=((#REF!)/100),3.5,IF(((D10+F10+H10)/$M$1)&gt;=((#REF!)/100),3.6,IF(((D10+F10+H10)/$M$1)&gt;=((#REF!)/100),3.7,IF(((D10+F10+H10)/$M$1)&gt;=((#REF!)/100),3.8,IF(((D10+F10+H10)/$M$1)&gt;=((#REF!)/100),3.9,IF(((D10+F10+H10)/$M$1)&gt;=((#REF!)/100),4,IF(((D10+F10+H10)/$M$1)&gt;=((#REF!)/100),4.1,IF(((D10+F10+H10)/$M$1)&gt;=((#REF!)/100),4.2,IF(((D10+F10+H10)/$M$1)&gt;=((#REF!)/100),4.3,IF(((D10+F10+H10)/$M$1)&gt;=((#REF!)/100),4.4,IF(((D10+F10+H10)/$M$1)&gt;=((#REF!)/100),4.5,IF(((D10+F10+H10)/$M$1)&gt;=((#REF!)/100),4.6,IF(((D10+F10+H10)/$M$1)&gt;=((#REF!)/100),4.7,IF(((D10+F10+H10)/$M$1)&gt;=((#REF!)/100),4.8,IF(((D10+F10+H10)/$M$1)&gt;=((#REF!)/100),4.9,5))))))))))))))))))))))))))))))))))))))))</f>
        <v>#REF!</v>
      </c>
      <c r="N10" s="2" t="e">
        <f>IF(((D10+F10+H10+J10)/$N$1)&gt;=((#REF!+1)/100),1,IF(((D10+F10+H10+J10)/$N$1)&gt;=(#REF!/100),1.1,IF(((D10+F10+H10+J10)/$N$1)&gt;=(#REF!/100),1.2,IF(((D10+F10+H10+J10)/$N$1)&gt;=(#REF!/100),1.3,IF(((D10+F10+H10+J10)/$N$1)&gt;=((#REF!)/100),1.4,IF(((D10+F10+H10+J10)/$N$1)&gt;=((#REF!)/100),1.5,IF(((D10+F10+H10+J10)/$N$1)&gt;=((#REF!)/100),1.6,IF(((D10+F10+H10+J10)/$N$1)&gt;=((#REF!)/100),1.7,IF(((D10+F10+H10+J10)/$N$1)&gt;=((#REF!)/100),1.8,IF(((D10+F10+H10+J10)/$N$1)&gt;=((#REF!)/100),1.9,IF(((D10+F10+H10+J10)/$N$1)&gt;=((#REF!)/100),2,IF(((D10+F10+H10+J10)/$N$1)&gt;=((#REF!)/100),2.1,IF(((D10+F10+H10+J10)/$N$1)&gt;=((#REF!)/100),2.2,IF(((D10+F10+H10+J10)/$N$1)&gt;=((#REF!)/100),2.3,IF(((D10+F10+H10+J10)/$N$1)&gt;=((#REF!)/100),2.4,IF(((D10+F10+H10+J10)/$N$1)&gt;=((#REF!)/100),2.5,IF(((D10+F10+H10+J10)/$N$1)&gt;=((#REF!)/100),2.6,IF(((D10+F10+H10+J10)/$N$1)&gt;=((#REF!)/100),2.7,IF(((D10+F10+H10+J10)/$N$1)&gt;=((#REF!)/100),2.8,IF(((D10+F10+H10+J10)/$N$1)&gt;=((#REF!)/100),2.9,IF(((D10+F10+H10+J10)/$N$1)&gt;=((#REF!)/100),3,IF(((D10+F10+H10+J10)/$N$1)&gt;=((#REF!)/100),3.1,IF(((D10+F10+H10+J10)/$N$1)&gt;=((#REF!)/100),3.2,IF(((D10+F10+H10+J10)/$N$1)&gt;=((#REF!)/100),3.3,IF(((D10+F10+H10+J10)/$N$1)&gt;=((#REF!)/100),3.4,IF(((D10+F10+H10+J10)/$N$1)&gt;=((#REF!)/100),3.5,IF(((D10+F10+H10+J10)/$N$1)&gt;=((#REF!)/100),3.6,IF(((D10+F10+H10+J10)/$N$1)&gt;=((#REF!)/100),3.7,IF(((D10+F10+H10+J10)/$N$1)&gt;=((#REF!)/100),3.8,IF(((D10+F10+H10+J10)/$N$1)&gt;=((#REF!)/100),3.9,IF(((D10+F10+H10+J10)/$N$1)&gt;=((#REF!)/100),4,IF(((D10+F10+H10+J10)/$N$1)&gt;=((#REF!)/100),4.1,IF(((D10+F10+H10+J10)/$N$1)&gt;=((#REF!)/100),4.2,IF(((D10+F10+H10+J10)/$N$1)&gt;=((#REF!)/100),4.3,IF(((D10+F10+H10+J10)/$N$1)&gt;=((#REF!)/100),4.4,IF(((D10+F10+H10+J10)/$N$1)&gt;=((#REF!)/100),4.5,IF(((D10+F10+H10+J10)/$N$1)&gt;=((#REF!)/100),4.6,IF(((D10+F10+H10+J10)/$N$1)&gt;=((#REF!)/100),4.7,IF(((D10+F10+H10+J10)/$N$1)&gt;=((#REF!)/100),4.8,IF(((D10+F10+H10+J10)/$N$1)&gt;=((#REF!)/100),4.9,5))))))))))))))))))))))))))))))))))))))))</f>
        <v>#REF!</v>
      </c>
      <c r="O10" s="47">
        <v>1</v>
      </c>
      <c r="P10" s="5">
        <v>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5"/>
      <c r="AR10" s="44">
        <v>1</v>
      </c>
      <c r="AS10" s="17"/>
      <c r="AT10" s="24">
        <v>1</v>
      </c>
      <c r="AU10" s="36">
        <f t="shared" si="0"/>
        <v>1</v>
      </c>
      <c r="AV10" s="39">
        <f t="shared" si="1"/>
        <v>1</v>
      </c>
      <c r="AW10" s="14">
        <f>((O10*$O$1)+((AU10*'2CVT'!$AV$2)+((AV10*(1-'2CVT'!$AV$2-$O$1)))))</f>
        <v>1</v>
      </c>
      <c r="AX10" s="27">
        <f t="shared" si="2"/>
        <v>1</v>
      </c>
      <c r="AZ10" s="46"/>
    </row>
    <row r="11" spans="1:53" ht="19" thickBot="1" x14ac:dyDescent="0.5">
      <c r="A11" s="11"/>
      <c r="B11" s="41">
        <f>'SUS Einfügen'!A9</f>
        <v>8</v>
      </c>
      <c r="C11" s="41">
        <f>'SUS Einfügen'!B9</f>
        <v>8</v>
      </c>
      <c r="D11" s="7">
        <v>0</v>
      </c>
      <c r="E11" s="3" t="e">
        <f>IF(#REF!&gt;=(#REF!/100),1,IF(#REF!&gt;=(#REF!/100),2,IF(#REF!&gt;=(#REF!/100),3,IF(#REF!&gt;=(#REF!/100),4,5))))</f>
        <v>#REF!</v>
      </c>
      <c r="F11" s="7">
        <v>0</v>
      </c>
      <c r="G11" s="1" t="e">
        <f>IF(#REF!&gt;=(#REF!/100),1,IF(#REF!&gt;=(#REF!/100),2,IF(#REF!&gt;=(#REF!/100),3,IF(#REF!&gt;=(#REF!/100),4,5))))</f>
        <v>#REF!</v>
      </c>
      <c r="H11" s="7">
        <v>0</v>
      </c>
      <c r="I11" s="1" t="e">
        <f>IF(#REF!&gt;=(#REF!/100),1,IF(#REF!&gt;=(#REF!/100),2,IF(#REF!&gt;=(#REF!/100),3,IF(#REF!&gt;=(#REF!/100),4,5))))</f>
        <v>#REF!</v>
      </c>
      <c r="J11" s="7">
        <v>1</v>
      </c>
      <c r="K11" s="1" t="e">
        <f>IF(#REF!&gt;=(#REF!/100),1,IF(#REF!&gt;=(#REF!/100),2,IF(#REF!&gt;=(#REF!/100),3,IF(#REF!&gt;=(#REF!/100),4,5))))</f>
        <v>#REF!</v>
      </c>
      <c r="L11" s="12">
        <v>0</v>
      </c>
      <c r="M11" s="2" t="e">
        <f>IF(((D11+F11+H11)/$M$1)&gt;=((#REF!+1)/100),1,IF(((D11+F11+H11)/$M$1)&gt;=(#REF!/100),1.1,IF(((D11+F11+H11)/$M$1)&gt;=(#REF!/100),1.2,IF(((D11+F11+H11)/$M$1)&gt;=(#REF!/100),1.3,IF(((D11+F11+H11)/$M$1)&gt;=((#REF!)/100),1.4,IF(((D11+F11+H11)/$M$1)&gt;=((#REF!)/100),1.5,IF(((D11+F11+H11)/$M$1)&gt;=((#REF!)/100),1.6,IF(((D11+F11+H11)/$M$1)&gt;=((#REF!)/100),1.7,IF(((D11+F11+H11)/$M$1)&gt;=((#REF!)/100),1.8,IF(((D11+F11+H11)/$M$1)&gt;=((#REF!)/100),1.9,IF(((D11+F11+H11)/$M$1)&gt;=((#REF!)/100),2,IF(((D11+F11+H11)/$M$1)&gt;=((#REF!)/100),2.1,IF(((D11+F11+H11)/$M$1)&gt;=((#REF!)/100),2.2,IF(((D11+F11+H11)/$M$1)&gt;=((#REF!)/100),2.3,IF(((D11+F11+H11)/$M$1)&gt;=((#REF!)/100),2.4,IF(((D11+F11+H11)/$M$1)&gt;=((#REF!)/100),2.5,IF(((D11+F11+H11)/$M$1)&gt;=((#REF!)/100),2.6,IF(((D11+F11+H11)/$M$1)&gt;=((#REF!)/100),2.7,IF(((D11+F11+H11)/$M$1)&gt;=((#REF!)/100),2.8,IF(((D11+F11+H11)/$M$1)&gt;=((#REF!)/100),2.9,IF(((D11+F11+H11)/$M$1)&gt;=((#REF!)/100),3,IF(((D11+F11+H11)/$M$1)&gt;=((#REF!)/100),3.1,IF(((D11+F11+H11)/$M$1)&gt;=((#REF!)/100),3.2,IF(((D11+F11+H11)/$M$1)&gt;=((#REF!)/100),3.3,IF(((D11+F11+H11)/$M$1)&gt;=((#REF!)/100),3.4,IF(((D11+F11+H11)/$M$1)&gt;=((#REF!)/100),3.5,IF(((D11+F11+H11)/$M$1)&gt;=((#REF!)/100),3.6,IF(((D11+F11+H11)/$M$1)&gt;=((#REF!)/100),3.7,IF(((D11+F11+H11)/$M$1)&gt;=((#REF!)/100),3.8,IF(((D11+F11+H11)/$M$1)&gt;=((#REF!)/100),3.9,IF(((D11+F11+H11)/$M$1)&gt;=((#REF!)/100),4,IF(((D11+F11+H11)/$M$1)&gt;=((#REF!)/100),4.1,IF(((D11+F11+H11)/$M$1)&gt;=((#REF!)/100),4.2,IF(((D11+F11+H11)/$M$1)&gt;=((#REF!)/100),4.3,IF(((D11+F11+H11)/$M$1)&gt;=((#REF!)/100),4.4,IF(((D11+F11+H11)/$M$1)&gt;=((#REF!)/100),4.5,IF(((D11+F11+H11)/$M$1)&gt;=((#REF!)/100),4.6,IF(((D11+F11+H11)/$M$1)&gt;=((#REF!)/100),4.7,IF(((D11+F11+H11)/$M$1)&gt;=((#REF!)/100),4.8,IF(((D11+F11+H11)/$M$1)&gt;=((#REF!)/100),4.9,5))))))))))))))))))))))))))))))))))))))))</f>
        <v>#REF!</v>
      </c>
      <c r="N11" s="2" t="e">
        <f>IF(((D11+F11+H11+J11)/$N$1)&gt;=((#REF!+1)/100),1,IF(((D11+F11+H11+J11)/$N$1)&gt;=(#REF!/100),1.1,IF(((D11+F11+H11+J11)/$N$1)&gt;=(#REF!/100),1.2,IF(((D11+F11+H11+J11)/$N$1)&gt;=(#REF!/100),1.3,IF(((D11+F11+H11+J11)/$N$1)&gt;=((#REF!)/100),1.4,IF(((D11+F11+H11+J11)/$N$1)&gt;=((#REF!)/100),1.5,IF(((D11+F11+H11+J11)/$N$1)&gt;=((#REF!)/100),1.6,IF(((D11+F11+H11+J11)/$N$1)&gt;=((#REF!)/100),1.7,IF(((D11+F11+H11+J11)/$N$1)&gt;=((#REF!)/100),1.8,IF(((D11+F11+H11+J11)/$N$1)&gt;=((#REF!)/100),1.9,IF(((D11+F11+H11+J11)/$N$1)&gt;=((#REF!)/100),2,IF(((D11+F11+H11+J11)/$N$1)&gt;=((#REF!)/100),2.1,IF(((D11+F11+H11+J11)/$N$1)&gt;=((#REF!)/100),2.2,IF(((D11+F11+H11+J11)/$N$1)&gt;=((#REF!)/100),2.3,IF(((D11+F11+H11+J11)/$N$1)&gt;=((#REF!)/100),2.4,IF(((D11+F11+H11+J11)/$N$1)&gt;=((#REF!)/100),2.5,IF(((D11+F11+H11+J11)/$N$1)&gt;=((#REF!)/100),2.6,IF(((D11+F11+H11+J11)/$N$1)&gt;=((#REF!)/100),2.7,IF(((D11+F11+H11+J11)/$N$1)&gt;=((#REF!)/100),2.8,IF(((D11+F11+H11+J11)/$N$1)&gt;=((#REF!)/100),2.9,IF(((D11+F11+H11+J11)/$N$1)&gt;=((#REF!)/100),3,IF(((D11+F11+H11+J11)/$N$1)&gt;=((#REF!)/100),3.1,IF(((D11+F11+H11+J11)/$N$1)&gt;=((#REF!)/100),3.2,IF(((D11+F11+H11+J11)/$N$1)&gt;=((#REF!)/100),3.3,IF(((D11+F11+H11+J11)/$N$1)&gt;=((#REF!)/100),3.4,IF(((D11+F11+H11+J11)/$N$1)&gt;=((#REF!)/100),3.5,IF(((D11+F11+H11+J11)/$N$1)&gt;=((#REF!)/100),3.6,IF(((D11+F11+H11+J11)/$N$1)&gt;=((#REF!)/100),3.7,IF(((D11+F11+H11+J11)/$N$1)&gt;=((#REF!)/100),3.8,IF(((D11+F11+H11+J11)/$N$1)&gt;=((#REF!)/100),3.9,IF(((D11+F11+H11+J11)/$N$1)&gt;=((#REF!)/100),4,IF(((D11+F11+H11+J11)/$N$1)&gt;=((#REF!)/100),4.1,IF(((D11+F11+H11+J11)/$N$1)&gt;=((#REF!)/100),4.2,IF(((D11+F11+H11+J11)/$N$1)&gt;=((#REF!)/100),4.3,IF(((D11+F11+H11+J11)/$N$1)&gt;=((#REF!)/100),4.4,IF(((D11+F11+H11+J11)/$N$1)&gt;=((#REF!)/100),4.5,IF(((D11+F11+H11+J11)/$N$1)&gt;=((#REF!)/100),4.6,IF(((D11+F11+H11+J11)/$N$1)&gt;=((#REF!)/100),4.7,IF(((D11+F11+H11+J11)/$N$1)&gt;=((#REF!)/100),4.8,IF(((D11+F11+H11+J11)/$N$1)&gt;=((#REF!)/100),4.9,5))))))))))))))))))))))))))))))))))))))))</f>
        <v>#REF!</v>
      </c>
      <c r="O11" s="47">
        <v>1</v>
      </c>
      <c r="P11" s="5">
        <v>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5"/>
      <c r="AR11" s="44">
        <v>1</v>
      </c>
      <c r="AS11" s="17"/>
      <c r="AT11" s="24">
        <v>1</v>
      </c>
      <c r="AU11" s="36">
        <f t="shared" si="0"/>
        <v>1</v>
      </c>
      <c r="AV11" s="39">
        <f>AVERAGE(P11:AQ11)</f>
        <v>1</v>
      </c>
      <c r="AW11" s="14">
        <f>((O11*$O$1)+((AU11*'2CVT'!$AV$2)+((AV11*(1-'2CVT'!$AV$2-$O$1)))))</f>
        <v>1</v>
      </c>
      <c r="AX11" s="27">
        <f t="shared" si="2"/>
        <v>1</v>
      </c>
      <c r="AZ11" s="46"/>
    </row>
    <row r="12" spans="1:53" ht="19" thickBot="1" x14ac:dyDescent="0.5">
      <c r="A12" s="11"/>
      <c r="B12" s="41">
        <f>'SUS Einfügen'!A10</f>
        <v>9</v>
      </c>
      <c r="C12" s="41">
        <f>'SUS Einfügen'!B10</f>
        <v>9</v>
      </c>
      <c r="D12" s="7">
        <v>0</v>
      </c>
      <c r="E12" s="3" t="e">
        <f>IF(#REF!&gt;=(#REF!/100),1,IF(#REF!&gt;=(#REF!/100),2,IF(#REF!&gt;=(#REF!/100),3,IF(#REF!&gt;=(#REF!/100),4,5))))</f>
        <v>#REF!</v>
      </c>
      <c r="F12" s="7">
        <v>0</v>
      </c>
      <c r="G12" s="1" t="e">
        <f>IF(#REF!&gt;=(#REF!/100),1,IF(#REF!&gt;=(#REF!/100),2,IF(#REF!&gt;=(#REF!/100),3,IF(#REF!&gt;=(#REF!/100),4,5))))</f>
        <v>#REF!</v>
      </c>
      <c r="H12" s="7">
        <v>0</v>
      </c>
      <c r="I12" s="1" t="e">
        <f>IF(#REF!&gt;=(#REF!/100),1,IF(#REF!&gt;=(#REF!/100),2,IF(#REF!&gt;=(#REF!/100),3,IF(#REF!&gt;=(#REF!/100),4,5))))</f>
        <v>#REF!</v>
      </c>
      <c r="J12" s="7">
        <v>1</v>
      </c>
      <c r="K12" s="1" t="e">
        <f>IF(#REF!&gt;=(#REF!/100),1,IF(#REF!&gt;=(#REF!/100),2,IF(#REF!&gt;=(#REF!/100),3,IF(#REF!&gt;=(#REF!/100),4,5))))</f>
        <v>#REF!</v>
      </c>
      <c r="L12" s="12">
        <v>0</v>
      </c>
      <c r="M12" s="2" t="e">
        <f>IF(((D12+F12+H12)/$M$1)&gt;=((#REF!+1)/100),1,IF(((D12+F12+H12)/$M$1)&gt;=(#REF!/100),1.1,IF(((D12+F12+H12)/$M$1)&gt;=(#REF!/100),1.2,IF(((D12+F12+H12)/$M$1)&gt;=(#REF!/100),1.3,IF(((D12+F12+H12)/$M$1)&gt;=((#REF!)/100),1.4,IF(((D12+F12+H12)/$M$1)&gt;=((#REF!)/100),1.5,IF(((D12+F12+H12)/$M$1)&gt;=((#REF!)/100),1.6,IF(((D12+F12+H12)/$M$1)&gt;=((#REF!)/100),1.7,IF(((D12+F12+H12)/$M$1)&gt;=((#REF!)/100),1.8,IF(((D12+F12+H12)/$M$1)&gt;=((#REF!)/100),1.9,IF(((D12+F12+H12)/$M$1)&gt;=((#REF!)/100),2,IF(((D12+F12+H12)/$M$1)&gt;=((#REF!)/100),2.1,IF(((D12+F12+H12)/$M$1)&gt;=((#REF!)/100),2.2,IF(((D12+F12+H12)/$M$1)&gt;=((#REF!)/100),2.3,IF(((D12+F12+H12)/$M$1)&gt;=((#REF!)/100),2.4,IF(((D12+F12+H12)/$M$1)&gt;=((#REF!)/100),2.5,IF(((D12+F12+H12)/$M$1)&gt;=((#REF!)/100),2.6,IF(((D12+F12+H12)/$M$1)&gt;=((#REF!)/100),2.7,IF(((D12+F12+H12)/$M$1)&gt;=((#REF!)/100),2.8,IF(((D12+F12+H12)/$M$1)&gt;=((#REF!)/100),2.9,IF(((D12+F12+H12)/$M$1)&gt;=((#REF!)/100),3,IF(((D12+F12+H12)/$M$1)&gt;=((#REF!)/100),3.1,IF(((D12+F12+H12)/$M$1)&gt;=((#REF!)/100),3.2,IF(((D12+F12+H12)/$M$1)&gt;=((#REF!)/100),3.3,IF(((D12+F12+H12)/$M$1)&gt;=((#REF!)/100),3.4,IF(((D12+F12+H12)/$M$1)&gt;=((#REF!)/100),3.5,IF(((D12+F12+H12)/$M$1)&gt;=((#REF!)/100),3.6,IF(((D12+F12+H12)/$M$1)&gt;=((#REF!)/100),3.7,IF(((D12+F12+H12)/$M$1)&gt;=((#REF!)/100),3.8,IF(((D12+F12+H12)/$M$1)&gt;=((#REF!)/100),3.9,IF(((D12+F12+H12)/$M$1)&gt;=((#REF!)/100),4,IF(((D12+F12+H12)/$M$1)&gt;=((#REF!)/100),4.1,IF(((D12+F12+H12)/$M$1)&gt;=((#REF!)/100),4.2,IF(((D12+F12+H12)/$M$1)&gt;=((#REF!)/100),4.3,IF(((D12+F12+H12)/$M$1)&gt;=((#REF!)/100),4.4,IF(((D12+F12+H12)/$M$1)&gt;=((#REF!)/100),4.5,IF(((D12+F12+H12)/$M$1)&gt;=((#REF!)/100),4.6,IF(((D12+F12+H12)/$M$1)&gt;=((#REF!)/100),4.7,IF(((D12+F12+H12)/$M$1)&gt;=((#REF!)/100),4.8,IF(((D12+F12+H12)/$M$1)&gt;=((#REF!)/100),4.9,5))))))))))))))))))))))))))))))))))))))))</f>
        <v>#REF!</v>
      </c>
      <c r="N12" s="2" t="e">
        <f>IF(((D12+F12+H12+J12)/$N$1)&gt;=((#REF!+1)/100),1,IF(((D12+F12+H12+J12)/$N$1)&gt;=(#REF!/100),1.1,IF(((D12+F12+H12+J12)/$N$1)&gt;=(#REF!/100),1.2,IF(((D12+F12+H12+J12)/$N$1)&gt;=(#REF!/100),1.3,IF(((D12+F12+H12+J12)/$N$1)&gt;=((#REF!)/100),1.4,IF(((D12+F12+H12+J12)/$N$1)&gt;=((#REF!)/100),1.5,IF(((D12+F12+H12+J12)/$N$1)&gt;=((#REF!)/100),1.6,IF(((D12+F12+H12+J12)/$N$1)&gt;=((#REF!)/100),1.7,IF(((D12+F12+H12+J12)/$N$1)&gt;=((#REF!)/100),1.8,IF(((D12+F12+H12+J12)/$N$1)&gt;=((#REF!)/100),1.9,IF(((D12+F12+H12+J12)/$N$1)&gt;=((#REF!)/100),2,IF(((D12+F12+H12+J12)/$N$1)&gt;=((#REF!)/100),2.1,IF(((D12+F12+H12+J12)/$N$1)&gt;=((#REF!)/100),2.2,IF(((D12+F12+H12+J12)/$N$1)&gt;=((#REF!)/100),2.3,IF(((D12+F12+H12+J12)/$N$1)&gt;=((#REF!)/100),2.4,IF(((D12+F12+H12+J12)/$N$1)&gt;=((#REF!)/100),2.5,IF(((D12+F12+H12+J12)/$N$1)&gt;=((#REF!)/100),2.6,IF(((D12+F12+H12+J12)/$N$1)&gt;=((#REF!)/100),2.7,IF(((D12+F12+H12+J12)/$N$1)&gt;=((#REF!)/100),2.8,IF(((D12+F12+H12+J12)/$N$1)&gt;=((#REF!)/100),2.9,IF(((D12+F12+H12+J12)/$N$1)&gt;=((#REF!)/100),3,IF(((D12+F12+H12+J12)/$N$1)&gt;=((#REF!)/100),3.1,IF(((D12+F12+H12+J12)/$N$1)&gt;=((#REF!)/100),3.2,IF(((D12+F12+H12+J12)/$N$1)&gt;=((#REF!)/100),3.3,IF(((D12+F12+H12+J12)/$N$1)&gt;=((#REF!)/100),3.4,IF(((D12+F12+H12+J12)/$N$1)&gt;=((#REF!)/100),3.5,IF(((D12+F12+H12+J12)/$N$1)&gt;=((#REF!)/100),3.6,IF(((D12+F12+H12+J12)/$N$1)&gt;=((#REF!)/100),3.7,IF(((D12+F12+H12+J12)/$N$1)&gt;=((#REF!)/100),3.8,IF(((D12+F12+H12+J12)/$N$1)&gt;=((#REF!)/100),3.9,IF(((D12+F12+H12+J12)/$N$1)&gt;=((#REF!)/100),4,IF(((D12+F12+H12+J12)/$N$1)&gt;=((#REF!)/100),4.1,IF(((D12+F12+H12+J12)/$N$1)&gt;=((#REF!)/100),4.2,IF(((D12+F12+H12+J12)/$N$1)&gt;=((#REF!)/100),4.3,IF(((D12+F12+H12+J12)/$N$1)&gt;=((#REF!)/100),4.4,IF(((D12+F12+H12+J12)/$N$1)&gt;=((#REF!)/100),4.5,IF(((D12+F12+H12+J12)/$N$1)&gt;=((#REF!)/100),4.6,IF(((D12+F12+H12+J12)/$N$1)&gt;=((#REF!)/100),4.7,IF(((D12+F12+H12+J12)/$N$1)&gt;=((#REF!)/100),4.8,IF(((D12+F12+H12+J12)/$N$1)&gt;=((#REF!)/100),4.9,5))))))))))))))))))))))))))))))))))))))))</f>
        <v>#REF!</v>
      </c>
      <c r="O12" s="47">
        <v>1</v>
      </c>
      <c r="P12" s="5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5"/>
      <c r="AR12" s="44">
        <v>1</v>
      </c>
      <c r="AS12" s="17"/>
      <c r="AT12" s="24">
        <v>1</v>
      </c>
      <c r="AU12" s="36">
        <f t="shared" si="0"/>
        <v>1</v>
      </c>
      <c r="AV12" s="39">
        <f>AVERAGE(P12:AQ12)</f>
        <v>1</v>
      </c>
      <c r="AW12" s="14">
        <f>((O12*$O$1)+((AU12*'2CVT'!$AV$2)+((AV12*(1-'2CVT'!$AV$2-$O$1)))))</f>
        <v>1</v>
      </c>
      <c r="AX12" s="27">
        <f t="shared" si="2"/>
        <v>1</v>
      </c>
      <c r="AZ12" s="46"/>
    </row>
    <row r="13" spans="1:53" ht="19" thickBot="1" x14ac:dyDescent="0.5">
      <c r="A13" s="11"/>
      <c r="B13" s="41">
        <f>'SUS Einfügen'!A11</f>
        <v>10</v>
      </c>
      <c r="C13" s="41">
        <f>'SUS Einfügen'!B11</f>
        <v>10</v>
      </c>
      <c r="D13" s="7"/>
      <c r="E13" s="3"/>
      <c r="F13" s="7"/>
      <c r="G13" s="1"/>
      <c r="H13" s="7"/>
      <c r="I13" s="1"/>
      <c r="J13" s="7"/>
      <c r="K13" s="1"/>
      <c r="L13" s="12"/>
      <c r="M13" s="2"/>
      <c r="N13" s="2"/>
      <c r="O13" s="4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5"/>
      <c r="AR13" s="44"/>
      <c r="AS13" s="17"/>
      <c r="AT13" s="24"/>
      <c r="AU13" s="36"/>
      <c r="AV13" s="39"/>
      <c r="AW13" s="14"/>
      <c r="AX13" s="27"/>
      <c r="AZ13" s="46"/>
    </row>
    <row r="14" spans="1:53" ht="19" thickBot="1" x14ac:dyDescent="0.5">
      <c r="A14" s="11"/>
      <c r="B14" s="41">
        <f>'SUS Einfügen'!A12</f>
        <v>11</v>
      </c>
      <c r="C14" s="41">
        <f>'SUS Einfügen'!B12</f>
        <v>11</v>
      </c>
      <c r="D14" s="7">
        <v>0</v>
      </c>
      <c r="E14" s="3" t="e">
        <f>IF(#REF!&gt;=(#REF!/100),1,IF(#REF!&gt;=(#REF!/100),2,IF(#REF!&gt;=(#REF!/100),3,IF(#REF!&gt;=(#REF!/100),4,5))))</f>
        <v>#REF!</v>
      </c>
      <c r="F14" s="7">
        <v>0</v>
      </c>
      <c r="G14" s="1" t="e">
        <f>IF(#REF!&gt;=(#REF!/100),1,IF(#REF!&gt;=(#REF!/100),2,IF(#REF!&gt;=(#REF!/100),3,IF(#REF!&gt;=(#REF!/100),4,5))))</f>
        <v>#REF!</v>
      </c>
      <c r="H14" s="7">
        <v>0</v>
      </c>
      <c r="I14" s="1" t="e">
        <f>IF(#REF!&gt;=(#REF!/100),1,IF(#REF!&gt;=(#REF!/100),2,IF(#REF!&gt;=(#REF!/100),3,IF(#REF!&gt;=(#REF!/100),4,5))))</f>
        <v>#REF!</v>
      </c>
      <c r="J14" s="7">
        <v>1</v>
      </c>
      <c r="K14" s="1" t="e">
        <f>IF(#REF!&gt;=(#REF!/100),1,IF(#REF!&gt;=(#REF!/100),2,IF(#REF!&gt;=(#REF!/100),3,IF(#REF!&gt;=(#REF!/100),4,5))))</f>
        <v>#REF!</v>
      </c>
      <c r="L14" s="12">
        <v>0</v>
      </c>
      <c r="M14" s="2" t="e">
        <f>IF(((D14+F14+H14)/$M$1)&gt;=((#REF!+1)/100),1,IF(((D14+F14+H14)/$M$1)&gt;=(#REF!/100),1.1,IF(((D14+F14+H14)/$M$1)&gt;=(#REF!/100),1.2,IF(((D14+F14+H14)/$M$1)&gt;=(#REF!/100),1.3,IF(((D14+F14+H14)/$M$1)&gt;=((#REF!)/100),1.4,IF(((D14+F14+H14)/$M$1)&gt;=((#REF!)/100),1.5,IF(((D14+F14+H14)/$M$1)&gt;=((#REF!)/100),1.6,IF(((D14+F14+H14)/$M$1)&gt;=((#REF!)/100),1.7,IF(((D14+F14+H14)/$M$1)&gt;=((#REF!)/100),1.8,IF(((D14+F14+H14)/$M$1)&gt;=((#REF!)/100),1.9,IF(((D14+F14+H14)/$M$1)&gt;=((#REF!)/100),2,IF(((D14+F14+H14)/$M$1)&gt;=((#REF!)/100),2.1,IF(((D14+F14+H14)/$M$1)&gt;=((#REF!)/100),2.2,IF(((D14+F14+H14)/$M$1)&gt;=((#REF!)/100),2.3,IF(((D14+F14+H14)/$M$1)&gt;=((#REF!)/100),2.4,IF(((D14+F14+H14)/$M$1)&gt;=((#REF!)/100),2.5,IF(((D14+F14+H14)/$M$1)&gt;=((#REF!)/100),2.6,IF(((D14+F14+H14)/$M$1)&gt;=((#REF!)/100),2.7,IF(((D14+F14+H14)/$M$1)&gt;=((#REF!)/100),2.8,IF(((D14+F14+H14)/$M$1)&gt;=((#REF!)/100),2.9,IF(((D14+F14+H14)/$M$1)&gt;=((#REF!)/100),3,IF(((D14+F14+H14)/$M$1)&gt;=((#REF!)/100),3.1,IF(((D14+F14+H14)/$M$1)&gt;=((#REF!)/100),3.2,IF(((D14+F14+H14)/$M$1)&gt;=((#REF!)/100),3.3,IF(((D14+F14+H14)/$M$1)&gt;=((#REF!)/100),3.4,IF(((D14+F14+H14)/$M$1)&gt;=((#REF!)/100),3.5,IF(((D14+F14+H14)/$M$1)&gt;=((#REF!)/100),3.6,IF(((D14+F14+H14)/$M$1)&gt;=((#REF!)/100),3.7,IF(((D14+F14+H14)/$M$1)&gt;=((#REF!)/100),3.8,IF(((D14+F14+H14)/$M$1)&gt;=((#REF!)/100),3.9,IF(((D14+F14+H14)/$M$1)&gt;=((#REF!)/100),4,IF(((D14+F14+H14)/$M$1)&gt;=((#REF!)/100),4.1,IF(((D14+F14+H14)/$M$1)&gt;=((#REF!)/100),4.2,IF(((D14+F14+H14)/$M$1)&gt;=((#REF!)/100),4.3,IF(((D14+F14+H14)/$M$1)&gt;=((#REF!)/100),4.4,IF(((D14+F14+H14)/$M$1)&gt;=((#REF!)/100),4.5,IF(((D14+F14+H14)/$M$1)&gt;=((#REF!)/100),4.6,IF(((D14+F14+H14)/$M$1)&gt;=((#REF!)/100),4.7,IF(((D14+F14+H14)/$M$1)&gt;=((#REF!)/100),4.8,IF(((D14+F14+H14)/$M$1)&gt;=((#REF!)/100),4.9,5))))))))))))))))))))))))))))))))))))))))</f>
        <v>#REF!</v>
      </c>
      <c r="N14" s="2" t="e">
        <f>IF(((D14+F14+H14+J14)/$N$1)&gt;=((#REF!+1)/100),1,IF(((D14+F14+H14+J14)/$N$1)&gt;=(#REF!/100),1.1,IF(((D14+F14+H14+J14)/$N$1)&gt;=(#REF!/100),1.2,IF(((D14+F14+H14+J14)/$N$1)&gt;=(#REF!/100),1.3,IF(((D14+F14+H14+J14)/$N$1)&gt;=((#REF!)/100),1.4,IF(((D14+F14+H14+J14)/$N$1)&gt;=((#REF!)/100),1.5,IF(((D14+F14+H14+J14)/$N$1)&gt;=((#REF!)/100),1.6,IF(((D14+F14+H14+J14)/$N$1)&gt;=((#REF!)/100),1.7,IF(((D14+F14+H14+J14)/$N$1)&gt;=((#REF!)/100),1.8,IF(((D14+F14+H14+J14)/$N$1)&gt;=((#REF!)/100),1.9,IF(((D14+F14+H14+J14)/$N$1)&gt;=((#REF!)/100),2,IF(((D14+F14+H14+J14)/$N$1)&gt;=((#REF!)/100),2.1,IF(((D14+F14+H14+J14)/$N$1)&gt;=((#REF!)/100),2.2,IF(((D14+F14+H14+J14)/$N$1)&gt;=((#REF!)/100),2.3,IF(((D14+F14+H14+J14)/$N$1)&gt;=((#REF!)/100),2.4,IF(((D14+F14+H14+J14)/$N$1)&gt;=((#REF!)/100),2.5,IF(((D14+F14+H14+J14)/$N$1)&gt;=((#REF!)/100),2.6,IF(((D14+F14+H14+J14)/$N$1)&gt;=((#REF!)/100),2.7,IF(((D14+F14+H14+J14)/$N$1)&gt;=((#REF!)/100),2.8,IF(((D14+F14+H14+J14)/$N$1)&gt;=((#REF!)/100),2.9,IF(((D14+F14+H14+J14)/$N$1)&gt;=((#REF!)/100),3,IF(((D14+F14+H14+J14)/$N$1)&gt;=((#REF!)/100),3.1,IF(((D14+F14+H14+J14)/$N$1)&gt;=((#REF!)/100),3.2,IF(((D14+F14+H14+J14)/$N$1)&gt;=((#REF!)/100),3.3,IF(((D14+F14+H14+J14)/$N$1)&gt;=((#REF!)/100),3.4,IF(((D14+F14+H14+J14)/$N$1)&gt;=((#REF!)/100),3.5,IF(((D14+F14+H14+J14)/$N$1)&gt;=((#REF!)/100),3.6,IF(((D14+F14+H14+J14)/$N$1)&gt;=((#REF!)/100),3.7,IF(((D14+F14+H14+J14)/$N$1)&gt;=((#REF!)/100),3.8,IF(((D14+F14+H14+J14)/$N$1)&gt;=((#REF!)/100),3.9,IF(((D14+F14+H14+J14)/$N$1)&gt;=((#REF!)/100),4,IF(((D14+F14+H14+J14)/$N$1)&gt;=((#REF!)/100),4.1,IF(((D14+F14+H14+J14)/$N$1)&gt;=((#REF!)/100),4.2,IF(((D14+F14+H14+J14)/$N$1)&gt;=((#REF!)/100),4.3,IF(((D14+F14+H14+J14)/$N$1)&gt;=((#REF!)/100),4.4,IF(((D14+F14+H14+J14)/$N$1)&gt;=((#REF!)/100),4.5,IF(((D14+F14+H14+J14)/$N$1)&gt;=((#REF!)/100),4.6,IF(((D14+F14+H14+J14)/$N$1)&gt;=((#REF!)/100),4.7,IF(((D14+F14+H14+J14)/$N$1)&gt;=((#REF!)/100),4.8,IF(((D14+F14+H14+J14)/$N$1)&gt;=((#REF!)/100),4.9,5))))))))))))))))))))))))))))))))))))))))</f>
        <v>#REF!</v>
      </c>
      <c r="O14" s="4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5"/>
      <c r="AR14" s="44">
        <v>1</v>
      </c>
      <c r="AS14" s="17"/>
      <c r="AT14" s="24">
        <v>1</v>
      </c>
      <c r="AU14" s="36">
        <f t="shared" si="0"/>
        <v>1</v>
      </c>
      <c r="AV14" s="39" t="e">
        <f>AVERAGE(P14:AQ14)</f>
        <v>#DIV/0!</v>
      </c>
      <c r="AW14" s="14" t="e">
        <f>((O14*$O$1)+((AU14*'2CVT'!$AV$2)+((AV14*(1-'2CVT'!$AV$2-$O$1)))))</f>
        <v>#DIV/0!</v>
      </c>
      <c r="AX14" s="27" t="e">
        <f t="shared" si="2"/>
        <v>#DIV/0!</v>
      </c>
      <c r="AZ14" s="46"/>
    </row>
    <row r="15" spans="1:53" ht="19" thickBot="1" x14ac:dyDescent="0.5">
      <c r="A15" s="11"/>
      <c r="B15" s="41">
        <f>'SUS Einfügen'!A13</f>
        <v>12</v>
      </c>
      <c r="C15" s="41">
        <f>'SUS Einfügen'!B13</f>
        <v>12</v>
      </c>
      <c r="D15" s="7">
        <v>4</v>
      </c>
      <c r="E15" s="3" t="e">
        <f>IF(#REF!&gt;=(#REF!/100),1,IF(#REF!&gt;=(#REF!/100),2,IF(#REF!&gt;=(#REF!/100),3,IF(#REF!&gt;=(#REF!/100),4,5))))</f>
        <v>#REF!</v>
      </c>
      <c r="F15" s="7">
        <v>0</v>
      </c>
      <c r="G15" s="1" t="e">
        <f>IF(#REF!&gt;=(#REF!/100),1,IF(#REF!&gt;=(#REF!/100),2,IF(#REF!&gt;=(#REF!/100),3,IF(#REF!&gt;=(#REF!/100),4,5))))</f>
        <v>#REF!</v>
      </c>
      <c r="H15" s="7">
        <v>0</v>
      </c>
      <c r="I15" s="1" t="e">
        <f>IF(#REF!&gt;=(#REF!/100),1,IF(#REF!&gt;=(#REF!/100),2,IF(#REF!&gt;=(#REF!/100),3,IF(#REF!&gt;=(#REF!/100),4,5))))</f>
        <v>#REF!</v>
      </c>
      <c r="J15" s="7">
        <v>5</v>
      </c>
      <c r="K15" s="1" t="e">
        <f>IF(#REF!&gt;=(#REF!/100),1,IF(#REF!&gt;=(#REF!/100),2,IF(#REF!&gt;=(#REF!/100),3,IF(#REF!&gt;=(#REF!/100),4,5))))</f>
        <v>#REF!</v>
      </c>
      <c r="L15" s="12">
        <v>4</v>
      </c>
      <c r="M15" s="2" t="e">
        <f>IF(((D15+F15+H15)/$M$1)&gt;=((#REF!+1)/100),1,IF(((D15+F15+H15)/$M$1)&gt;=(#REF!/100),1.1,IF(((D15+F15+H15)/$M$1)&gt;=(#REF!/100),1.2,IF(((D15+F15+H15)/$M$1)&gt;=(#REF!/100),1.3,IF(((D15+F15+H15)/$M$1)&gt;=((#REF!)/100),1.4,IF(((D15+F15+H15)/$M$1)&gt;=((#REF!)/100),1.5,IF(((D15+F15+H15)/$M$1)&gt;=((#REF!)/100),1.6,IF(((D15+F15+H15)/$M$1)&gt;=((#REF!)/100),1.7,IF(((D15+F15+H15)/$M$1)&gt;=((#REF!)/100),1.8,IF(((D15+F15+H15)/$M$1)&gt;=((#REF!)/100),1.9,IF(((D15+F15+H15)/$M$1)&gt;=((#REF!)/100),2,IF(((D15+F15+H15)/$M$1)&gt;=((#REF!)/100),2.1,IF(((D15+F15+H15)/$M$1)&gt;=((#REF!)/100),2.2,IF(((D15+F15+H15)/$M$1)&gt;=((#REF!)/100),2.3,IF(((D15+F15+H15)/$M$1)&gt;=((#REF!)/100),2.4,IF(((D15+F15+H15)/$M$1)&gt;=((#REF!)/100),2.5,IF(((D15+F15+H15)/$M$1)&gt;=((#REF!)/100),2.6,IF(((D15+F15+H15)/$M$1)&gt;=((#REF!)/100),2.7,IF(((D15+F15+H15)/$M$1)&gt;=((#REF!)/100),2.8,IF(((D15+F15+H15)/$M$1)&gt;=((#REF!)/100),2.9,IF(((D15+F15+H15)/$M$1)&gt;=((#REF!)/100),3,IF(((D15+F15+H15)/$M$1)&gt;=((#REF!)/100),3.1,IF(((D15+F15+H15)/$M$1)&gt;=((#REF!)/100),3.2,IF(((D15+F15+H15)/$M$1)&gt;=((#REF!)/100),3.3,IF(((D15+F15+H15)/$M$1)&gt;=((#REF!)/100),3.4,IF(((D15+F15+H15)/$M$1)&gt;=((#REF!)/100),3.5,IF(((D15+F15+H15)/$M$1)&gt;=((#REF!)/100),3.6,IF(((D15+F15+H15)/$M$1)&gt;=((#REF!)/100),3.7,IF(((D15+F15+H15)/$M$1)&gt;=((#REF!)/100),3.8,IF(((D15+F15+H15)/$M$1)&gt;=((#REF!)/100),3.9,IF(((D15+F15+H15)/$M$1)&gt;=((#REF!)/100),4,IF(((D15+F15+H15)/$M$1)&gt;=((#REF!)/100),4.1,IF(((D15+F15+H15)/$M$1)&gt;=((#REF!)/100),4.2,IF(((D15+F15+H15)/$M$1)&gt;=((#REF!)/100),4.3,IF(((D15+F15+H15)/$M$1)&gt;=((#REF!)/100),4.4,IF(((D15+F15+H15)/$M$1)&gt;=((#REF!)/100),4.5,IF(((D15+F15+H15)/$M$1)&gt;=((#REF!)/100),4.6,IF(((D15+F15+H15)/$M$1)&gt;=((#REF!)/100),4.7,IF(((D15+F15+H15)/$M$1)&gt;=((#REF!)/100),4.8,IF(((D15+F15+H15)/$M$1)&gt;=((#REF!)/100),4.9,5))))))))))))))))))))))))))))))))))))))))</f>
        <v>#REF!</v>
      </c>
      <c r="N15" s="2" t="e">
        <f>IF(((D15+F15+H15+J15)/$N$1)&gt;=((#REF!+1)/100),1,IF(((D15+F15+H15+J15)/$N$1)&gt;=(#REF!/100),1.1,IF(((D15+F15+H15+J15)/$N$1)&gt;=(#REF!/100),1.2,IF(((D15+F15+H15+J15)/$N$1)&gt;=(#REF!/100),1.3,IF(((D15+F15+H15+J15)/$N$1)&gt;=((#REF!)/100),1.4,IF(((D15+F15+H15+J15)/$N$1)&gt;=((#REF!)/100),1.5,IF(((D15+F15+H15+J15)/$N$1)&gt;=((#REF!)/100),1.6,IF(((D15+F15+H15+J15)/$N$1)&gt;=((#REF!)/100),1.7,IF(((D15+F15+H15+J15)/$N$1)&gt;=((#REF!)/100),1.8,IF(((D15+F15+H15+J15)/$N$1)&gt;=((#REF!)/100),1.9,IF(((D15+F15+H15+J15)/$N$1)&gt;=((#REF!)/100),2,IF(((D15+F15+H15+J15)/$N$1)&gt;=((#REF!)/100),2.1,IF(((D15+F15+H15+J15)/$N$1)&gt;=((#REF!)/100),2.2,IF(((D15+F15+H15+J15)/$N$1)&gt;=((#REF!)/100),2.3,IF(((D15+F15+H15+J15)/$N$1)&gt;=((#REF!)/100),2.4,IF(((D15+F15+H15+J15)/$N$1)&gt;=((#REF!)/100),2.5,IF(((D15+F15+H15+J15)/$N$1)&gt;=((#REF!)/100),2.6,IF(((D15+F15+H15+J15)/$N$1)&gt;=((#REF!)/100),2.7,IF(((D15+F15+H15+J15)/$N$1)&gt;=((#REF!)/100),2.8,IF(((D15+F15+H15+J15)/$N$1)&gt;=((#REF!)/100),2.9,IF(((D15+F15+H15+J15)/$N$1)&gt;=((#REF!)/100),3,IF(((D15+F15+H15+J15)/$N$1)&gt;=((#REF!)/100),3.1,IF(((D15+F15+H15+J15)/$N$1)&gt;=((#REF!)/100),3.2,IF(((D15+F15+H15+J15)/$N$1)&gt;=((#REF!)/100),3.3,IF(((D15+F15+H15+J15)/$N$1)&gt;=((#REF!)/100),3.4,IF(((D15+F15+H15+J15)/$N$1)&gt;=((#REF!)/100),3.5,IF(((D15+F15+H15+J15)/$N$1)&gt;=((#REF!)/100),3.6,IF(((D15+F15+H15+J15)/$N$1)&gt;=((#REF!)/100),3.7,IF(((D15+F15+H15+J15)/$N$1)&gt;=((#REF!)/100),3.8,IF(((D15+F15+H15+J15)/$N$1)&gt;=((#REF!)/100),3.9,IF(((D15+F15+H15+J15)/$N$1)&gt;=((#REF!)/100),4,IF(((D15+F15+H15+J15)/$N$1)&gt;=((#REF!)/100),4.1,IF(((D15+F15+H15+J15)/$N$1)&gt;=((#REF!)/100),4.2,IF(((D15+F15+H15+J15)/$N$1)&gt;=((#REF!)/100),4.3,IF(((D15+F15+H15+J15)/$N$1)&gt;=((#REF!)/100),4.4,IF(((D15+F15+H15+J15)/$N$1)&gt;=((#REF!)/100),4.5,IF(((D15+F15+H15+J15)/$N$1)&gt;=((#REF!)/100),4.6,IF(((D15+F15+H15+J15)/$N$1)&gt;=((#REF!)/100),4.7,IF(((D15+F15+H15+J15)/$N$1)&gt;=((#REF!)/100),4.8,IF(((D15+F15+H15+J15)/$N$1)&gt;=((#REF!)/100),4.9,5))))))))))))))))))))))))))))))))))))))))</f>
        <v>#REF!</v>
      </c>
      <c r="O15" s="4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5"/>
      <c r="AR15" s="45">
        <v>1</v>
      </c>
      <c r="AS15" s="17"/>
      <c r="AT15" s="25">
        <v>1</v>
      </c>
      <c r="AU15" s="36">
        <f t="shared" si="0"/>
        <v>1</v>
      </c>
      <c r="AV15" s="40" t="e">
        <f>AVERAGE(P15:AQ15)</f>
        <v>#DIV/0!</v>
      </c>
      <c r="AW15" s="14" t="e">
        <f>((O15*$O$1)+((AU15*'2CVT'!$AV$2)+((AV15*(1-'2CVT'!$AV$2-$O$1)))))</f>
        <v>#DIV/0!</v>
      </c>
      <c r="AX15" s="27" t="e">
        <f t="shared" si="2"/>
        <v>#DIV/0!</v>
      </c>
      <c r="AZ15" s="46"/>
    </row>
    <row r="17" spans="1:52" ht="15" customHeight="1" x14ac:dyDescent="0.35">
      <c r="A17" s="28">
        <f t="shared" ref="A17:A25" si="3">AX4</f>
        <v>1</v>
      </c>
      <c r="B17">
        <f t="shared" ref="B17:B25" si="4">B4</f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S17" t="s">
        <v>17</v>
      </c>
    </row>
    <row r="18" spans="1:52" ht="15" customHeight="1" x14ac:dyDescent="0.35">
      <c r="A18" s="28">
        <f t="shared" si="3"/>
        <v>1</v>
      </c>
      <c r="B18">
        <f t="shared" si="4"/>
        <v>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R18" t="s">
        <v>2</v>
      </c>
      <c r="AS18" s="30">
        <v>30</v>
      </c>
      <c r="AT18" s="31">
        <f>100-AS18-AU18</f>
        <v>30</v>
      </c>
      <c r="AU18" s="32">
        <v>40</v>
      </c>
    </row>
    <row r="19" spans="1:52" x14ac:dyDescent="0.35">
      <c r="A19" s="28">
        <f t="shared" si="3"/>
        <v>1</v>
      </c>
      <c r="B19">
        <f t="shared" si="4"/>
        <v>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S19" s="30" t="s">
        <v>18</v>
      </c>
      <c r="AT19" s="31" t="s">
        <v>19</v>
      </c>
      <c r="AU19" s="32" t="s">
        <v>20</v>
      </c>
      <c r="AW19" s="29" t="s">
        <v>4</v>
      </c>
    </row>
    <row r="20" spans="1:52" x14ac:dyDescent="0.35">
      <c r="A20" s="28">
        <f t="shared" si="3"/>
        <v>1</v>
      </c>
      <c r="B20">
        <f t="shared" si="4"/>
        <v>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S20" s="33">
        <v>1</v>
      </c>
      <c r="AT20" s="34">
        <v>1</v>
      </c>
      <c r="AU20" s="35">
        <v>1</v>
      </c>
      <c r="AW20" s="29">
        <v>1</v>
      </c>
    </row>
    <row r="21" spans="1:52" x14ac:dyDescent="0.35">
      <c r="A21" s="28">
        <f t="shared" si="3"/>
        <v>1</v>
      </c>
      <c r="B21">
        <f t="shared" si="4"/>
        <v>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S21" s="33">
        <v>2</v>
      </c>
      <c r="AT21" s="34">
        <v>1</v>
      </c>
      <c r="AU21" s="35">
        <v>1</v>
      </c>
      <c r="AW21" s="29">
        <v>1.3</v>
      </c>
    </row>
    <row r="22" spans="1:52" x14ac:dyDescent="0.35">
      <c r="A22" s="28">
        <f t="shared" si="3"/>
        <v>1</v>
      </c>
      <c r="B22">
        <f t="shared" si="4"/>
        <v>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S22" s="33">
        <v>3</v>
      </c>
      <c r="AT22" s="34">
        <v>1.2</v>
      </c>
      <c r="AU22" s="35">
        <v>1</v>
      </c>
      <c r="AW22" s="29">
        <v>1.6</v>
      </c>
    </row>
    <row r="23" spans="1:52" x14ac:dyDescent="0.35">
      <c r="A23" s="28">
        <f t="shared" si="3"/>
        <v>1</v>
      </c>
      <c r="B23">
        <f t="shared" si="4"/>
        <v>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S23" s="33">
        <v>1</v>
      </c>
      <c r="AT23" s="34">
        <v>2</v>
      </c>
      <c r="AU23" s="35">
        <v>1</v>
      </c>
      <c r="AW23" s="29">
        <v>1.18</v>
      </c>
      <c r="AX23" t="s">
        <v>49</v>
      </c>
    </row>
    <row r="24" spans="1:52" x14ac:dyDescent="0.35">
      <c r="A24" s="28">
        <f t="shared" si="3"/>
        <v>1</v>
      </c>
      <c r="B24">
        <f t="shared" si="4"/>
        <v>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S24" s="33">
        <v>2</v>
      </c>
      <c r="AT24" s="34">
        <v>2</v>
      </c>
      <c r="AU24" s="35">
        <v>1</v>
      </c>
      <c r="AW24" s="29">
        <v>1.48</v>
      </c>
      <c r="AX24" t="str">
        <f>AX23</f>
        <v>4 x o von 15 P = 27%</v>
      </c>
    </row>
    <row r="25" spans="1:52" ht="15" customHeight="1" x14ac:dyDescent="0.35">
      <c r="A25" s="28">
        <f t="shared" si="3"/>
        <v>1</v>
      </c>
      <c r="B25">
        <f t="shared" si="4"/>
        <v>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S25" s="33">
        <v>1</v>
      </c>
      <c r="AT25" s="34">
        <v>2</v>
      </c>
      <c r="AU25" s="35">
        <v>1.5</v>
      </c>
      <c r="AW25" s="29">
        <v>1.38</v>
      </c>
      <c r="AX25" s="58" t="s">
        <v>23</v>
      </c>
      <c r="AY25" s="58"/>
      <c r="AZ25" s="58"/>
    </row>
    <row r="26" spans="1:52" ht="15" customHeight="1" x14ac:dyDescent="0.35">
      <c r="A26" s="28" t="e">
        <f t="shared" ref="A26:A27" si="5">AX14</f>
        <v>#DIV/0!</v>
      </c>
      <c r="B26">
        <f t="shared" ref="B26:B27" si="6">B14</f>
        <v>11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X26" s="58"/>
      <c r="AY26" s="58"/>
      <c r="AZ26" s="58"/>
    </row>
    <row r="27" spans="1:52" x14ac:dyDescent="0.35">
      <c r="A27" s="28" t="e">
        <f t="shared" si="5"/>
        <v>#DIV/0!</v>
      </c>
      <c r="B27">
        <f t="shared" si="6"/>
        <v>12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X27" s="42"/>
      <c r="AY27" s="42"/>
    </row>
    <row r="28" spans="1:52" x14ac:dyDescent="0.35">
      <c r="B28" t="str">
        <f>'1KL'!B28</f>
        <v>Labor-Handling:</v>
      </c>
      <c r="O28" t="str">
        <f>'1KL'!O28</f>
        <v>Normale Arbeitsgeschwindigkeit, Konzentration bei der Arbeit (Wiederholungen), Handhabung mit Geräten, weitere schon erlernte Tätigkeiten: richtig Pipettieren, Bedienung der Waagen, ……</v>
      </c>
      <c r="AX28" s="42"/>
      <c r="AY28" s="42"/>
    </row>
    <row r="29" spans="1:52" x14ac:dyDescent="0.35">
      <c r="B29" t="str">
        <f>'1KL'!B29</f>
        <v xml:space="preserve">Protokollführung: </v>
      </c>
      <c r="O29" t="str">
        <f>'1KL'!O29</f>
        <v>Saubere und klare Dokumentation, Ausbesserungen, Richtigkeit und Genauigkeit: Präzise Aufzeichnung der Messergebnisse, Bewertung: +, o, -</v>
      </c>
    </row>
    <row r="30" spans="1:52" x14ac:dyDescent="0.35">
      <c r="B30" t="str">
        <f>'1KL'!B30</f>
        <v>Sicherheit</v>
      </c>
      <c r="O30" t="str">
        <f>'1KL'!O30</f>
        <v>Labormantel -&gt; Geschlossen, Langarm, Brille, Geschlossene Schuhe, Haargummi bei Drehende Teile, Offene Flammen, Lange Hose, keine Nahrung im Labor, Ordnung, Sauberkeit</v>
      </c>
    </row>
    <row r="31" spans="1:52" x14ac:dyDescent="0.35">
      <c r="B31" t="str">
        <f>'1KL'!B31</f>
        <v>Laborutensilien:</v>
      </c>
      <c r="O31" t="str">
        <f>'1KL'!O31</f>
        <v>Laborbesteck, Peleusball, Permanentmarker (z.b.: Edding), Tabellenbuch, eventuell TR</v>
      </c>
    </row>
    <row r="32" spans="1:52" x14ac:dyDescent="0.35">
      <c r="B32" t="str">
        <f>'1KL'!B32</f>
        <v>Soziale Kompetenz</v>
      </c>
      <c r="O32" t="str">
        <f>'1KL'!O32</f>
        <v>bleibt frei, außer: brauchbare wertevolle Hilfe aller Kollegen bzw bei gegenteiligen Verhalten (Gruppenarbeit, Kollegen bewusst seinen Fehler vorenthalten)</v>
      </c>
    </row>
  </sheetData>
  <mergeCells count="48">
    <mergeCell ref="S1:S3"/>
    <mergeCell ref="D2:D3"/>
    <mergeCell ref="E2:E3"/>
    <mergeCell ref="F2:F3"/>
    <mergeCell ref="G2:G3"/>
    <mergeCell ref="A1:B1"/>
    <mergeCell ref="L1:L3"/>
    <mergeCell ref="P1:P3"/>
    <mergeCell ref="Q1:Q3"/>
    <mergeCell ref="R1:R3"/>
    <mergeCell ref="AE1:AE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N1:AN3"/>
    <mergeCell ref="AO1:AO3"/>
    <mergeCell ref="AP1:AP3"/>
    <mergeCell ref="AQ1:AQ3"/>
    <mergeCell ref="AF1:AF3"/>
    <mergeCell ref="AG1:AG3"/>
    <mergeCell ref="AH1:AH3"/>
    <mergeCell ref="AI1:AI3"/>
    <mergeCell ref="AJ1:AJ3"/>
    <mergeCell ref="AK1:AK3"/>
    <mergeCell ref="AX25:AZ26"/>
    <mergeCell ref="O2:O3"/>
    <mergeCell ref="B3:C3"/>
    <mergeCell ref="AS1:AS3"/>
    <mergeCell ref="AT1:AT3"/>
    <mergeCell ref="AU2:AU3"/>
    <mergeCell ref="AU1:AW1"/>
    <mergeCell ref="H2:H3"/>
    <mergeCell ref="I2:I3"/>
    <mergeCell ref="J2:J3"/>
    <mergeCell ref="K2:K3"/>
    <mergeCell ref="M2:M3"/>
    <mergeCell ref="N2:N3"/>
    <mergeCell ref="AR1:AR3"/>
    <mergeCell ref="AL1:AL3"/>
    <mergeCell ref="AM1:AM3"/>
  </mergeCells>
  <conditionalFormatting sqref="E4:E15 I4:I15 M14:O15 G4:G15 K4:K15 AV4:AW15 M4:N13">
    <cfRule type="colorScale" priority="13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O4:O13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P4:P13">
    <cfRule type="colorScale" priority="2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P15:AF15 C1 Y14:AF14 AD7:AE10 Q4:AE6 P14:S14 Q7:AB10 Q11:AF13">
    <cfRule type="colorScale" priority="14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T14:X14">
    <cfRule type="colorScale" priority="11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C7:AC10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F4:AF10">
    <cfRule type="colorScale" priority="4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G4:AQ15">
    <cfRule type="colorScale" priority="12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R4:AU15 C2">
    <cfRule type="colorScale" priority="10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W19:AW25">
    <cfRule type="colorScale" priority="3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X4:AX15">
    <cfRule type="colorScale" priority="9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4EA7-1338-4794-A695-4D6EBAF7F8C1}">
  <sheetPr>
    <pageSetUpPr fitToPage="1"/>
  </sheetPr>
  <dimension ref="A1:BA32"/>
  <sheetViews>
    <sheetView zoomScale="99" zoomScaleNormal="99" workbookViewId="0">
      <selection activeCell="AU2" sqref="AU2:AU3"/>
    </sheetView>
  </sheetViews>
  <sheetFormatPr baseColWidth="10" defaultColWidth="11.453125" defaultRowHeight="14.5" x14ac:dyDescent="0.35"/>
  <cols>
    <col min="1" max="1" width="5.1796875" bestFit="1" customWidth="1"/>
    <col min="2" max="2" width="9.81640625" customWidth="1"/>
    <col min="3" max="3" width="6.81640625" customWidth="1"/>
    <col min="4" max="5" width="7.1796875" hidden="1" customWidth="1"/>
    <col min="6" max="7" width="6.453125" hidden="1" customWidth="1"/>
    <col min="8" max="11" width="6.54296875" hidden="1" customWidth="1"/>
    <col min="12" max="12" width="6.1796875" hidden="1" customWidth="1"/>
    <col min="13" max="14" width="7" hidden="1" customWidth="1"/>
    <col min="15" max="15" width="4.1796875" customWidth="1"/>
    <col min="16" max="16" width="5.1796875" customWidth="1"/>
    <col min="17" max="19" width="3.453125" customWidth="1"/>
    <col min="20" max="20" width="4.81640625" customWidth="1"/>
    <col min="21" max="24" width="3.453125" customWidth="1"/>
    <col min="25" max="26" width="4.81640625" customWidth="1"/>
    <col min="27" max="27" width="3.1796875" customWidth="1"/>
    <col min="28" max="31" width="3.453125" customWidth="1"/>
    <col min="32" max="32" width="4.453125" customWidth="1"/>
    <col min="33" max="33" width="3.1796875" customWidth="1"/>
    <col min="34" max="39" width="3.453125" customWidth="1"/>
    <col min="40" max="40" width="3.1796875" customWidth="1"/>
    <col min="41" max="42" width="3.453125" customWidth="1"/>
    <col min="43" max="45" width="3.1796875" customWidth="1"/>
    <col min="46" max="46" width="3.453125" customWidth="1"/>
    <col min="47" max="47" width="5.36328125" customWidth="1"/>
    <col min="48" max="48" width="6.90625" customWidth="1"/>
    <col min="49" max="49" width="8.54296875" customWidth="1"/>
    <col min="50" max="50" width="2.1796875" bestFit="1" customWidth="1"/>
    <col min="51" max="51" width="3.81640625" customWidth="1"/>
  </cols>
  <sheetData>
    <row r="1" spans="1:53" ht="15.75" customHeight="1" thickBot="1" x14ac:dyDescent="0.5">
      <c r="A1" s="79" t="s">
        <v>12</v>
      </c>
      <c r="B1" s="80"/>
      <c r="C1" s="16"/>
      <c r="D1" s="8">
        <v>5</v>
      </c>
      <c r="E1" s="9" t="e">
        <f>AVERAGE(E4:E16)</f>
        <v>#REF!</v>
      </c>
      <c r="F1" s="8">
        <v>0</v>
      </c>
      <c r="G1" s="9" t="e">
        <f>AVERAGE(G4:G16)</f>
        <v>#REF!</v>
      </c>
      <c r="H1" s="8">
        <v>0</v>
      </c>
      <c r="I1" s="9" t="e">
        <f>AVERAGE(I4:I16)</f>
        <v>#REF!</v>
      </c>
      <c r="J1" s="8">
        <v>5</v>
      </c>
      <c r="K1" s="9" t="e">
        <f>AVERAGE(K4:K16)</f>
        <v>#REF!</v>
      </c>
      <c r="L1" s="81" t="s">
        <v>10</v>
      </c>
      <c r="M1" s="10">
        <f>D1+F1+H1</f>
        <v>5</v>
      </c>
      <c r="N1">
        <f>D1+F1+H1+J1</f>
        <v>10</v>
      </c>
      <c r="O1" s="26">
        <v>0.3</v>
      </c>
      <c r="P1" s="93" t="s">
        <v>101</v>
      </c>
      <c r="Q1" s="75" t="s">
        <v>100</v>
      </c>
      <c r="R1" s="75" t="s">
        <v>79</v>
      </c>
      <c r="S1" s="93" t="s">
        <v>99</v>
      </c>
      <c r="T1" s="93" t="s">
        <v>80</v>
      </c>
      <c r="U1" s="93" t="s">
        <v>98</v>
      </c>
      <c r="V1" s="93" t="s">
        <v>81</v>
      </c>
      <c r="W1" s="90" t="s">
        <v>82</v>
      </c>
      <c r="X1" s="93" t="s">
        <v>102</v>
      </c>
      <c r="Y1" s="90" t="s">
        <v>97</v>
      </c>
      <c r="Z1" s="90" t="s">
        <v>83</v>
      </c>
      <c r="AA1" s="90" t="s">
        <v>96</v>
      </c>
      <c r="AB1" s="90" t="s">
        <v>84</v>
      </c>
      <c r="AC1" s="90" t="s">
        <v>85</v>
      </c>
      <c r="AD1" s="90" t="s">
        <v>95</v>
      </c>
      <c r="AE1" s="90" t="s">
        <v>86</v>
      </c>
      <c r="AF1" s="90" t="s">
        <v>87</v>
      </c>
      <c r="AG1" s="90" t="s">
        <v>88</v>
      </c>
      <c r="AH1" s="90" t="s">
        <v>89</v>
      </c>
      <c r="AI1" s="90" t="s">
        <v>90</v>
      </c>
      <c r="AJ1" s="90" t="s">
        <v>91</v>
      </c>
      <c r="AK1" s="90" t="s">
        <v>92</v>
      </c>
      <c r="AL1" s="90" t="s">
        <v>93</v>
      </c>
      <c r="AM1" s="90" t="s">
        <v>94</v>
      </c>
      <c r="AN1" s="93"/>
      <c r="AO1" s="93"/>
      <c r="AP1" s="93"/>
      <c r="AQ1" s="77"/>
      <c r="AR1" s="59" t="s">
        <v>45</v>
      </c>
      <c r="AS1" s="62" t="s">
        <v>11</v>
      </c>
      <c r="AT1" s="65" t="s">
        <v>46</v>
      </c>
      <c r="AU1" s="68" t="s">
        <v>3</v>
      </c>
      <c r="AV1" s="69"/>
      <c r="AW1" s="70"/>
    </row>
    <row r="2" spans="1:53" ht="15" customHeight="1" thickBot="1" x14ac:dyDescent="0.5">
      <c r="A2" s="11" t="s">
        <v>13</v>
      </c>
      <c r="C2" s="17"/>
      <c r="D2" s="71" t="s">
        <v>5</v>
      </c>
      <c r="E2" s="72" t="s">
        <v>4</v>
      </c>
      <c r="F2" s="74" t="s">
        <v>6</v>
      </c>
      <c r="G2" s="72" t="s">
        <v>4</v>
      </c>
      <c r="H2" s="74" t="s">
        <v>7</v>
      </c>
      <c r="I2" s="72" t="s">
        <v>4</v>
      </c>
      <c r="J2" s="74" t="s">
        <v>8</v>
      </c>
      <c r="K2" s="72" t="s">
        <v>4</v>
      </c>
      <c r="L2" s="81"/>
      <c r="M2" s="87" t="s">
        <v>9</v>
      </c>
      <c r="N2" s="88" t="s">
        <v>0</v>
      </c>
      <c r="O2" s="85" t="s">
        <v>50</v>
      </c>
      <c r="P2" s="93"/>
      <c r="Q2" s="75"/>
      <c r="R2" s="75"/>
      <c r="S2" s="93"/>
      <c r="T2" s="93"/>
      <c r="U2" s="93"/>
      <c r="V2" s="93"/>
      <c r="W2" s="91"/>
      <c r="X2" s="93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3"/>
      <c r="AO2" s="93"/>
      <c r="AP2" s="93"/>
      <c r="AQ2" s="77"/>
      <c r="AR2" s="60"/>
      <c r="AS2" s="63"/>
      <c r="AT2" s="66"/>
      <c r="AU2" s="54" t="s">
        <v>164</v>
      </c>
      <c r="AV2" s="6">
        <v>0.4</v>
      </c>
      <c r="AW2" s="4" t="e">
        <f>AVERAGE(AW4:AW15)</f>
        <v>#DIV/0!</v>
      </c>
    </row>
    <row r="3" spans="1:53" ht="61.5" customHeight="1" thickBot="1" x14ac:dyDescent="0.4">
      <c r="A3" s="19" t="s">
        <v>14</v>
      </c>
      <c r="B3" s="56" t="s">
        <v>78</v>
      </c>
      <c r="C3" s="57"/>
      <c r="D3" s="71"/>
      <c r="E3" s="73"/>
      <c r="F3" s="74"/>
      <c r="G3" s="73"/>
      <c r="H3" s="74"/>
      <c r="I3" s="73"/>
      <c r="J3" s="74"/>
      <c r="K3" s="73"/>
      <c r="L3" s="82"/>
      <c r="M3" s="71"/>
      <c r="N3" s="89"/>
      <c r="O3" s="86"/>
      <c r="P3" s="90"/>
      <c r="Q3" s="76"/>
      <c r="R3" s="76"/>
      <c r="S3" s="90"/>
      <c r="T3" s="90"/>
      <c r="U3" s="90"/>
      <c r="V3" s="90"/>
      <c r="W3" s="92"/>
      <c r="X3" s="90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0"/>
      <c r="AO3" s="90"/>
      <c r="AP3" s="90"/>
      <c r="AQ3" s="78"/>
      <c r="AR3" s="61"/>
      <c r="AS3" s="64"/>
      <c r="AT3" s="67"/>
      <c r="AU3" s="55"/>
      <c r="AV3" s="38" t="s">
        <v>15</v>
      </c>
      <c r="AW3" s="37" t="s">
        <v>1</v>
      </c>
      <c r="BA3" s="13"/>
    </row>
    <row r="4" spans="1:53" ht="19" thickBot="1" x14ac:dyDescent="0.5">
      <c r="A4" s="11"/>
      <c r="B4" s="41">
        <f>'SUS Einfügen'!A2</f>
        <v>1</v>
      </c>
      <c r="C4" s="41">
        <f>'SUS Einfügen'!B2</f>
        <v>1</v>
      </c>
      <c r="D4" s="7">
        <v>1</v>
      </c>
      <c r="E4" s="3" t="e">
        <f>IF(#REF!&gt;=(#REF!/100),1,IF(#REF!&gt;=(#REF!/100),2,IF(#REF!&gt;=(#REF!/100),3,IF(#REF!&gt;=(#REF!/100),4,5))))</f>
        <v>#REF!</v>
      </c>
      <c r="F4" s="7">
        <v>0</v>
      </c>
      <c r="G4" s="1" t="e">
        <f>IF(#REF!&gt;=(#REF!/100),1,IF(#REF!&gt;=(#REF!/100),2,IF(#REF!&gt;=(#REF!/100),3,IF(#REF!&gt;=(#REF!/100),4,5))))</f>
        <v>#REF!</v>
      </c>
      <c r="H4" s="7">
        <v>0</v>
      </c>
      <c r="I4" s="1" t="e">
        <f>IF(#REF!&gt;=(#REF!/100),1,IF(#REF!&gt;=(#REF!/100),2,IF(#REF!&gt;=(#REF!/100),3,IF(#REF!&gt;=(#REF!/100),4,5))))</f>
        <v>#REF!</v>
      </c>
      <c r="J4" s="7">
        <v>5</v>
      </c>
      <c r="K4" s="1" t="e">
        <f>IF(#REF!&gt;=(#REF!/100),1,IF(#REF!&gt;=(#REF!/100),2,IF(#REF!&gt;=(#REF!/100),3,IF(#REF!&gt;=(#REF!/100),4,5))))</f>
        <v>#REF!</v>
      </c>
      <c r="L4" s="12">
        <v>1</v>
      </c>
      <c r="M4" s="2" t="e">
        <f>IF(((D4+F4+H4)/$M$1)&gt;=((#REF!+1)/100),1,IF(((D4+F4+H4)/$M$1)&gt;=(#REF!/100),1.1,IF(((D4+F4+H4)/$M$1)&gt;=(#REF!/100),1.2,IF(((D4+F4+H4)/$M$1)&gt;=(#REF!/100),1.3,IF(((D4+F4+H4)/$M$1)&gt;=((#REF!)/100),1.4,IF(((D4+F4+H4)/$M$1)&gt;=((#REF!)/100),1.5,IF(((D4+F4+H4)/$M$1)&gt;=((#REF!)/100),1.6,IF(((D4+F4+H4)/$M$1)&gt;=((#REF!)/100),1.7,IF(((D4+F4+H4)/$M$1)&gt;=((#REF!)/100),1.8,IF(((D4+F4+H4)/$M$1)&gt;=((#REF!)/100),1.9,IF(((D4+F4+H4)/$M$1)&gt;=((#REF!)/100),2,IF(((D4+F4+H4)/$M$1)&gt;=((#REF!)/100),2.1,IF(((D4+F4+H4)/$M$1)&gt;=((#REF!)/100),2.2,IF(((D4+F4+H4)/$M$1)&gt;=((#REF!)/100),2.3,IF(((D4+F4+H4)/$M$1)&gt;=((#REF!)/100),2.4,IF(((D4+F4+H4)/$M$1)&gt;=((#REF!)/100),2.5,IF(((D4+F4+H4)/$M$1)&gt;=((#REF!)/100),2.6,IF(((D4+F4+H4)/$M$1)&gt;=((#REF!)/100),2.7,IF(((D4+F4+H4)/$M$1)&gt;=((#REF!)/100),2.8,IF(((D4+F4+H4)/$M$1)&gt;=((#REF!)/100),2.9,IF(((D4+F4+H4)/$M$1)&gt;=((#REF!)/100),3,IF(((D4+F4+H4)/$M$1)&gt;=((#REF!)/100),3.1,IF(((D4+F4+H4)/$M$1)&gt;=((#REF!)/100),3.2,IF(((D4+F4+H4)/$M$1)&gt;=((#REF!)/100),3.3,IF(((D4+F4+H4)/$M$1)&gt;=((#REF!)/100),3.4,IF(((D4+F4+H4)/$M$1)&gt;=((#REF!)/100),3.5,IF(((D4+F4+H4)/$M$1)&gt;=((#REF!)/100),3.6,IF(((D4+F4+H4)/$M$1)&gt;=((#REF!)/100),3.7,IF(((D4+F4+H4)/$M$1)&gt;=((#REF!)/100),3.8,IF(((D4+F4+H4)/$M$1)&gt;=((#REF!)/100),3.9,IF(((D4+F4+H4)/$M$1)&gt;=((#REF!)/100),4,IF(((D4+F4+H4)/$M$1)&gt;=((#REF!)/100),4.1,IF(((D4+F4+H4)/$M$1)&gt;=((#REF!)/100),4.2,IF(((D4+F4+H4)/$M$1)&gt;=((#REF!)/100),4.3,IF(((D4+F4+H4)/$M$1)&gt;=((#REF!)/100),4.4,IF(((D4+F4+H4)/$M$1)&gt;=((#REF!)/100),4.5,IF(((D4+F4+H4)/$M$1)&gt;=((#REF!)/100),4.6,IF(((D4+F4+H4)/$M$1)&gt;=((#REF!)/100),4.7,IF(((D4+F4+H4)/$M$1)&gt;=((#REF!)/100),4.8,IF(((D4+F4+H4)/$M$1)&gt;=((#REF!)/100),4.9,5))))))))))))))))))))))))))))))))))))))))</f>
        <v>#REF!</v>
      </c>
      <c r="N4" s="2" t="e">
        <f>IF(((D4+F4+H4+J4)/$N$1)&gt;=((#REF!+1)/100),1,IF(((D4+F4+H4+J4)/$N$1)&gt;=(#REF!/100),1.1,IF(((D4+F4+H4+J4)/$N$1)&gt;=(#REF!/100),1.2,IF(((D4+F4+H4+J4)/$N$1)&gt;=(#REF!/100),1.3,IF(((D4+F4+H4+J4)/$N$1)&gt;=((#REF!)/100),1.4,IF(((D4+F4+H4+J4)/$N$1)&gt;=((#REF!)/100),1.5,IF(((D4+F4+H4+J4)/$N$1)&gt;=((#REF!)/100),1.6,IF(((D4+F4+H4+J4)/$N$1)&gt;=((#REF!)/100),1.7,IF(((D4+F4+H4+J4)/$N$1)&gt;=((#REF!)/100),1.8,IF(((D4+F4+H4+J4)/$N$1)&gt;=((#REF!)/100),1.9,IF(((D4+F4+H4+J4)/$N$1)&gt;=((#REF!)/100),2,IF(((D4+F4+H4+J4)/$N$1)&gt;=((#REF!)/100),2.1,IF(((D4+F4+H4+J4)/$N$1)&gt;=((#REF!)/100),2.2,IF(((D4+F4+H4+J4)/$N$1)&gt;=((#REF!)/100),2.3,IF(((D4+F4+H4+J4)/$N$1)&gt;=((#REF!)/100),2.4,IF(((D4+F4+H4+J4)/$N$1)&gt;=((#REF!)/100),2.5,IF(((D4+F4+H4+J4)/$N$1)&gt;=((#REF!)/100),2.6,IF(((D4+F4+H4+J4)/$N$1)&gt;=((#REF!)/100),2.7,IF(((D4+F4+H4+J4)/$N$1)&gt;=((#REF!)/100),2.8,IF(((D4+F4+H4+J4)/$N$1)&gt;=((#REF!)/100),2.9,IF(((D4+F4+H4+J4)/$N$1)&gt;=((#REF!)/100),3,IF(((D4+F4+H4+J4)/$N$1)&gt;=((#REF!)/100),3.1,IF(((D4+F4+H4+J4)/$N$1)&gt;=((#REF!)/100),3.2,IF(((D4+F4+H4+J4)/$N$1)&gt;=((#REF!)/100),3.3,IF(((D4+F4+H4+J4)/$N$1)&gt;=((#REF!)/100),3.4,IF(((D4+F4+H4+J4)/$N$1)&gt;=((#REF!)/100),3.5,IF(((D4+F4+H4+J4)/$N$1)&gt;=((#REF!)/100),3.6,IF(((D4+F4+H4+J4)/$N$1)&gt;=((#REF!)/100),3.7,IF(((D4+F4+H4+J4)/$N$1)&gt;=((#REF!)/100),3.8,IF(((D4+F4+H4+J4)/$N$1)&gt;=((#REF!)/100),3.9,IF(((D4+F4+H4+J4)/$N$1)&gt;=((#REF!)/100),4,IF(((D4+F4+H4+J4)/$N$1)&gt;=((#REF!)/100),4.1,IF(((D4+F4+H4+J4)/$N$1)&gt;=((#REF!)/100),4.2,IF(((D4+F4+H4+J4)/$N$1)&gt;=((#REF!)/100),4.3,IF(((D4+F4+H4+J4)/$N$1)&gt;=((#REF!)/100),4.4,IF(((D4+F4+H4+J4)/$N$1)&gt;=((#REF!)/100),4.5,IF(((D4+F4+H4+J4)/$N$1)&gt;=((#REF!)/100),4.6,IF(((D4+F4+H4+J4)/$N$1)&gt;=((#REF!)/100),4.7,IF(((D4+F4+H4+J4)/$N$1)&gt;=((#REF!)/100),4.8,IF(((D4+F4+H4+J4)/$N$1)&gt;=((#REF!)/100),4.9,5))))))))))))))))))))))))))))))))))))))))</f>
        <v>#REF!</v>
      </c>
      <c r="O4" s="47">
        <v>1</v>
      </c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5"/>
      <c r="AR4" s="43">
        <v>1</v>
      </c>
      <c r="AS4" s="22"/>
      <c r="AT4" s="23">
        <v>1</v>
      </c>
      <c r="AU4" s="36">
        <f t="shared" ref="AU4:AU15" si="0">AVERAGE(AR4:AT4)</f>
        <v>1</v>
      </c>
      <c r="AV4" s="39">
        <f t="shared" ref="AV4:AV10" si="1">AVERAGE(P4:AP4)</f>
        <v>1</v>
      </c>
      <c r="AW4" s="14">
        <f>((O4*$O$1)+((AU4*'2LAB'!$AV$2)+((AV4*(1-'2LAB'!$AV$2-$O$1)))))</f>
        <v>1</v>
      </c>
      <c r="AX4" s="27">
        <f>AW4</f>
        <v>1</v>
      </c>
      <c r="AZ4" s="46"/>
    </row>
    <row r="5" spans="1:53" ht="19" thickBot="1" x14ac:dyDescent="0.5">
      <c r="A5" s="11"/>
      <c r="B5" s="41">
        <f>'SUS Einfügen'!A3</f>
        <v>2</v>
      </c>
      <c r="C5" s="41">
        <f>'SUS Einfügen'!B3</f>
        <v>2</v>
      </c>
      <c r="D5" s="7">
        <v>2</v>
      </c>
      <c r="E5" s="3" t="e">
        <f>IF(#REF!&gt;=(#REF!/100),1,IF(#REF!&gt;=(#REF!/100),2,IF(#REF!&gt;=(#REF!/100),3,IF(#REF!&gt;=(#REF!/100),4,5))))</f>
        <v>#REF!</v>
      </c>
      <c r="F5" s="7">
        <v>0</v>
      </c>
      <c r="G5" s="1" t="e">
        <f>IF(#REF!&gt;=(#REF!/100),1,IF(#REF!&gt;=(#REF!/100),2,IF(#REF!&gt;=(#REF!/100),3,IF(#REF!&gt;=(#REF!/100),4,5))))</f>
        <v>#REF!</v>
      </c>
      <c r="H5" s="7">
        <v>0</v>
      </c>
      <c r="I5" s="1" t="e">
        <f>IF(#REF!&gt;=(#REF!/100),1,IF(#REF!&gt;=(#REF!/100),2,IF(#REF!&gt;=(#REF!/100),3,IF(#REF!&gt;=(#REF!/100),4,5))))</f>
        <v>#REF!</v>
      </c>
      <c r="J5" s="7">
        <v>1</v>
      </c>
      <c r="K5" s="1" t="e">
        <f>IF(#REF!&gt;=(#REF!/100),1,IF(#REF!&gt;=(#REF!/100),2,IF(#REF!&gt;=(#REF!/100),3,IF(#REF!&gt;=(#REF!/100),4,5))))</f>
        <v>#REF!</v>
      </c>
      <c r="L5" s="12">
        <v>0</v>
      </c>
      <c r="M5" s="2" t="e">
        <f>IF(((D5+F5+H5)/$M$1)&gt;=((#REF!+1)/100),1,IF(((D5+F5+H5)/$M$1)&gt;=(#REF!/100),1.1,IF(((D5+F5+H5)/$M$1)&gt;=(#REF!/100),1.2,IF(((D5+F5+H5)/$M$1)&gt;=(#REF!/100),1.3,IF(((D5+F5+H5)/$M$1)&gt;=((#REF!)/100),1.4,IF(((D5+F5+H5)/$M$1)&gt;=((#REF!)/100),1.5,IF(((D5+F5+H5)/$M$1)&gt;=((#REF!)/100),1.6,IF(((D5+F5+H5)/$M$1)&gt;=((#REF!)/100),1.7,IF(((D5+F5+H5)/$M$1)&gt;=((#REF!)/100),1.8,IF(((D5+F5+H5)/$M$1)&gt;=((#REF!)/100),1.9,IF(((D5+F5+H5)/$M$1)&gt;=((#REF!)/100),2,IF(((D5+F5+H5)/$M$1)&gt;=((#REF!)/100),2.1,IF(((D5+F5+H5)/$M$1)&gt;=((#REF!)/100),2.2,IF(((D5+F5+H5)/$M$1)&gt;=((#REF!)/100),2.3,IF(((D5+F5+H5)/$M$1)&gt;=((#REF!)/100),2.4,IF(((D5+F5+H5)/$M$1)&gt;=((#REF!)/100),2.5,IF(((D5+F5+H5)/$M$1)&gt;=((#REF!)/100),2.6,IF(((D5+F5+H5)/$M$1)&gt;=((#REF!)/100),2.7,IF(((D5+F5+H5)/$M$1)&gt;=((#REF!)/100),2.8,IF(((D5+F5+H5)/$M$1)&gt;=((#REF!)/100),2.9,IF(((D5+F5+H5)/$M$1)&gt;=((#REF!)/100),3,IF(((D5+F5+H5)/$M$1)&gt;=((#REF!)/100),3.1,IF(((D5+F5+H5)/$M$1)&gt;=((#REF!)/100),3.2,IF(((D5+F5+H5)/$M$1)&gt;=((#REF!)/100),3.3,IF(((D5+F5+H5)/$M$1)&gt;=((#REF!)/100),3.4,IF(((D5+F5+H5)/$M$1)&gt;=((#REF!)/100),3.5,IF(((D5+F5+H5)/$M$1)&gt;=((#REF!)/100),3.6,IF(((D5+F5+H5)/$M$1)&gt;=((#REF!)/100),3.7,IF(((D5+F5+H5)/$M$1)&gt;=((#REF!)/100),3.8,IF(((D5+F5+H5)/$M$1)&gt;=((#REF!)/100),3.9,IF(((D5+F5+H5)/$M$1)&gt;=((#REF!)/100),4,IF(((D5+F5+H5)/$M$1)&gt;=((#REF!)/100),4.1,IF(((D5+F5+H5)/$M$1)&gt;=((#REF!)/100),4.2,IF(((D5+F5+H5)/$M$1)&gt;=((#REF!)/100),4.3,IF(((D5+F5+H5)/$M$1)&gt;=((#REF!)/100),4.4,IF(((D5+F5+H5)/$M$1)&gt;=((#REF!)/100),4.5,IF(((D5+F5+H5)/$M$1)&gt;=((#REF!)/100),4.6,IF(((D5+F5+H5)/$M$1)&gt;=((#REF!)/100),4.7,IF(((D5+F5+H5)/$M$1)&gt;=((#REF!)/100),4.8,IF(((D5+F5+H5)/$M$1)&gt;=((#REF!)/100),4.9,5))))))))))))))))))))))))))))))))))))))))</f>
        <v>#REF!</v>
      </c>
      <c r="N5" s="2" t="e">
        <f>IF(((D5+F5+H5+J5)/$N$1)&gt;=((#REF!+1)/100),1,IF(((D5+F5+H5+J5)/$N$1)&gt;=(#REF!/100),1.1,IF(((D5+F5+H5+J5)/$N$1)&gt;=(#REF!/100),1.2,IF(((D5+F5+H5+J5)/$N$1)&gt;=(#REF!/100),1.3,IF(((D5+F5+H5+J5)/$N$1)&gt;=((#REF!)/100),1.4,IF(((D5+F5+H5+J5)/$N$1)&gt;=((#REF!)/100),1.5,IF(((D5+F5+H5+J5)/$N$1)&gt;=((#REF!)/100),1.6,IF(((D5+F5+H5+J5)/$N$1)&gt;=((#REF!)/100),1.7,IF(((D5+F5+H5+J5)/$N$1)&gt;=((#REF!)/100),1.8,IF(((D5+F5+H5+J5)/$N$1)&gt;=((#REF!)/100),1.9,IF(((D5+F5+H5+J5)/$N$1)&gt;=((#REF!)/100),2,IF(((D5+F5+H5+J5)/$N$1)&gt;=((#REF!)/100),2.1,IF(((D5+F5+H5+J5)/$N$1)&gt;=((#REF!)/100),2.2,IF(((D5+F5+H5+J5)/$N$1)&gt;=((#REF!)/100),2.3,IF(((D5+F5+H5+J5)/$N$1)&gt;=((#REF!)/100),2.4,IF(((D5+F5+H5+J5)/$N$1)&gt;=((#REF!)/100),2.5,IF(((D5+F5+H5+J5)/$N$1)&gt;=((#REF!)/100),2.6,IF(((D5+F5+H5+J5)/$N$1)&gt;=((#REF!)/100),2.7,IF(((D5+F5+H5+J5)/$N$1)&gt;=((#REF!)/100),2.8,IF(((D5+F5+H5+J5)/$N$1)&gt;=((#REF!)/100),2.9,IF(((D5+F5+H5+J5)/$N$1)&gt;=((#REF!)/100),3,IF(((D5+F5+H5+J5)/$N$1)&gt;=((#REF!)/100),3.1,IF(((D5+F5+H5+J5)/$N$1)&gt;=((#REF!)/100),3.2,IF(((D5+F5+H5+J5)/$N$1)&gt;=((#REF!)/100),3.3,IF(((D5+F5+H5+J5)/$N$1)&gt;=((#REF!)/100),3.4,IF(((D5+F5+H5+J5)/$N$1)&gt;=((#REF!)/100),3.5,IF(((D5+F5+H5+J5)/$N$1)&gt;=((#REF!)/100),3.6,IF(((D5+F5+H5+J5)/$N$1)&gt;=((#REF!)/100),3.7,IF(((D5+F5+H5+J5)/$N$1)&gt;=((#REF!)/100),3.8,IF(((D5+F5+H5+J5)/$N$1)&gt;=((#REF!)/100),3.9,IF(((D5+F5+H5+J5)/$N$1)&gt;=((#REF!)/100),4,IF(((D5+F5+H5+J5)/$N$1)&gt;=((#REF!)/100),4.1,IF(((D5+F5+H5+J5)/$N$1)&gt;=((#REF!)/100),4.2,IF(((D5+F5+H5+J5)/$N$1)&gt;=((#REF!)/100),4.3,IF(((D5+F5+H5+J5)/$N$1)&gt;=((#REF!)/100),4.4,IF(((D5+F5+H5+J5)/$N$1)&gt;=((#REF!)/100),4.5,IF(((D5+F5+H5+J5)/$N$1)&gt;=((#REF!)/100),4.6,IF(((D5+F5+H5+J5)/$N$1)&gt;=((#REF!)/100),4.7,IF(((D5+F5+H5+J5)/$N$1)&gt;=((#REF!)/100),4.8,IF(((D5+F5+H5+J5)/$N$1)&gt;=((#REF!)/100),4.9,5))))))))))))))))))))))))))))))))))))))))</f>
        <v>#REF!</v>
      </c>
      <c r="O5" s="47">
        <v>1</v>
      </c>
      <c r="P5" s="5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5"/>
      <c r="AR5" s="44">
        <v>1</v>
      </c>
      <c r="AS5" s="17"/>
      <c r="AT5" s="24">
        <v>1</v>
      </c>
      <c r="AU5" s="36">
        <f t="shared" si="0"/>
        <v>1</v>
      </c>
      <c r="AV5" s="39">
        <f t="shared" si="1"/>
        <v>1</v>
      </c>
      <c r="AW5" s="14">
        <f>((O5*$O$1)+((AU5*'2LAB'!$AV$2)+((AV5*(1-'2LAB'!$AV$2-$O$1)))))</f>
        <v>1</v>
      </c>
      <c r="AX5" s="27">
        <f t="shared" ref="AX5:AX15" si="2">AW5</f>
        <v>1</v>
      </c>
      <c r="AZ5" s="46"/>
    </row>
    <row r="6" spans="1:53" ht="19" thickBot="1" x14ac:dyDescent="0.5">
      <c r="A6" s="11"/>
      <c r="B6" s="41">
        <f>'SUS Einfügen'!A4</f>
        <v>3</v>
      </c>
      <c r="C6" s="41">
        <f>'SUS Einfügen'!B4</f>
        <v>3</v>
      </c>
      <c r="D6" s="7">
        <v>3</v>
      </c>
      <c r="E6" s="3" t="e">
        <f>IF(#REF!&gt;=(#REF!/100),1,IF(#REF!&gt;=(#REF!/100),2,IF(#REF!&gt;=(#REF!/100),3,IF(#REF!&gt;=(#REF!/100),4,5))))</f>
        <v>#REF!</v>
      </c>
      <c r="F6" s="7">
        <v>0</v>
      </c>
      <c r="G6" s="1" t="e">
        <f>IF(#REF!&gt;=(#REF!/100),1,IF(#REF!&gt;=(#REF!/100),2,IF(#REF!&gt;=(#REF!/100),3,IF(#REF!&gt;=(#REF!/100),4,5))))</f>
        <v>#REF!</v>
      </c>
      <c r="H6" s="7">
        <v>0</v>
      </c>
      <c r="I6" s="1" t="e">
        <f>IF(#REF!&gt;=(#REF!/100),1,IF(#REF!&gt;=(#REF!/100),2,IF(#REF!&gt;=(#REF!/100),3,IF(#REF!&gt;=(#REF!/100),4,5))))</f>
        <v>#REF!</v>
      </c>
      <c r="J6" s="7">
        <v>1</v>
      </c>
      <c r="K6" s="1" t="e">
        <f>IF(#REF!&gt;=(#REF!/100),1,IF(#REF!&gt;=(#REF!/100),2,IF(#REF!&gt;=(#REF!/100),3,IF(#REF!&gt;=(#REF!/100),4,5))))</f>
        <v>#REF!</v>
      </c>
      <c r="L6" s="12">
        <v>0</v>
      </c>
      <c r="M6" s="2" t="e">
        <f>IF(((D6+F6+H6)/$M$1)&gt;=((#REF!+1)/100),1,IF(((D6+F6+H6)/$M$1)&gt;=(#REF!/100),1.1,IF(((D6+F6+H6)/$M$1)&gt;=(#REF!/100),1.2,IF(((D6+F6+H6)/$M$1)&gt;=(#REF!/100),1.3,IF(((D6+F6+H6)/$M$1)&gt;=((#REF!)/100),1.4,IF(((D6+F6+H6)/$M$1)&gt;=((#REF!)/100),1.5,IF(((D6+F6+H6)/$M$1)&gt;=((#REF!)/100),1.6,IF(((D6+F6+H6)/$M$1)&gt;=((#REF!)/100),1.7,IF(((D6+F6+H6)/$M$1)&gt;=((#REF!)/100),1.8,IF(((D6+F6+H6)/$M$1)&gt;=((#REF!)/100),1.9,IF(((D6+F6+H6)/$M$1)&gt;=((#REF!)/100),2,IF(((D6+F6+H6)/$M$1)&gt;=((#REF!)/100),2.1,IF(((D6+F6+H6)/$M$1)&gt;=((#REF!)/100),2.2,IF(((D6+F6+H6)/$M$1)&gt;=((#REF!)/100),2.3,IF(((D6+F6+H6)/$M$1)&gt;=((#REF!)/100),2.4,IF(((D6+F6+H6)/$M$1)&gt;=((#REF!)/100),2.5,IF(((D6+F6+H6)/$M$1)&gt;=((#REF!)/100),2.6,IF(((D6+F6+H6)/$M$1)&gt;=((#REF!)/100),2.7,IF(((D6+F6+H6)/$M$1)&gt;=((#REF!)/100),2.8,IF(((D6+F6+H6)/$M$1)&gt;=((#REF!)/100),2.9,IF(((D6+F6+H6)/$M$1)&gt;=((#REF!)/100),3,IF(((D6+F6+H6)/$M$1)&gt;=((#REF!)/100),3.1,IF(((D6+F6+H6)/$M$1)&gt;=((#REF!)/100),3.2,IF(((D6+F6+H6)/$M$1)&gt;=((#REF!)/100),3.3,IF(((D6+F6+H6)/$M$1)&gt;=((#REF!)/100),3.4,IF(((D6+F6+H6)/$M$1)&gt;=((#REF!)/100),3.5,IF(((D6+F6+H6)/$M$1)&gt;=((#REF!)/100),3.6,IF(((D6+F6+H6)/$M$1)&gt;=((#REF!)/100),3.7,IF(((D6+F6+H6)/$M$1)&gt;=((#REF!)/100),3.8,IF(((D6+F6+H6)/$M$1)&gt;=((#REF!)/100),3.9,IF(((D6+F6+H6)/$M$1)&gt;=((#REF!)/100),4,IF(((D6+F6+H6)/$M$1)&gt;=((#REF!)/100),4.1,IF(((D6+F6+H6)/$M$1)&gt;=((#REF!)/100),4.2,IF(((D6+F6+H6)/$M$1)&gt;=((#REF!)/100),4.3,IF(((D6+F6+H6)/$M$1)&gt;=((#REF!)/100),4.4,IF(((D6+F6+H6)/$M$1)&gt;=((#REF!)/100),4.5,IF(((D6+F6+H6)/$M$1)&gt;=((#REF!)/100),4.6,IF(((D6+F6+H6)/$M$1)&gt;=((#REF!)/100),4.7,IF(((D6+F6+H6)/$M$1)&gt;=((#REF!)/100),4.8,IF(((D6+F6+H6)/$M$1)&gt;=((#REF!)/100),4.9,5))))))))))))))))))))))))))))))))))))))))</f>
        <v>#REF!</v>
      </c>
      <c r="N6" s="2" t="e">
        <f>IF(((D6+F6+H6+J6)/$N$1)&gt;=((#REF!+1)/100),1,IF(((D6+F6+H6+J6)/$N$1)&gt;=(#REF!/100),1.1,IF(((D6+F6+H6+J6)/$N$1)&gt;=(#REF!/100),1.2,IF(((D6+F6+H6+J6)/$N$1)&gt;=(#REF!/100),1.3,IF(((D6+F6+H6+J6)/$N$1)&gt;=((#REF!)/100),1.4,IF(((D6+F6+H6+J6)/$N$1)&gt;=((#REF!)/100),1.5,IF(((D6+F6+H6+J6)/$N$1)&gt;=((#REF!)/100),1.6,IF(((D6+F6+H6+J6)/$N$1)&gt;=((#REF!)/100),1.7,IF(((D6+F6+H6+J6)/$N$1)&gt;=((#REF!)/100),1.8,IF(((D6+F6+H6+J6)/$N$1)&gt;=((#REF!)/100),1.9,IF(((D6+F6+H6+J6)/$N$1)&gt;=((#REF!)/100),2,IF(((D6+F6+H6+J6)/$N$1)&gt;=((#REF!)/100),2.1,IF(((D6+F6+H6+J6)/$N$1)&gt;=((#REF!)/100),2.2,IF(((D6+F6+H6+J6)/$N$1)&gt;=((#REF!)/100),2.3,IF(((D6+F6+H6+J6)/$N$1)&gt;=((#REF!)/100),2.4,IF(((D6+F6+H6+J6)/$N$1)&gt;=((#REF!)/100),2.5,IF(((D6+F6+H6+J6)/$N$1)&gt;=((#REF!)/100),2.6,IF(((D6+F6+H6+J6)/$N$1)&gt;=((#REF!)/100),2.7,IF(((D6+F6+H6+J6)/$N$1)&gt;=((#REF!)/100),2.8,IF(((D6+F6+H6+J6)/$N$1)&gt;=((#REF!)/100),2.9,IF(((D6+F6+H6+J6)/$N$1)&gt;=((#REF!)/100),3,IF(((D6+F6+H6+J6)/$N$1)&gt;=((#REF!)/100),3.1,IF(((D6+F6+H6+J6)/$N$1)&gt;=((#REF!)/100),3.2,IF(((D6+F6+H6+J6)/$N$1)&gt;=((#REF!)/100),3.3,IF(((D6+F6+H6+J6)/$N$1)&gt;=((#REF!)/100),3.4,IF(((D6+F6+H6+J6)/$N$1)&gt;=((#REF!)/100),3.5,IF(((D6+F6+H6+J6)/$N$1)&gt;=((#REF!)/100),3.6,IF(((D6+F6+H6+J6)/$N$1)&gt;=((#REF!)/100),3.7,IF(((D6+F6+H6+J6)/$N$1)&gt;=((#REF!)/100),3.8,IF(((D6+F6+H6+J6)/$N$1)&gt;=((#REF!)/100),3.9,IF(((D6+F6+H6+J6)/$N$1)&gt;=((#REF!)/100),4,IF(((D6+F6+H6+J6)/$N$1)&gt;=((#REF!)/100),4.1,IF(((D6+F6+H6+J6)/$N$1)&gt;=((#REF!)/100),4.2,IF(((D6+F6+H6+J6)/$N$1)&gt;=((#REF!)/100),4.3,IF(((D6+F6+H6+J6)/$N$1)&gt;=((#REF!)/100),4.4,IF(((D6+F6+H6+J6)/$N$1)&gt;=((#REF!)/100),4.5,IF(((D6+F6+H6+J6)/$N$1)&gt;=((#REF!)/100),4.6,IF(((D6+F6+H6+J6)/$N$1)&gt;=((#REF!)/100),4.7,IF(((D6+F6+H6+J6)/$N$1)&gt;=((#REF!)/100),4.8,IF(((D6+F6+H6+J6)/$N$1)&gt;=((#REF!)/100),4.9,5))))))))))))))))))))))))))))))))))))))))</f>
        <v>#REF!</v>
      </c>
      <c r="O6" s="47">
        <v>1</v>
      </c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5"/>
      <c r="AR6" s="44">
        <v>1</v>
      </c>
      <c r="AS6" s="17"/>
      <c r="AT6" s="24">
        <v>1</v>
      </c>
      <c r="AU6" s="36">
        <f t="shared" si="0"/>
        <v>1</v>
      </c>
      <c r="AV6" s="39">
        <f t="shared" si="1"/>
        <v>1</v>
      </c>
      <c r="AW6" s="14">
        <f>((O6*$O$1)+((AU6*'2LAB'!$AV$2)+((AV6*(1-'2LAB'!$AV$2-$O$1)))))</f>
        <v>1</v>
      </c>
      <c r="AX6" s="27">
        <f t="shared" si="2"/>
        <v>1</v>
      </c>
      <c r="AZ6" s="46"/>
    </row>
    <row r="7" spans="1:53" ht="19" thickBot="1" x14ac:dyDescent="0.5">
      <c r="A7" s="11"/>
      <c r="B7" s="41">
        <f>'SUS Einfügen'!A5</f>
        <v>4</v>
      </c>
      <c r="C7" s="41">
        <f>'SUS Einfügen'!B5</f>
        <v>4</v>
      </c>
      <c r="D7" s="7">
        <v>4</v>
      </c>
      <c r="E7" s="3" t="e">
        <f>IF(#REF!&gt;=(#REF!/100),1,IF(#REF!&gt;=(#REF!/100),2,IF(#REF!&gt;=(#REF!/100),3,IF(#REF!&gt;=(#REF!/100),4,5))))</f>
        <v>#REF!</v>
      </c>
      <c r="F7" s="7">
        <v>0</v>
      </c>
      <c r="G7" s="1" t="e">
        <f>IF(#REF!&gt;=(#REF!/100),1,IF(#REF!&gt;=(#REF!/100),2,IF(#REF!&gt;=(#REF!/100),3,IF(#REF!&gt;=(#REF!/100),4,5))))</f>
        <v>#REF!</v>
      </c>
      <c r="H7" s="7">
        <v>0</v>
      </c>
      <c r="I7" s="1" t="e">
        <f>IF(#REF!&gt;=(#REF!/100),1,IF(#REF!&gt;=(#REF!/100),2,IF(#REF!&gt;=(#REF!/100),3,IF(#REF!&gt;=(#REF!/100),4,5))))</f>
        <v>#REF!</v>
      </c>
      <c r="J7" s="7">
        <v>1</v>
      </c>
      <c r="K7" s="1" t="e">
        <f>IF(#REF!&gt;=(#REF!/100),1,IF(#REF!&gt;=(#REF!/100),2,IF(#REF!&gt;=(#REF!/100),3,IF(#REF!&gt;=(#REF!/100),4,5))))</f>
        <v>#REF!</v>
      </c>
      <c r="L7" s="12">
        <v>0</v>
      </c>
      <c r="M7" s="2" t="e">
        <f>IF(((D7+F7+H7)/$M$1)&gt;=((#REF!+1)/100),1,IF(((D7+F7+H7)/$M$1)&gt;=(#REF!/100),1.1,IF(((D7+F7+H7)/$M$1)&gt;=(#REF!/100),1.2,IF(((D7+F7+H7)/$M$1)&gt;=(#REF!/100),1.3,IF(((D7+F7+H7)/$M$1)&gt;=((#REF!)/100),1.4,IF(((D7+F7+H7)/$M$1)&gt;=((#REF!)/100),1.5,IF(((D7+F7+H7)/$M$1)&gt;=((#REF!)/100),1.6,IF(((D7+F7+H7)/$M$1)&gt;=((#REF!)/100),1.7,IF(((D7+F7+H7)/$M$1)&gt;=((#REF!)/100),1.8,IF(((D7+F7+H7)/$M$1)&gt;=((#REF!)/100),1.9,IF(((D7+F7+H7)/$M$1)&gt;=((#REF!)/100),2,IF(((D7+F7+H7)/$M$1)&gt;=((#REF!)/100),2.1,IF(((D7+F7+H7)/$M$1)&gt;=((#REF!)/100),2.2,IF(((D7+F7+H7)/$M$1)&gt;=((#REF!)/100),2.3,IF(((D7+F7+H7)/$M$1)&gt;=((#REF!)/100),2.4,IF(((D7+F7+H7)/$M$1)&gt;=((#REF!)/100),2.5,IF(((D7+F7+H7)/$M$1)&gt;=((#REF!)/100),2.6,IF(((D7+F7+H7)/$M$1)&gt;=((#REF!)/100),2.7,IF(((D7+F7+H7)/$M$1)&gt;=((#REF!)/100),2.8,IF(((D7+F7+H7)/$M$1)&gt;=((#REF!)/100),2.9,IF(((D7+F7+H7)/$M$1)&gt;=((#REF!)/100),3,IF(((D7+F7+H7)/$M$1)&gt;=((#REF!)/100),3.1,IF(((D7+F7+H7)/$M$1)&gt;=((#REF!)/100),3.2,IF(((D7+F7+H7)/$M$1)&gt;=((#REF!)/100),3.3,IF(((D7+F7+H7)/$M$1)&gt;=((#REF!)/100),3.4,IF(((D7+F7+H7)/$M$1)&gt;=((#REF!)/100),3.5,IF(((D7+F7+H7)/$M$1)&gt;=((#REF!)/100),3.6,IF(((D7+F7+H7)/$M$1)&gt;=((#REF!)/100),3.7,IF(((D7+F7+H7)/$M$1)&gt;=((#REF!)/100),3.8,IF(((D7+F7+H7)/$M$1)&gt;=((#REF!)/100),3.9,IF(((D7+F7+H7)/$M$1)&gt;=((#REF!)/100),4,IF(((D7+F7+H7)/$M$1)&gt;=((#REF!)/100),4.1,IF(((D7+F7+H7)/$M$1)&gt;=((#REF!)/100),4.2,IF(((D7+F7+H7)/$M$1)&gt;=((#REF!)/100),4.3,IF(((D7+F7+H7)/$M$1)&gt;=((#REF!)/100),4.4,IF(((D7+F7+H7)/$M$1)&gt;=((#REF!)/100),4.5,IF(((D7+F7+H7)/$M$1)&gt;=((#REF!)/100),4.6,IF(((D7+F7+H7)/$M$1)&gt;=((#REF!)/100),4.7,IF(((D7+F7+H7)/$M$1)&gt;=((#REF!)/100),4.8,IF(((D7+F7+H7)/$M$1)&gt;=((#REF!)/100),4.9,5))))))))))))))))))))))))))))))))))))))))</f>
        <v>#REF!</v>
      </c>
      <c r="N7" s="2" t="e">
        <f>IF(((D7+F7+H7+J7)/$N$1)&gt;=((#REF!+1)/100),1,IF(((D7+F7+H7+J7)/$N$1)&gt;=(#REF!/100),1.1,IF(((D7+F7+H7+J7)/$N$1)&gt;=(#REF!/100),1.2,IF(((D7+F7+H7+J7)/$N$1)&gt;=(#REF!/100),1.3,IF(((D7+F7+H7+J7)/$N$1)&gt;=((#REF!)/100),1.4,IF(((D7+F7+H7+J7)/$N$1)&gt;=((#REF!)/100),1.5,IF(((D7+F7+H7+J7)/$N$1)&gt;=((#REF!)/100),1.6,IF(((D7+F7+H7+J7)/$N$1)&gt;=((#REF!)/100),1.7,IF(((D7+F7+H7+J7)/$N$1)&gt;=((#REF!)/100),1.8,IF(((D7+F7+H7+J7)/$N$1)&gt;=((#REF!)/100),1.9,IF(((D7+F7+H7+J7)/$N$1)&gt;=((#REF!)/100),2,IF(((D7+F7+H7+J7)/$N$1)&gt;=((#REF!)/100),2.1,IF(((D7+F7+H7+J7)/$N$1)&gt;=((#REF!)/100),2.2,IF(((D7+F7+H7+J7)/$N$1)&gt;=((#REF!)/100),2.3,IF(((D7+F7+H7+J7)/$N$1)&gt;=((#REF!)/100),2.4,IF(((D7+F7+H7+J7)/$N$1)&gt;=((#REF!)/100),2.5,IF(((D7+F7+H7+J7)/$N$1)&gt;=((#REF!)/100),2.6,IF(((D7+F7+H7+J7)/$N$1)&gt;=((#REF!)/100),2.7,IF(((D7+F7+H7+J7)/$N$1)&gt;=((#REF!)/100),2.8,IF(((D7+F7+H7+J7)/$N$1)&gt;=((#REF!)/100),2.9,IF(((D7+F7+H7+J7)/$N$1)&gt;=((#REF!)/100),3,IF(((D7+F7+H7+J7)/$N$1)&gt;=((#REF!)/100),3.1,IF(((D7+F7+H7+J7)/$N$1)&gt;=((#REF!)/100),3.2,IF(((D7+F7+H7+J7)/$N$1)&gt;=((#REF!)/100),3.3,IF(((D7+F7+H7+J7)/$N$1)&gt;=((#REF!)/100),3.4,IF(((D7+F7+H7+J7)/$N$1)&gt;=((#REF!)/100),3.5,IF(((D7+F7+H7+J7)/$N$1)&gt;=((#REF!)/100),3.6,IF(((D7+F7+H7+J7)/$N$1)&gt;=((#REF!)/100),3.7,IF(((D7+F7+H7+J7)/$N$1)&gt;=((#REF!)/100),3.8,IF(((D7+F7+H7+J7)/$N$1)&gt;=((#REF!)/100),3.9,IF(((D7+F7+H7+J7)/$N$1)&gt;=((#REF!)/100),4,IF(((D7+F7+H7+J7)/$N$1)&gt;=((#REF!)/100),4.1,IF(((D7+F7+H7+J7)/$N$1)&gt;=((#REF!)/100),4.2,IF(((D7+F7+H7+J7)/$N$1)&gt;=((#REF!)/100),4.3,IF(((D7+F7+H7+J7)/$N$1)&gt;=((#REF!)/100),4.4,IF(((D7+F7+H7+J7)/$N$1)&gt;=((#REF!)/100),4.5,IF(((D7+F7+H7+J7)/$N$1)&gt;=((#REF!)/100),4.6,IF(((D7+F7+H7+J7)/$N$1)&gt;=((#REF!)/100),4.7,IF(((D7+F7+H7+J7)/$N$1)&gt;=((#REF!)/100),4.8,IF(((D7+F7+H7+J7)/$N$1)&gt;=((#REF!)/100),4.9,5))))))))))))))))))))))))))))))))))))))))</f>
        <v>#REF!</v>
      </c>
      <c r="O7" s="47">
        <v>1</v>
      </c>
      <c r="P7" s="5">
        <v>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5"/>
      <c r="AR7" s="44">
        <v>1</v>
      </c>
      <c r="AS7" s="17"/>
      <c r="AT7" s="24">
        <v>1</v>
      </c>
      <c r="AU7" s="36">
        <f t="shared" si="0"/>
        <v>1</v>
      </c>
      <c r="AV7" s="39">
        <f t="shared" si="1"/>
        <v>1</v>
      </c>
      <c r="AW7" s="14">
        <f>((O7*$O$1)+((AU7*'2LAB'!$AV$2)+((AV7*(1-'2LAB'!$AV$2-$O$1)))))</f>
        <v>1</v>
      </c>
      <c r="AX7" s="27">
        <f t="shared" si="2"/>
        <v>1</v>
      </c>
      <c r="AZ7" s="46"/>
    </row>
    <row r="8" spans="1:53" ht="19" thickBot="1" x14ac:dyDescent="0.5">
      <c r="A8" s="11"/>
      <c r="B8" s="41">
        <f>'SUS Einfügen'!A6</f>
        <v>5</v>
      </c>
      <c r="C8" s="41">
        <f>'SUS Einfügen'!B6</f>
        <v>5</v>
      </c>
      <c r="D8" s="7">
        <v>5</v>
      </c>
      <c r="E8" s="3" t="e">
        <f>IF(#REF!&gt;=(#REF!/100),1,IF(#REF!&gt;=(#REF!/100),2,IF(#REF!&gt;=(#REF!/100),3,IF(#REF!&gt;=(#REF!/100),4,5))))</f>
        <v>#REF!</v>
      </c>
      <c r="F8" s="7">
        <v>0</v>
      </c>
      <c r="G8" s="1" t="e">
        <f>IF(#REF!&gt;=(#REF!/100),1,IF(#REF!&gt;=(#REF!/100),2,IF(#REF!&gt;=(#REF!/100),3,IF(#REF!&gt;=(#REF!/100),4,5))))</f>
        <v>#REF!</v>
      </c>
      <c r="H8" s="7">
        <v>0</v>
      </c>
      <c r="I8" s="1" t="e">
        <f>IF(#REF!&gt;=(#REF!/100),1,IF(#REF!&gt;=(#REF!/100),2,IF(#REF!&gt;=(#REF!/100),3,IF(#REF!&gt;=(#REF!/100),4,5))))</f>
        <v>#REF!</v>
      </c>
      <c r="J8" s="7">
        <v>1</v>
      </c>
      <c r="K8" s="1" t="e">
        <f>IF(#REF!&gt;=(#REF!/100),1,IF(#REF!&gt;=(#REF!/100),2,IF(#REF!&gt;=(#REF!/100),3,IF(#REF!&gt;=(#REF!/100),4,5))))</f>
        <v>#REF!</v>
      </c>
      <c r="L8" s="12">
        <v>0</v>
      </c>
      <c r="M8" s="2" t="e">
        <f>IF(((D8+F8+H8)/$M$1)&gt;=((#REF!+1)/100),1,IF(((D8+F8+H8)/$M$1)&gt;=(#REF!/100),1.1,IF(((D8+F8+H8)/$M$1)&gt;=(#REF!/100),1.2,IF(((D8+F8+H8)/$M$1)&gt;=(#REF!/100),1.3,IF(((D8+F8+H8)/$M$1)&gt;=((#REF!)/100),1.4,IF(((D8+F8+H8)/$M$1)&gt;=((#REF!)/100),1.5,IF(((D8+F8+H8)/$M$1)&gt;=((#REF!)/100),1.6,IF(((D8+F8+H8)/$M$1)&gt;=((#REF!)/100),1.7,IF(((D8+F8+H8)/$M$1)&gt;=((#REF!)/100),1.8,IF(((D8+F8+H8)/$M$1)&gt;=((#REF!)/100),1.9,IF(((D8+F8+H8)/$M$1)&gt;=((#REF!)/100),2,IF(((D8+F8+H8)/$M$1)&gt;=((#REF!)/100),2.1,IF(((D8+F8+H8)/$M$1)&gt;=((#REF!)/100),2.2,IF(((D8+F8+H8)/$M$1)&gt;=((#REF!)/100),2.3,IF(((D8+F8+H8)/$M$1)&gt;=((#REF!)/100),2.4,IF(((D8+F8+H8)/$M$1)&gt;=((#REF!)/100),2.5,IF(((D8+F8+H8)/$M$1)&gt;=((#REF!)/100),2.6,IF(((D8+F8+H8)/$M$1)&gt;=((#REF!)/100),2.7,IF(((D8+F8+H8)/$M$1)&gt;=((#REF!)/100),2.8,IF(((D8+F8+H8)/$M$1)&gt;=((#REF!)/100),2.9,IF(((D8+F8+H8)/$M$1)&gt;=((#REF!)/100),3,IF(((D8+F8+H8)/$M$1)&gt;=((#REF!)/100),3.1,IF(((D8+F8+H8)/$M$1)&gt;=((#REF!)/100),3.2,IF(((D8+F8+H8)/$M$1)&gt;=((#REF!)/100),3.3,IF(((D8+F8+H8)/$M$1)&gt;=((#REF!)/100),3.4,IF(((D8+F8+H8)/$M$1)&gt;=((#REF!)/100),3.5,IF(((D8+F8+H8)/$M$1)&gt;=((#REF!)/100),3.6,IF(((D8+F8+H8)/$M$1)&gt;=((#REF!)/100),3.7,IF(((D8+F8+H8)/$M$1)&gt;=((#REF!)/100),3.8,IF(((D8+F8+H8)/$M$1)&gt;=((#REF!)/100),3.9,IF(((D8+F8+H8)/$M$1)&gt;=((#REF!)/100),4,IF(((D8+F8+H8)/$M$1)&gt;=((#REF!)/100),4.1,IF(((D8+F8+H8)/$M$1)&gt;=((#REF!)/100),4.2,IF(((D8+F8+H8)/$M$1)&gt;=((#REF!)/100),4.3,IF(((D8+F8+H8)/$M$1)&gt;=((#REF!)/100),4.4,IF(((D8+F8+H8)/$M$1)&gt;=((#REF!)/100),4.5,IF(((D8+F8+H8)/$M$1)&gt;=((#REF!)/100),4.6,IF(((D8+F8+H8)/$M$1)&gt;=((#REF!)/100),4.7,IF(((D8+F8+H8)/$M$1)&gt;=((#REF!)/100),4.8,IF(((D8+F8+H8)/$M$1)&gt;=((#REF!)/100),4.9,5))))))))))))))))))))))))))))))))))))))))</f>
        <v>#REF!</v>
      </c>
      <c r="N8" s="2" t="e">
        <f>IF(((D8+F8+H8+J8)/$N$1)&gt;=((#REF!+1)/100),1,IF(((D8+F8+H8+J8)/$N$1)&gt;=(#REF!/100),1.1,IF(((D8+F8+H8+J8)/$N$1)&gt;=(#REF!/100),1.2,IF(((D8+F8+H8+J8)/$N$1)&gt;=(#REF!/100),1.3,IF(((D8+F8+H8+J8)/$N$1)&gt;=((#REF!)/100),1.4,IF(((D8+F8+H8+J8)/$N$1)&gt;=((#REF!)/100),1.5,IF(((D8+F8+H8+J8)/$N$1)&gt;=((#REF!)/100),1.6,IF(((D8+F8+H8+J8)/$N$1)&gt;=((#REF!)/100),1.7,IF(((D8+F8+H8+J8)/$N$1)&gt;=((#REF!)/100),1.8,IF(((D8+F8+H8+J8)/$N$1)&gt;=((#REF!)/100),1.9,IF(((D8+F8+H8+J8)/$N$1)&gt;=((#REF!)/100),2,IF(((D8+F8+H8+J8)/$N$1)&gt;=((#REF!)/100),2.1,IF(((D8+F8+H8+J8)/$N$1)&gt;=((#REF!)/100),2.2,IF(((D8+F8+H8+J8)/$N$1)&gt;=((#REF!)/100),2.3,IF(((D8+F8+H8+J8)/$N$1)&gt;=((#REF!)/100),2.4,IF(((D8+F8+H8+J8)/$N$1)&gt;=((#REF!)/100),2.5,IF(((D8+F8+H8+J8)/$N$1)&gt;=((#REF!)/100),2.6,IF(((D8+F8+H8+J8)/$N$1)&gt;=((#REF!)/100),2.7,IF(((D8+F8+H8+J8)/$N$1)&gt;=((#REF!)/100),2.8,IF(((D8+F8+H8+J8)/$N$1)&gt;=((#REF!)/100),2.9,IF(((D8+F8+H8+J8)/$N$1)&gt;=((#REF!)/100),3,IF(((D8+F8+H8+J8)/$N$1)&gt;=((#REF!)/100),3.1,IF(((D8+F8+H8+J8)/$N$1)&gt;=((#REF!)/100),3.2,IF(((D8+F8+H8+J8)/$N$1)&gt;=((#REF!)/100),3.3,IF(((D8+F8+H8+J8)/$N$1)&gt;=((#REF!)/100),3.4,IF(((D8+F8+H8+J8)/$N$1)&gt;=((#REF!)/100),3.5,IF(((D8+F8+H8+J8)/$N$1)&gt;=((#REF!)/100),3.6,IF(((D8+F8+H8+J8)/$N$1)&gt;=((#REF!)/100),3.7,IF(((D8+F8+H8+J8)/$N$1)&gt;=((#REF!)/100),3.8,IF(((D8+F8+H8+J8)/$N$1)&gt;=((#REF!)/100),3.9,IF(((D8+F8+H8+J8)/$N$1)&gt;=((#REF!)/100),4,IF(((D8+F8+H8+J8)/$N$1)&gt;=((#REF!)/100),4.1,IF(((D8+F8+H8+J8)/$N$1)&gt;=((#REF!)/100),4.2,IF(((D8+F8+H8+J8)/$N$1)&gt;=((#REF!)/100),4.3,IF(((D8+F8+H8+J8)/$N$1)&gt;=((#REF!)/100),4.4,IF(((D8+F8+H8+J8)/$N$1)&gt;=((#REF!)/100),4.5,IF(((D8+F8+H8+J8)/$N$1)&gt;=((#REF!)/100),4.6,IF(((D8+F8+H8+J8)/$N$1)&gt;=((#REF!)/100),4.7,IF(((D8+F8+H8+J8)/$N$1)&gt;=((#REF!)/100),4.8,IF(((D8+F8+H8+J8)/$N$1)&gt;=((#REF!)/100),4.9,5))))))))))))))))))))))))))))))))))))))))</f>
        <v>#REF!</v>
      </c>
      <c r="O8" s="47">
        <v>1</v>
      </c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5"/>
      <c r="AR8" s="44">
        <v>1</v>
      </c>
      <c r="AS8" s="17"/>
      <c r="AT8" s="24">
        <v>1</v>
      </c>
      <c r="AU8" s="36">
        <f t="shared" si="0"/>
        <v>1</v>
      </c>
      <c r="AV8" s="39">
        <f t="shared" si="1"/>
        <v>1</v>
      </c>
      <c r="AW8" s="14">
        <f>((O8*$O$1)+((AU8*'2LAB'!$AV$2)+((AV8*(1-'2LAB'!$AV$2-$O$1)))))</f>
        <v>1</v>
      </c>
      <c r="AX8" s="27">
        <f t="shared" si="2"/>
        <v>1</v>
      </c>
      <c r="AZ8" s="46"/>
    </row>
    <row r="9" spans="1:53" ht="19" thickBot="1" x14ac:dyDescent="0.5">
      <c r="A9" s="11"/>
      <c r="B9" s="41">
        <f>'SUS Einfügen'!A7</f>
        <v>6</v>
      </c>
      <c r="C9" s="41">
        <f>'SUS Einfügen'!B7</f>
        <v>6</v>
      </c>
      <c r="D9" s="7">
        <v>6</v>
      </c>
      <c r="E9" s="3" t="e">
        <f>IF(#REF!&gt;=(#REF!/100),1,IF(#REF!&gt;=(#REF!/100),2,IF(#REF!&gt;=(#REF!/100),3,IF(#REF!&gt;=(#REF!/100),4,5))))</f>
        <v>#REF!</v>
      </c>
      <c r="F9" s="7">
        <v>0</v>
      </c>
      <c r="G9" s="1" t="e">
        <f>IF(#REF!&gt;=(#REF!/100),1,IF(#REF!&gt;=(#REF!/100),2,IF(#REF!&gt;=(#REF!/100),3,IF(#REF!&gt;=(#REF!/100),4,5))))</f>
        <v>#REF!</v>
      </c>
      <c r="H9" s="7">
        <v>0</v>
      </c>
      <c r="I9" s="1" t="e">
        <f>IF(#REF!&gt;=(#REF!/100),1,IF(#REF!&gt;=(#REF!/100),2,IF(#REF!&gt;=(#REF!/100),3,IF(#REF!&gt;=(#REF!/100),4,5))))</f>
        <v>#REF!</v>
      </c>
      <c r="J9" s="7">
        <v>1</v>
      </c>
      <c r="K9" s="1" t="e">
        <f>IF(#REF!&gt;=(#REF!/100),1,IF(#REF!&gt;=(#REF!/100),2,IF(#REF!&gt;=(#REF!/100),3,IF(#REF!&gt;=(#REF!/100),4,5))))</f>
        <v>#REF!</v>
      </c>
      <c r="L9" s="12">
        <v>0</v>
      </c>
      <c r="M9" s="2" t="e">
        <f>IF(((D9+F9+H9)/$M$1)&gt;=((#REF!+1)/100),1,IF(((D9+F9+H9)/$M$1)&gt;=(#REF!/100),1.1,IF(((D9+F9+H9)/$M$1)&gt;=(#REF!/100),1.2,IF(((D9+F9+H9)/$M$1)&gt;=(#REF!/100),1.3,IF(((D9+F9+H9)/$M$1)&gt;=((#REF!)/100),1.4,IF(((D9+F9+H9)/$M$1)&gt;=((#REF!)/100),1.5,IF(((D9+F9+H9)/$M$1)&gt;=((#REF!)/100),1.6,IF(((D9+F9+H9)/$M$1)&gt;=((#REF!)/100),1.7,IF(((D9+F9+H9)/$M$1)&gt;=((#REF!)/100),1.8,IF(((D9+F9+H9)/$M$1)&gt;=((#REF!)/100),1.9,IF(((D9+F9+H9)/$M$1)&gt;=((#REF!)/100),2,IF(((D9+F9+H9)/$M$1)&gt;=((#REF!)/100),2.1,IF(((D9+F9+H9)/$M$1)&gt;=((#REF!)/100),2.2,IF(((D9+F9+H9)/$M$1)&gt;=((#REF!)/100),2.3,IF(((D9+F9+H9)/$M$1)&gt;=((#REF!)/100),2.4,IF(((D9+F9+H9)/$M$1)&gt;=((#REF!)/100),2.5,IF(((D9+F9+H9)/$M$1)&gt;=((#REF!)/100),2.6,IF(((D9+F9+H9)/$M$1)&gt;=((#REF!)/100),2.7,IF(((D9+F9+H9)/$M$1)&gt;=((#REF!)/100),2.8,IF(((D9+F9+H9)/$M$1)&gt;=((#REF!)/100),2.9,IF(((D9+F9+H9)/$M$1)&gt;=((#REF!)/100),3,IF(((D9+F9+H9)/$M$1)&gt;=((#REF!)/100),3.1,IF(((D9+F9+H9)/$M$1)&gt;=((#REF!)/100),3.2,IF(((D9+F9+H9)/$M$1)&gt;=((#REF!)/100),3.3,IF(((D9+F9+H9)/$M$1)&gt;=((#REF!)/100),3.4,IF(((D9+F9+H9)/$M$1)&gt;=((#REF!)/100),3.5,IF(((D9+F9+H9)/$M$1)&gt;=((#REF!)/100),3.6,IF(((D9+F9+H9)/$M$1)&gt;=((#REF!)/100),3.7,IF(((D9+F9+H9)/$M$1)&gt;=((#REF!)/100),3.8,IF(((D9+F9+H9)/$M$1)&gt;=((#REF!)/100),3.9,IF(((D9+F9+H9)/$M$1)&gt;=((#REF!)/100),4,IF(((D9+F9+H9)/$M$1)&gt;=((#REF!)/100),4.1,IF(((D9+F9+H9)/$M$1)&gt;=((#REF!)/100),4.2,IF(((D9+F9+H9)/$M$1)&gt;=((#REF!)/100),4.3,IF(((D9+F9+H9)/$M$1)&gt;=((#REF!)/100),4.4,IF(((D9+F9+H9)/$M$1)&gt;=((#REF!)/100),4.5,IF(((D9+F9+H9)/$M$1)&gt;=((#REF!)/100),4.6,IF(((D9+F9+H9)/$M$1)&gt;=((#REF!)/100),4.7,IF(((D9+F9+H9)/$M$1)&gt;=((#REF!)/100),4.8,IF(((D9+F9+H9)/$M$1)&gt;=((#REF!)/100),4.9,5))))))))))))))))))))))))))))))))))))))))</f>
        <v>#REF!</v>
      </c>
      <c r="N9" s="2" t="e">
        <f>IF(((D9+F9+H9+J9)/$N$1)&gt;=((#REF!+1)/100),1,IF(((D9+F9+H9+J9)/$N$1)&gt;=(#REF!/100),1.1,IF(((D9+F9+H9+J9)/$N$1)&gt;=(#REF!/100),1.2,IF(((D9+F9+H9+J9)/$N$1)&gt;=(#REF!/100),1.3,IF(((D9+F9+H9+J9)/$N$1)&gt;=((#REF!)/100),1.4,IF(((D9+F9+H9+J9)/$N$1)&gt;=((#REF!)/100),1.5,IF(((D9+F9+H9+J9)/$N$1)&gt;=((#REF!)/100),1.6,IF(((D9+F9+H9+J9)/$N$1)&gt;=((#REF!)/100),1.7,IF(((D9+F9+H9+J9)/$N$1)&gt;=((#REF!)/100),1.8,IF(((D9+F9+H9+J9)/$N$1)&gt;=((#REF!)/100),1.9,IF(((D9+F9+H9+J9)/$N$1)&gt;=((#REF!)/100),2,IF(((D9+F9+H9+J9)/$N$1)&gt;=((#REF!)/100),2.1,IF(((D9+F9+H9+J9)/$N$1)&gt;=((#REF!)/100),2.2,IF(((D9+F9+H9+J9)/$N$1)&gt;=((#REF!)/100),2.3,IF(((D9+F9+H9+J9)/$N$1)&gt;=((#REF!)/100),2.4,IF(((D9+F9+H9+J9)/$N$1)&gt;=((#REF!)/100),2.5,IF(((D9+F9+H9+J9)/$N$1)&gt;=((#REF!)/100),2.6,IF(((D9+F9+H9+J9)/$N$1)&gt;=((#REF!)/100),2.7,IF(((D9+F9+H9+J9)/$N$1)&gt;=((#REF!)/100),2.8,IF(((D9+F9+H9+J9)/$N$1)&gt;=((#REF!)/100),2.9,IF(((D9+F9+H9+J9)/$N$1)&gt;=((#REF!)/100),3,IF(((D9+F9+H9+J9)/$N$1)&gt;=((#REF!)/100),3.1,IF(((D9+F9+H9+J9)/$N$1)&gt;=((#REF!)/100),3.2,IF(((D9+F9+H9+J9)/$N$1)&gt;=((#REF!)/100),3.3,IF(((D9+F9+H9+J9)/$N$1)&gt;=((#REF!)/100),3.4,IF(((D9+F9+H9+J9)/$N$1)&gt;=((#REF!)/100),3.5,IF(((D9+F9+H9+J9)/$N$1)&gt;=((#REF!)/100),3.6,IF(((D9+F9+H9+J9)/$N$1)&gt;=((#REF!)/100),3.7,IF(((D9+F9+H9+J9)/$N$1)&gt;=((#REF!)/100),3.8,IF(((D9+F9+H9+J9)/$N$1)&gt;=((#REF!)/100),3.9,IF(((D9+F9+H9+J9)/$N$1)&gt;=((#REF!)/100),4,IF(((D9+F9+H9+J9)/$N$1)&gt;=((#REF!)/100),4.1,IF(((D9+F9+H9+J9)/$N$1)&gt;=((#REF!)/100),4.2,IF(((D9+F9+H9+J9)/$N$1)&gt;=((#REF!)/100),4.3,IF(((D9+F9+H9+J9)/$N$1)&gt;=((#REF!)/100),4.4,IF(((D9+F9+H9+J9)/$N$1)&gt;=((#REF!)/100),4.5,IF(((D9+F9+H9+J9)/$N$1)&gt;=((#REF!)/100),4.6,IF(((D9+F9+H9+J9)/$N$1)&gt;=((#REF!)/100),4.7,IF(((D9+F9+H9+J9)/$N$1)&gt;=((#REF!)/100),4.8,IF(((D9+F9+H9+J9)/$N$1)&gt;=((#REF!)/100),4.9,5))))))))))))))))))))))))))))))))))))))))</f>
        <v>#REF!</v>
      </c>
      <c r="O9" s="47">
        <v>1</v>
      </c>
      <c r="P9" s="5">
        <v>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5"/>
      <c r="AR9" s="44">
        <v>1</v>
      </c>
      <c r="AS9" s="17"/>
      <c r="AT9" s="24">
        <v>1</v>
      </c>
      <c r="AU9" s="36">
        <f t="shared" si="0"/>
        <v>1</v>
      </c>
      <c r="AV9" s="39">
        <f t="shared" si="1"/>
        <v>1</v>
      </c>
      <c r="AW9" s="14">
        <f>((O9*$O$1)+((AU9*'2LAB'!$AV$2)+((AV9*(1-'2LAB'!$AV$2-$O$1)))))</f>
        <v>1</v>
      </c>
      <c r="AX9" s="27">
        <f t="shared" si="2"/>
        <v>1</v>
      </c>
      <c r="AZ9" s="46"/>
    </row>
    <row r="10" spans="1:53" ht="19" thickBot="1" x14ac:dyDescent="0.5">
      <c r="A10" s="11"/>
      <c r="B10" s="41">
        <f>'SUS Einfügen'!A8</f>
        <v>7</v>
      </c>
      <c r="C10" s="41">
        <f>'SUS Einfügen'!B8</f>
        <v>7</v>
      </c>
      <c r="D10" s="7">
        <v>0</v>
      </c>
      <c r="E10" s="3" t="e">
        <f>IF(#REF!&gt;=(#REF!/100),1,IF(#REF!&gt;=(#REF!/100),2,IF(#REF!&gt;=(#REF!/100),3,IF(#REF!&gt;=(#REF!/100),4,5))))</f>
        <v>#REF!</v>
      </c>
      <c r="F10" s="7">
        <v>0</v>
      </c>
      <c r="G10" s="1" t="e">
        <f>IF(#REF!&gt;=(#REF!/100),1,IF(#REF!&gt;=(#REF!/100),2,IF(#REF!&gt;=(#REF!/100),3,IF(#REF!&gt;=(#REF!/100),4,5))))</f>
        <v>#REF!</v>
      </c>
      <c r="H10" s="7">
        <v>0</v>
      </c>
      <c r="I10" s="1" t="e">
        <f>IF(#REF!&gt;=(#REF!/100),1,IF(#REF!&gt;=(#REF!/100),2,IF(#REF!&gt;=(#REF!/100),3,IF(#REF!&gt;=(#REF!/100),4,5))))</f>
        <v>#REF!</v>
      </c>
      <c r="J10" s="7">
        <v>1</v>
      </c>
      <c r="K10" s="1" t="e">
        <f>IF(#REF!&gt;=(#REF!/100),1,IF(#REF!&gt;=(#REF!/100),2,IF(#REF!&gt;=(#REF!/100),3,IF(#REF!&gt;=(#REF!/100),4,5))))</f>
        <v>#REF!</v>
      </c>
      <c r="L10" s="12">
        <v>0</v>
      </c>
      <c r="M10" s="2" t="e">
        <f>IF(((D10+F10+H10)/$M$1)&gt;=((#REF!+1)/100),1,IF(((D10+F10+H10)/$M$1)&gt;=(#REF!/100),1.1,IF(((D10+F10+H10)/$M$1)&gt;=(#REF!/100),1.2,IF(((D10+F10+H10)/$M$1)&gt;=(#REF!/100),1.3,IF(((D10+F10+H10)/$M$1)&gt;=((#REF!)/100),1.4,IF(((D10+F10+H10)/$M$1)&gt;=((#REF!)/100),1.5,IF(((D10+F10+H10)/$M$1)&gt;=((#REF!)/100),1.6,IF(((D10+F10+H10)/$M$1)&gt;=((#REF!)/100),1.7,IF(((D10+F10+H10)/$M$1)&gt;=((#REF!)/100),1.8,IF(((D10+F10+H10)/$M$1)&gt;=((#REF!)/100),1.9,IF(((D10+F10+H10)/$M$1)&gt;=((#REF!)/100),2,IF(((D10+F10+H10)/$M$1)&gt;=((#REF!)/100),2.1,IF(((D10+F10+H10)/$M$1)&gt;=((#REF!)/100),2.2,IF(((D10+F10+H10)/$M$1)&gt;=((#REF!)/100),2.3,IF(((D10+F10+H10)/$M$1)&gt;=((#REF!)/100),2.4,IF(((D10+F10+H10)/$M$1)&gt;=((#REF!)/100),2.5,IF(((D10+F10+H10)/$M$1)&gt;=((#REF!)/100),2.6,IF(((D10+F10+H10)/$M$1)&gt;=((#REF!)/100),2.7,IF(((D10+F10+H10)/$M$1)&gt;=((#REF!)/100),2.8,IF(((D10+F10+H10)/$M$1)&gt;=((#REF!)/100),2.9,IF(((D10+F10+H10)/$M$1)&gt;=((#REF!)/100),3,IF(((D10+F10+H10)/$M$1)&gt;=((#REF!)/100),3.1,IF(((D10+F10+H10)/$M$1)&gt;=((#REF!)/100),3.2,IF(((D10+F10+H10)/$M$1)&gt;=((#REF!)/100),3.3,IF(((D10+F10+H10)/$M$1)&gt;=((#REF!)/100),3.4,IF(((D10+F10+H10)/$M$1)&gt;=((#REF!)/100),3.5,IF(((D10+F10+H10)/$M$1)&gt;=((#REF!)/100),3.6,IF(((D10+F10+H10)/$M$1)&gt;=((#REF!)/100),3.7,IF(((D10+F10+H10)/$M$1)&gt;=((#REF!)/100),3.8,IF(((D10+F10+H10)/$M$1)&gt;=((#REF!)/100),3.9,IF(((D10+F10+H10)/$M$1)&gt;=((#REF!)/100),4,IF(((D10+F10+H10)/$M$1)&gt;=((#REF!)/100),4.1,IF(((D10+F10+H10)/$M$1)&gt;=((#REF!)/100),4.2,IF(((D10+F10+H10)/$M$1)&gt;=((#REF!)/100),4.3,IF(((D10+F10+H10)/$M$1)&gt;=((#REF!)/100),4.4,IF(((D10+F10+H10)/$M$1)&gt;=((#REF!)/100),4.5,IF(((D10+F10+H10)/$M$1)&gt;=((#REF!)/100),4.6,IF(((D10+F10+H10)/$M$1)&gt;=((#REF!)/100),4.7,IF(((D10+F10+H10)/$M$1)&gt;=((#REF!)/100),4.8,IF(((D10+F10+H10)/$M$1)&gt;=((#REF!)/100),4.9,5))))))))))))))))))))))))))))))))))))))))</f>
        <v>#REF!</v>
      </c>
      <c r="N10" s="2" t="e">
        <f>IF(((D10+F10+H10+J10)/$N$1)&gt;=((#REF!+1)/100),1,IF(((D10+F10+H10+J10)/$N$1)&gt;=(#REF!/100),1.1,IF(((D10+F10+H10+J10)/$N$1)&gt;=(#REF!/100),1.2,IF(((D10+F10+H10+J10)/$N$1)&gt;=(#REF!/100),1.3,IF(((D10+F10+H10+J10)/$N$1)&gt;=((#REF!)/100),1.4,IF(((D10+F10+H10+J10)/$N$1)&gt;=((#REF!)/100),1.5,IF(((D10+F10+H10+J10)/$N$1)&gt;=((#REF!)/100),1.6,IF(((D10+F10+H10+J10)/$N$1)&gt;=((#REF!)/100),1.7,IF(((D10+F10+H10+J10)/$N$1)&gt;=((#REF!)/100),1.8,IF(((D10+F10+H10+J10)/$N$1)&gt;=((#REF!)/100),1.9,IF(((D10+F10+H10+J10)/$N$1)&gt;=((#REF!)/100),2,IF(((D10+F10+H10+J10)/$N$1)&gt;=((#REF!)/100),2.1,IF(((D10+F10+H10+J10)/$N$1)&gt;=((#REF!)/100),2.2,IF(((D10+F10+H10+J10)/$N$1)&gt;=((#REF!)/100),2.3,IF(((D10+F10+H10+J10)/$N$1)&gt;=((#REF!)/100),2.4,IF(((D10+F10+H10+J10)/$N$1)&gt;=((#REF!)/100),2.5,IF(((D10+F10+H10+J10)/$N$1)&gt;=((#REF!)/100),2.6,IF(((D10+F10+H10+J10)/$N$1)&gt;=((#REF!)/100),2.7,IF(((D10+F10+H10+J10)/$N$1)&gt;=((#REF!)/100),2.8,IF(((D10+F10+H10+J10)/$N$1)&gt;=((#REF!)/100),2.9,IF(((D10+F10+H10+J10)/$N$1)&gt;=((#REF!)/100),3,IF(((D10+F10+H10+J10)/$N$1)&gt;=((#REF!)/100),3.1,IF(((D10+F10+H10+J10)/$N$1)&gt;=((#REF!)/100),3.2,IF(((D10+F10+H10+J10)/$N$1)&gt;=((#REF!)/100),3.3,IF(((D10+F10+H10+J10)/$N$1)&gt;=((#REF!)/100),3.4,IF(((D10+F10+H10+J10)/$N$1)&gt;=((#REF!)/100),3.5,IF(((D10+F10+H10+J10)/$N$1)&gt;=((#REF!)/100),3.6,IF(((D10+F10+H10+J10)/$N$1)&gt;=((#REF!)/100),3.7,IF(((D10+F10+H10+J10)/$N$1)&gt;=((#REF!)/100),3.8,IF(((D10+F10+H10+J10)/$N$1)&gt;=((#REF!)/100),3.9,IF(((D10+F10+H10+J10)/$N$1)&gt;=((#REF!)/100),4,IF(((D10+F10+H10+J10)/$N$1)&gt;=((#REF!)/100),4.1,IF(((D10+F10+H10+J10)/$N$1)&gt;=((#REF!)/100),4.2,IF(((D10+F10+H10+J10)/$N$1)&gt;=((#REF!)/100),4.3,IF(((D10+F10+H10+J10)/$N$1)&gt;=((#REF!)/100),4.4,IF(((D10+F10+H10+J10)/$N$1)&gt;=((#REF!)/100),4.5,IF(((D10+F10+H10+J10)/$N$1)&gt;=((#REF!)/100),4.6,IF(((D10+F10+H10+J10)/$N$1)&gt;=((#REF!)/100),4.7,IF(((D10+F10+H10+J10)/$N$1)&gt;=((#REF!)/100),4.8,IF(((D10+F10+H10+J10)/$N$1)&gt;=((#REF!)/100),4.9,5))))))))))))))))))))))))))))))))))))))))</f>
        <v>#REF!</v>
      </c>
      <c r="O10" s="47">
        <v>1</v>
      </c>
      <c r="P10" s="5">
        <v>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5"/>
      <c r="AR10" s="44">
        <v>1</v>
      </c>
      <c r="AS10" s="17"/>
      <c r="AT10" s="24">
        <v>1</v>
      </c>
      <c r="AU10" s="36">
        <f t="shared" si="0"/>
        <v>1</v>
      </c>
      <c r="AV10" s="39">
        <f t="shared" si="1"/>
        <v>1</v>
      </c>
      <c r="AW10" s="14">
        <f>((O10*$O$1)+((AU10*'2LAB'!$AV$2)+((AV10*(1-'2LAB'!$AV$2-$O$1)))))</f>
        <v>1</v>
      </c>
      <c r="AX10" s="27">
        <f t="shared" si="2"/>
        <v>1</v>
      </c>
      <c r="AZ10" s="46"/>
    </row>
    <row r="11" spans="1:53" ht="19" thickBot="1" x14ac:dyDescent="0.5">
      <c r="A11" s="11"/>
      <c r="B11" s="41">
        <f>'SUS Einfügen'!A9</f>
        <v>8</v>
      </c>
      <c r="C11" s="41">
        <f>'SUS Einfügen'!B9</f>
        <v>8</v>
      </c>
      <c r="D11" s="7">
        <v>0</v>
      </c>
      <c r="E11" s="3" t="e">
        <f>IF(#REF!&gt;=(#REF!/100),1,IF(#REF!&gt;=(#REF!/100),2,IF(#REF!&gt;=(#REF!/100),3,IF(#REF!&gt;=(#REF!/100),4,5))))</f>
        <v>#REF!</v>
      </c>
      <c r="F11" s="7">
        <v>0</v>
      </c>
      <c r="G11" s="1" t="e">
        <f>IF(#REF!&gt;=(#REF!/100),1,IF(#REF!&gt;=(#REF!/100),2,IF(#REF!&gt;=(#REF!/100),3,IF(#REF!&gt;=(#REF!/100),4,5))))</f>
        <v>#REF!</v>
      </c>
      <c r="H11" s="7">
        <v>0</v>
      </c>
      <c r="I11" s="1" t="e">
        <f>IF(#REF!&gt;=(#REF!/100),1,IF(#REF!&gt;=(#REF!/100),2,IF(#REF!&gt;=(#REF!/100),3,IF(#REF!&gt;=(#REF!/100),4,5))))</f>
        <v>#REF!</v>
      </c>
      <c r="J11" s="7">
        <v>1</v>
      </c>
      <c r="K11" s="1" t="e">
        <f>IF(#REF!&gt;=(#REF!/100),1,IF(#REF!&gt;=(#REF!/100),2,IF(#REF!&gt;=(#REF!/100),3,IF(#REF!&gt;=(#REF!/100),4,5))))</f>
        <v>#REF!</v>
      </c>
      <c r="L11" s="12">
        <v>0</v>
      </c>
      <c r="M11" s="2" t="e">
        <f>IF(((D11+F11+H11)/$M$1)&gt;=((#REF!+1)/100),1,IF(((D11+F11+H11)/$M$1)&gt;=(#REF!/100),1.1,IF(((D11+F11+H11)/$M$1)&gt;=(#REF!/100),1.2,IF(((D11+F11+H11)/$M$1)&gt;=(#REF!/100),1.3,IF(((D11+F11+H11)/$M$1)&gt;=((#REF!)/100),1.4,IF(((D11+F11+H11)/$M$1)&gt;=((#REF!)/100),1.5,IF(((D11+F11+H11)/$M$1)&gt;=((#REF!)/100),1.6,IF(((D11+F11+H11)/$M$1)&gt;=((#REF!)/100),1.7,IF(((D11+F11+H11)/$M$1)&gt;=((#REF!)/100),1.8,IF(((D11+F11+H11)/$M$1)&gt;=((#REF!)/100),1.9,IF(((D11+F11+H11)/$M$1)&gt;=((#REF!)/100),2,IF(((D11+F11+H11)/$M$1)&gt;=((#REF!)/100),2.1,IF(((D11+F11+H11)/$M$1)&gt;=((#REF!)/100),2.2,IF(((D11+F11+H11)/$M$1)&gt;=((#REF!)/100),2.3,IF(((D11+F11+H11)/$M$1)&gt;=((#REF!)/100),2.4,IF(((D11+F11+H11)/$M$1)&gt;=((#REF!)/100),2.5,IF(((D11+F11+H11)/$M$1)&gt;=((#REF!)/100),2.6,IF(((D11+F11+H11)/$M$1)&gt;=((#REF!)/100),2.7,IF(((D11+F11+H11)/$M$1)&gt;=((#REF!)/100),2.8,IF(((D11+F11+H11)/$M$1)&gt;=((#REF!)/100),2.9,IF(((D11+F11+H11)/$M$1)&gt;=((#REF!)/100),3,IF(((D11+F11+H11)/$M$1)&gt;=((#REF!)/100),3.1,IF(((D11+F11+H11)/$M$1)&gt;=((#REF!)/100),3.2,IF(((D11+F11+H11)/$M$1)&gt;=((#REF!)/100),3.3,IF(((D11+F11+H11)/$M$1)&gt;=((#REF!)/100),3.4,IF(((D11+F11+H11)/$M$1)&gt;=((#REF!)/100),3.5,IF(((D11+F11+H11)/$M$1)&gt;=((#REF!)/100),3.6,IF(((D11+F11+H11)/$M$1)&gt;=((#REF!)/100),3.7,IF(((D11+F11+H11)/$M$1)&gt;=((#REF!)/100),3.8,IF(((D11+F11+H11)/$M$1)&gt;=((#REF!)/100),3.9,IF(((D11+F11+H11)/$M$1)&gt;=((#REF!)/100),4,IF(((D11+F11+H11)/$M$1)&gt;=((#REF!)/100),4.1,IF(((D11+F11+H11)/$M$1)&gt;=((#REF!)/100),4.2,IF(((D11+F11+H11)/$M$1)&gt;=((#REF!)/100),4.3,IF(((D11+F11+H11)/$M$1)&gt;=((#REF!)/100),4.4,IF(((D11+F11+H11)/$M$1)&gt;=((#REF!)/100),4.5,IF(((D11+F11+H11)/$M$1)&gt;=((#REF!)/100),4.6,IF(((D11+F11+H11)/$M$1)&gt;=((#REF!)/100),4.7,IF(((D11+F11+H11)/$M$1)&gt;=((#REF!)/100),4.8,IF(((D11+F11+H11)/$M$1)&gt;=((#REF!)/100),4.9,5))))))))))))))))))))))))))))))))))))))))</f>
        <v>#REF!</v>
      </c>
      <c r="N11" s="2" t="e">
        <f>IF(((D11+F11+H11+J11)/$N$1)&gt;=((#REF!+1)/100),1,IF(((D11+F11+H11+J11)/$N$1)&gt;=(#REF!/100),1.1,IF(((D11+F11+H11+J11)/$N$1)&gt;=(#REF!/100),1.2,IF(((D11+F11+H11+J11)/$N$1)&gt;=(#REF!/100),1.3,IF(((D11+F11+H11+J11)/$N$1)&gt;=((#REF!)/100),1.4,IF(((D11+F11+H11+J11)/$N$1)&gt;=((#REF!)/100),1.5,IF(((D11+F11+H11+J11)/$N$1)&gt;=((#REF!)/100),1.6,IF(((D11+F11+H11+J11)/$N$1)&gt;=((#REF!)/100),1.7,IF(((D11+F11+H11+J11)/$N$1)&gt;=((#REF!)/100),1.8,IF(((D11+F11+H11+J11)/$N$1)&gt;=((#REF!)/100),1.9,IF(((D11+F11+H11+J11)/$N$1)&gt;=((#REF!)/100),2,IF(((D11+F11+H11+J11)/$N$1)&gt;=((#REF!)/100),2.1,IF(((D11+F11+H11+J11)/$N$1)&gt;=((#REF!)/100),2.2,IF(((D11+F11+H11+J11)/$N$1)&gt;=((#REF!)/100),2.3,IF(((D11+F11+H11+J11)/$N$1)&gt;=((#REF!)/100),2.4,IF(((D11+F11+H11+J11)/$N$1)&gt;=((#REF!)/100),2.5,IF(((D11+F11+H11+J11)/$N$1)&gt;=((#REF!)/100),2.6,IF(((D11+F11+H11+J11)/$N$1)&gt;=((#REF!)/100),2.7,IF(((D11+F11+H11+J11)/$N$1)&gt;=((#REF!)/100),2.8,IF(((D11+F11+H11+J11)/$N$1)&gt;=((#REF!)/100),2.9,IF(((D11+F11+H11+J11)/$N$1)&gt;=((#REF!)/100),3,IF(((D11+F11+H11+J11)/$N$1)&gt;=((#REF!)/100),3.1,IF(((D11+F11+H11+J11)/$N$1)&gt;=((#REF!)/100),3.2,IF(((D11+F11+H11+J11)/$N$1)&gt;=((#REF!)/100),3.3,IF(((D11+F11+H11+J11)/$N$1)&gt;=((#REF!)/100),3.4,IF(((D11+F11+H11+J11)/$N$1)&gt;=((#REF!)/100),3.5,IF(((D11+F11+H11+J11)/$N$1)&gt;=((#REF!)/100),3.6,IF(((D11+F11+H11+J11)/$N$1)&gt;=((#REF!)/100),3.7,IF(((D11+F11+H11+J11)/$N$1)&gt;=((#REF!)/100),3.8,IF(((D11+F11+H11+J11)/$N$1)&gt;=((#REF!)/100),3.9,IF(((D11+F11+H11+J11)/$N$1)&gt;=((#REF!)/100),4,IF(((D11+F11+H11+J11)/$N$1)&gt;=((#REF!)/100),4.1,IF(((D11+F11+H11+J11)/$N$1)&gt;=((#REF!)/100),4.2,IF(((D11+F11+H11+J11)/$N$1)&gt;=((#REF!)/100),4.3,IF(((D11+F11+H11+J11)/$N$1)&gt;=((#REF!)/100),4.4,IF(((D11+F11+H11+J11)/$N$1)&gt;=((#REF!)/100),4.5,IF(((D11+F11+H11+J11)/$N$1)&gt;=((#REF!)/100),4.6,IF(((D11+F11+H11+J11)/$N$1)&gt;=((#REF!)/100),4.7,IF(((D11+F11+H11+J11)/$N$1)&gt;=((#REF!)/100),4.8,IF(((D11+F11+H11+J11)/$N$1)&gt;=((#REF!)/100),4.9,5))))))))))))))))))))))))))))))))))))))))</f>
        <v>#REF!</v>
      </c>
      <c r="O11" s="47">
        <v>1</v>
      </c>
      <c r="P11" s="5">
        <v>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5"/>
      <c r="AR11" s="44">
        <v>1</v>
      </c>
      <c r="AS11" s="17"/>
      <c r="AT11" s="24">
        <v>1</v>
      </c>
      <c r="AU11" s="36">
        <f t="shared" si="0"/>
        <v>1</v>
      </c>
      <c r="AV11" s="39">
        <f>AVERAGE(P11:AQ11)</f>
        <v>1</v>
      </c>
      <c r="AW11" s="14">
        <f>((O11*$O$1)+((AU11*'2LAB'!$AV$2)+((AV11*(1-'2LAB'!$AV$2-$O$1)))))</f>
        <v>1</v>
      </c>
      <c r="AX11" s="27">
        <f t="shared" si="2"/>
        <v>1</v>
      </c>
      <c r="AZ11" s="46"/>
    </row>
    <row r="12" spans="1:53" ht="19" thickBot="1" x14ac:dyDescent="0.5">
      <c r="A12" s="11"/>
      <c r="B12" s="41">
        <f>'SUS Einfügen'!A10</f>
        <v>9</v>
      </c>
      <c r="C12" s="41">
        <f>'SUS Einfügen'!B10</f>
        <v>9</v>
      </c>
      <c r="D12" s="7">
        <v>0</v>
      </c>
      <c r="E12" s="3" t="e">
        <f>IF(#REF!&gt;=(#REF!/100),1,IF(#REF!&gt;=(#REF!/100),2,IF(#REF!&gt;=(#REF!/100),3,IF(#REF!&gt;=(#REF!/100),4,5))))</f>
        <v>#REF!</v>
      </c>
      <c r="F12" s="7">
        <v>0</v>
      </c>
      <c r="G12" s="1" t="e">
        <f>IF(#REF!&gt;=(#REF!/100),1,IF(#REF!&gt;=(#REF!/100),2,IF(#REF!&gt;=(#REF!/100),3,IF(#REF!&gt;=(#REF!/100),4,5))))</f>
        <v>#REF!</v>
      </c>
      <c r="H12" s="7">
        <v>0</v>
      </c>
      <c r="I12" s="1" t="e">
        <f>IF(#REF!&gt;=(#REF!/100),1,IF(#REF!&gt;=(#REF!/100),2,IF(#REF!&gt;=(#REF!/100),3,IF(#REF!&gt;=(#REF!/100),4,5))))</f>
        <v>#REF!</v>
      </c>
      <c r="J12" s="7">
        <v>1</v>
      </c>
      <c r="K12" s="1" t="e">
        <f>IF(#REF!&gt;=(#REF!/100),1,IF(#REF!&gt;=(#REF!/100),2,IF(#REF!&gt;=(#REF!/100),3,IF(#REF!&gt;=(#REF!/100),4,5))))</f>
        <v>#REF!</v>
      </c>
      <c r="L12" s="12">
        <v>0</v>
      </c>
      <c r="M12" s="2" t="e">
        <f>IF(((D12+F12+H12)/$M$1)&gt;=((#REF!+1)/100),1,IF(((D12+F12+H12)/$M$1)&gt;=(#REF!/100),1.1,IF(((D12+F12+H12)/$M$1)&gt;=(#REF!/100),1.2,IF(((D12+F12+H12)/$M$1)&gt;=(#REF!/100),1.3,IF(((D12+F12+H12)/$M$1)&gt;=((#REF!)/100),1.4,IF(((D12+F12+H12)/$M$1)&gt;=((#REF!)/100),1.5,IF(((D12+F12+H12)/$M$1)&gt;=((#REF!)/100),1.6,IF(((D12+F12+H12)/$M$1)&gt;=((#REF!)/100),1.7,IF(((D12+F12+H12)/$M$1)&gt;=((#REF!)/100),1.8,IF(((D12+F12+H12)/$M$1)&gt;=((#REF!)/100),1.9,IF(((D12+F12+H12)/$M$1)&gt;=((#REF!)/100),2,IF(((D12+F12+H12)/$M$1)&gt;=((#REF!)/100),2.1,IF(((D12+F12+H12)/$M$1)&gt;=((#REF!)/100),2.2,IF(((D12+F12+H12)/$M$1)&gt;=((#REF!)/100),2.3,IF(((D12+F12+H12)/$M$1)&gt;=((#REF!)/100),2.4,IF(((D12+F12+H12)/$M$1)&gt;=((#REF!)/100),2.5,IF(((D12+F12+H12)/$M$1)&gt;=((#REF!)/100),2.6,IF(((D12+F12+H12)/$M$1)&gt;=((#REF!)/100),2.7,IF(((D12+F12+H12)/$M$1)&gt;=((#REF!)/100),2.8,IF(((D12+F12+H12)/$M$1)&gt;=((#REF!)/100),2.9,IF(((D12+F12+H12)/$M$1)&gt;=((#REF!)/100),3,IF(((D12+F12+H12)/$M$1)&gt;=((#REF!)/100),3.1,IF(((D12+F12+H12)/$M$1)&gt;=((#REF!)/100),3.2,IF(((D12+F12+H12)/$M$1)&gt;=((#REF!)/100),3.3,IF(((D12+F12+H12)/$M$1)&gt;=((#REF!)/100),3.4,IF(((D12+F12+H12)/$M$1)&gt;=((#REF!)/100),3.5,IF(((D12+F12+H12)/$M$1)&gt;=((#REF!)/100),3.6,IF(((D12+F12+H12)/$M$1)&gt;=((#REF!)/100),3.7,IF(((D12+F12+H12)/$M$1)&gt;=((#REF!)/100),3.8,IF(((D12+F12+H12)/$M$1)&gt;=((#REF!)/100),3.9,IF(((D12+F12+H12)/$M$1)&gt;=((#REF!)/100),4,IF(((D12+F12+H12)/$M$1)&gt;=((#REF!)/100),4.1,IF(((D12+F12+H12)/$M$1)&gt;=((#REF!)/100),4.2,IF(((D12+F12+H12)/$M$1)&gt;=((#REF!)/100),4.3,IF(((D12+F12+H12)/$M$1)&gt;=((#REF!)/100),4.4,IF(((D12+F12+H12)/$M$1)&gt;=((#REF!)/100),4.5,IF(((D12+F12+H12)/$M$1)&gt;=((#REF!)/100),4.6,IF(((D12+F12+H12)/$M$1)&gt;=((#REF!)/100),4.7,IF(((D12+F12+H12)/$M$1)&gt;=((#REF!)/100),4.8,IF(((D12+F12+H12)/$M$1)&gt;=((#REF!)/100),4.9,5))))))))))))))))))))))))))))))))))))))))</f>
        <v>#REF!</v>
      </c>
      <c r="N12" s="2" t="e">
        <f>IF(((D12+F12+H12+J12)/$N$1)&gt;=((#REF!+1)/100),1,IF(((D12+F12+H12+J12)/$N$1)&gt;=(#REF!/100),1.1,IF(((D12+F12+H12+J12)/$N$1)&gt;=(#REF!/100),1.2,IF(((D12+F12+H12+J12)/$N$1)&gt;=(#REF!/100),1.3,IF(((D12+F12+H12+J12)/$N$1)&gt;=((#REF!)/100),1.4,IF(((D12+F12+H12+J12)/$N$1)&gt;=((#REF!)/100),1.5,IF(((D12+F12+H12+J12)/$N$1)&gt;=((#REF!)/100),1.6,IF(((D12+F12+H12+J12)/$N$1)&gt;=((#REF!)/100),1.7,IF(((D12+F12+H12+J12)/$N$1)&gt;=((#REF!)/100),1.8,IF(((D12+F12+H12+J12)/$N$1)&gt;=((#REF!)/100),1.9,IF(((D12+F12+H12+J12)/$N$1)&gt;=((#REF!)/100),2,IF(((D12+F12+H12+J12)/$N$1)&gt;=((#REF!)/100),2.1,IF(((D12+F12+H12+J12)/$N$1)&gt;=((#REF!)/100),2.2,IF(((D12+F12+H12+J12)/$N$1)&gt;=((#REF!)/100),2.3,IF(((D12+F12+H12+J12)/$N$1)&gt;=((#REF!)/100),2.4,IF(((D12+F12+H12+J12)/$N$1)&gt;=((#REF!)/100),2.5,IF(((D12+F12+H12+J12)/$N$1)&gt;=((#REF!)/100),2.6,IF(((D12+F12+H12+J12)/$N$1)&gt;=((#REF!)/100),2.7,IF(((D12+F12+H12+J12)/$N$1)&gt;=((#REF!)/100),2.8,IF(((D12+F12+H12+J12)/$N$1)&gt;=((#REF!)/100),2.9,IF(((D12+F12+H12+J12)/$N$1)&gt;=((#REF!)/100),3,IF(((D12+F12+H12+J12)/$N$1)&gt;=((#REF!)/100),3.1,IF(((D12+F12+H12+J12)/$N$1)&gt;=((#REF!)/100),3.2,IF(((D12+F12+H12+J12)/$N$1)&gt;=((#REF!)/100),3.3,IF(((D12+F12+H12+J12)/$N$1)&gt;=((#REF!)/100),3.4,IF(((D12+F12+H12+J12)/$N$1)&gt;=((#REF!)/100),3.5,IF(((D12+F12+H12+J12)/$N$1)&gt;=((#REF!)/100),3.6,IF(((D12+F12+H12+J12)/$N$1)&gt;=((#REF!)/100),3.7,IF(((D12+F12+H12+J12)/$N$1)&gt;=((#REF!)/100),3.8,IF(((D12+F12+H12+J12)/$N$1)&gt;=((#REF!)/100),3.9,IF(((D12+F12+H12+J12)/$N$1)&gt;=((#REF!)/100),4,IF(((D12+F12+H12+J12)/$N$1)&gt;=((#REF!)/100),4.1,IF(((D12+F12+H12+J12)/$N$1)&gt;=((#REF!)/100),4.2,IF(((D12+F12+H12+J12)/$N$1)&gt;=((#REF!)/100),4.3,IF(((D12+F12+H12+J12)/$N$1)&gt;=((#REF!)/100),4.4,IF(((D12+F12+H12+J12)/$N$1)&gt;=((#REF!)/100),4.5,IF(((D12+F12+H12+J12)/$N$1)&gt;=((#REF!)/100),4.6,IF(((D12+F12+H12+J12)/$N$1)&gt;=((#REF!)/100),4.7,IF(((D12+F12+H12+J12)/$N$1)&gt;=((#REF!)/100),4.8,IF(((D12+F12+H12+J12)/$N$1)&gt;=((#REF!)/100),4.9,5))))))))))))))))))))))))))))))))))))))))</f>
        <v>#REF!</v>
      </c>
      <c r="O12" s="47">
        <v>1</v>
      </c>
      <c r="P12" s="5">
        <v>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5"/>
      <c r="AR12" s="44">
        <v>1</v>
      </c>
      <c r="AS12" s="17"/>
      <c r="AT12" s="24">
        <v>1</v>
      </c>
      <c r="AU12" s="36">
        <f t="shared" si="0"/>
        <v>1</v>
      </c>
      <c r="AV12" s="39">
        <f>AVERAGE(P12:AQ12)</f>
        <v>1</v>
      </c>
      <c r="AW12" s="14">
        <f>((O12*$O$1)+((AU12*'2LAB'!$AV$2)+((AV12*(1-'2LAB'!$AV$2-$O$1)))))</f>
        <v>1</v>
      </c>
      <c r="AX12" s="27">
        <f t="shared" si="2"/>
        <v>1</v>
      </c>
      <c r="AZ12" s="46"/>
    </row>
    <row r="13" spans="1:53" ht="19" thickBot="1" x14ac:dyDescent="0.5">
      <c r="A13" s="11"/>
      <c r="B13" s="41">
        <f>'SUS Einfügen'!A11</f>
        <v>10</v>
      </c>
      <c r="C13" s="41">
        <f>'SUS Einfügen'!B11</f>
        <v>10</v>
      </c>
      <c r="D13" s="7"/>
      <c r="E13" s="3"/>
      <c r="F13" s="7"/>
      <c r="G13" s="1"/>
      <c r="H13" s="7"/>
      <c r="I13" s="1"/>
      <c r="J13" s="7"/>
      <c r="K13" s="1"/>
      <c r="L13" s="12"/>
      <c r="M13" s="2"/>
      <c r="N13" s="2"/>
      <c r="O13" s="4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5"/>
      <c r="AR13" s="44"/>
      <c r="AS13" s="17"/>
      <c r="AT13" s="24"/>
      <c r="AU13" s="36"/>
      <c r="AV13" s="39"/>
      <c r="AW13" s="14"/>
      <c r="AX13" s="27"/>
      <c r="AZ13" s="46"/>
    </row>
    <row r="14" spans="1:53" ht="19" thickBot="1" x14ac:dyDescent="0.5">
      <c r="A14" s="11"/>
      <c r="B14" s="41">
        <f>'SUS Einfügen'!A12</f>
        <v>11</v>
      </c>
      <c r="C14" s="41">
        <f>'SUS Einfügen'!B12</f>
        <v>11</v>
      </c>
      <c r="D14" s="7">
        <v>0</v>
      </c>
      <c r="E14" s="3" t="e">
        <f>IF(#REF!&gt;=(#REF!/100),1,IF(#REF!&gt;=(#REF!/100),2,IF(#REF!&gt;=(#REF!/100),3,IF(#REF!&gt;=(#REF!/100),4,5))))</f>
        <v>#REF!</v>
      </c>
      <c r="F14" s="7">
        <v>0</v>
      </c>
      <c r="G14" s="1" t="e">
        <f>IF(#REF!&gt;=(#REF!/100),1,IF(#REF!&gt;=(#REF!/100),2,IF(#REF!&gt;=(#REF!/100),3,IF(#REF!&gt;=(#REF!/100),4,5))))</f>
        <v>#REF!</v>
      </c>
      <c r="H14" s="7">
        <v>0</v>
      </c>
      <c r="I14" s="1" t="e">
        <f>IF(#REF!&gt;=(#REF!/100),1,IF(#REF!&gt;=(#REF!/100),2,IF(#REF!&gt;=(#REF!/100),3,IF(#REF!&gt;=(#REF!/100),4,5))))</f>
        <v>#REF!</v>
      </c>
      <c r="J14" s="7">
        <v>1</v>
      </c>
      <c r="K14" s="1" t="e">
        <f>IF(#REF!&gt;=(#REF!/100),1,IF(#REF!&gt;=(#REF!/100),2,IF(#REF!&gt;=(#REF!/100),3,IF(#REF!&gt;=(#REF!/100),4,5))))</f>
        <v>#REF!</v>
      </c>
      <c r="L14" s="12">
        <v>0</v>
      </c>
      <c r="M14" s="2" t="e">
        <f>IF(((D14+F14+H14)/$M$1)&gt;=((#REF!+1)/100),1,IF(((D14+F14+H14)/$M$1)&gt;=(#REF!/100),1.1,IF(((D14+F14+H14)/$M$1)&gt;=(#REF!/100),1.2,IF(((D14+F14+H14)/$M$1)&gt;=(#REF!/100),1.3,IF(((D14+F14+H14)/$M$1)&gt;=((#REF!)/100),1.4,IF(((D14+F14+H14)/$M$1)&gt;=((#REF!)/100),1.5,IF(((D14+F14+H14)/$M$1)&gt;=((#REF!)/100),1.6,IF(((D14+F14+H14)/$M$1)&gt;=((#REF!)/100),1.7,IF(((D14+F14+H14)/$M$1)&gt;=((#REF!)/100),1.8,IF(((D14+F14+H14)/$M$1)&gt;=((#REF!)/100),1.9,IF(((D14+F14+H14)/$M$1)&gt;=((#REF!)/100),2,IF(((D14+F14+H14)/$M$1)&gt;=((#REF!)/100),2.1,IF(((D14+F14+H14)/$M$1)&gt;=((#REF!)/100),2.2,IF(((D14+F14+H14)/$M$1)&gt;=((#REF!)/100),2.3,IF(((D14+F14+H14)/$M$1)&gt;=((#REF!)/100),2.4,IF(((D14+F14+H14)/$M$1)&gt;=((#REF!)/100),2.5,IF(((D14+F14+H14)/$M$1)&gt;=((#REF!)/100),2.6,IF(((D14+F14+H14)/$M$1)&gt;=((#REF!)/100),2.7,IF(((D14+F14+H14)/$M$1)&gt;=((#REF!)/100),2.8,IF(((D14+F14+H14)/$M$1)&gt;=((#REF!)/100),2.9,IF(((D14+F14+H14)/$M$1)&gt;=((#REF!)/100),3,IF(((D14+F14+H14)/$M$1)&gt;=((#REF!)/100),3.1,IF(((D14+F14+H14)/$M$1)&gt;=((#REF!)/100),3.2,IF(((D14+F14+H14)/$M$1)&gt;=((#REF!)/100),3.3,IF(((D14+F14+H14)/$M$1)&gt;=((#REF!)/100),3.4,IF(((D14+F14+H14)/$M$1)&gt;=((#REF!)/100),3.5,IF(((D14+F14+H14)/$M$1)&gt;=((#REF!)/100),3.6,IF(((D14+F14+H14)/$M$1)&gt;=((#REF!)/100),3.7,IF(((D14+F14+H14)/$M$1)&gt;=((#REF!)/100),3.8,IF(((D14+F14+H14)/$M$1)&gt;=((#REF!)/100),3.9,IF(((D14+F14+H14)/$M$1)&gt;=((#REF!)/100),4,IF(((D14+F14+H14)/$M$1)&gt;=((#REF!)/100),4.1,IF(((D14+F14+H14)/$M$1)&gt;=((#REF!)/100),4.2,IF(((D14+F14+H14)/$M$1)&gt;=((#REF!)/100),4.3,IF(((D14+F14+H14)/$M$1)&gt;=((#REF!)/100),4.4,IF(((D14+F14+H14)/$M$1)&gt;=((#REF!)/100),4.5,IF(((D14+F14+H14)/$M$1)&gt;=((#REF!)/100),4.6,IF(((D14+F14+H14)/$M$1)&gt;=((#REF!)/100),4.7,IF(((D14+F14+H14)/$M$1)&gt;=((#REF!)/100),4.8,IF(((D14+F14+H14)/$M$1)&gt;=((#REF!)/100),4.9,5))))))))))))))))))))))))))))))))))))))))</f>
        <v>#REF!</v>
      </c>
      <c r="N14" s="2" t="e">
        <f>IF(((D14+F14+H14+J14)/$N$1)&gt;=((#REF!+1)/100),1,IF(((D14+F14+H14+J14)/$N$1)&gt;=(#REF!/100),1.1,IF(((D14+F14+H14+J14)/$N$1)&gt;=(#REF!/100),1.2,IF(((D14+F14+H14+J14)/$N$1)&gt;=(#REF!/100),1.3,IF(((D14+F14+H14+J14)/$N$1)&gt;=((#REF!)/100),1.4,IF(((D14+F14+H14+J14)/$N$1)&gt;=((#REF!)/100),1.5,IF(((D14+F14+H14+J14)/$N$1)&gt;=((#REF!)/100),1.6,IF(((D14+F14+H14+J14)/$N$1)&gt;=((#REF!)/100),1.7,IF(((D14+F14+H14+J14)/$N$1)&gt;=((#REF!)/100),1.8,IF(((D14+F14+H14+J14)/$N$1)&gt;=((#REF!)/100),1.9,IF(((D14+F14+H14+J14)/$N$1)&gt;=((#REF!)/100),2,IF(((D14+F14+H14+J14)/$N$1)&gt;=((#REF!)/100),2.1,IF(((D14+F14+H14+J14)/$N$1)&gt;=((#REF!)/100),2.2,IF(((D14+F14+H14+J14)/$N$1)&gt;=((#REF!)/100),2.3,IF(((D14+F14+H14+J14)/$N$1)&gt;=((#REF!)/100),2.4,IF(((D14+F14+H14+J14)/$N$1)&gt;=((#REF!)/100),2.5,IF(((D14+F14+H14+J14)/$N$1)&gt;=((#REF!)/100),2.6,IF(((D14+F14+H14+J14)/$N$1)&gt;=((#REF!)/100),2.7,IF(((D14+F14+H14+J14)/$N$1)&gt;=((#REF!)/100),2.8,IF(((D14+F14+H14+J14)/$N$1)&gt;=((#REF!)/100),2.9,IF(((D14+F14+H14+J14)/$N$1)&gt;=((#REF!)/100),3,IF(((D14+F14+H14+J14)/$N$1)&gt;=((#REF!)/100),3.1,IF(((D14+F14+H14+J14)/$N$1)&gt;=((#REF!)/100),3.2,IF(((D14+F14+H14+J14)/$N$1)&gt;=((#REF!)/100),3.3,IF(((D14+F14+H14+J14)/$N$1)&gt;=((#REF!)/100),3.4,IF(((D14+F14+H14+J14)/$N$1)&gt;=((#REF!)/100),3.5,IF(((D14+F14+H14+J14)/$N$1)&gt;=((#REF!)/100),3.6,IF(((D14+F14+H14+J14)/$N$1)&gt;=((#REF!)/100),3.7,IF(((D14+F14+H14+J14)/$N$1)&gt;=((#REF!)/100),3.8,IF(((D14+F14+H14+J14)/$N$1)&gt;=((#REF!)/100),3.9,IF(((D14+F14+H14+J14)/$N$1)&gt;=((#REF!)/100),4,IF(((D14+F14+H14+J14)/$N$1)&gt;=((#REF!)/100),4.1,IF(((D14+F14+H14+J14)/$N$1)&gt;=((#REF!)/100),4.2,IF(((D14+F14+H14+J14)/$N$1)&gt;=((#REF!)/100),4.3,IF(((D14+F14+H14+J14)/$N$1)&gt;=((#REF!)/100),4.4,IF(((D14+F14+H14+J14)/$N$1)&gt;=((#REF!)/100),4.5,IF(((D14+F14+H14+J14)/$N$1)&gt;=((#REF!)/100),4.6,IF(((D14+F14+H14+J14)/$N$1)&gt;=((#REF!)/100),4.7,IF(((D14+F14+H14+J14)/$N$1)&gt;=((#REF!)/100),4.8,IF(((D14+F14+H14+J14)/$N$1)&gt;=((#REF!)/100),4.9,5))))))))))))))))))))))))))))))))))))))))</f>
        <v>#REF!</v>
      </c>
      <c r="O14" s="4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5"/>
      <c r="AR14" s="44">
        <v>1</v>
      </c>
      <c r="AS14" s="17"/>
      <c r="AT14" s="24">
        <v>1</v>
      </c>
      <c r="AU14" s="36">
        <f t="shared" si="0"/>
        <v>1</v>
      </c>
      <c r="AV14" s="39" t="e">
        <f>AVERAGE(P14:AQ14)</f>
        <v>#DIV/0!</v>
      </c>
      <c r="AW14" s="14" t="e">
        <f>((O14*$O$1)+((AU14*'2LAB'!$AV$2)+((AV14*(1-'2LAB'!$AV$2-$O$1)))))</f>
        <v>#DIV/0!</v>
      </c>
      <c r="AX14" s="27" t="e">
        <f t="shared" si="2"/>
        <v>#DIV/0!</v>
      </c>
      <c r="AZ14" s="46"/>
    </row>
    <row r="15" spans="1:53" ht="19" thickBot="1" x14ac:dyDescent="0.5">
      <c r="A15" s="11"/>
      <c r="B15" s="41">
        <f>'SUS Einfügen'!A13</f>
        <v>12</v>
      </c>
      <c r="C15" s="41">
        <f>'SUS Einfügen'!B13</f>
        <v>12</v>
      </c>
      <c r="D15" s="7">
        <v>4</v>
      </c>
      <c r="E15" s="3" t="e">
        <f>IF(#REF!&gt;=(#REF!/100),1,IF(#REF!&gt;=(#REF!/100),2,IF(#REF!&gt;=(#REF!/100),3,IF(#REF!&gt;=(#REF!/100),4,5))))</f>
        <v>#REF!</v>
      </c>
      <c r="F15" s="7">
        <v>0</v>
      </c>
      <c r="G15" s="1" t="e">
        <f>IF(#REF!&gt;=(#REF!/100),1,IF(#REF!&gt;=(#REF!/100),2,IF(#REF!&gt;=(#REF!/100),3,IF(#REF!&gt;=(#REF!/100),4,5))))</f>
        <v>#REF!</v>
      </c>
      <c r="H15" s="7">
        <v>0</v>
      </c>
      <c r="I15" s="1" t="e">
        <f>IF(#REF!&gt;=(#REF!/100),1,IF(#REF!&gt;=(#REF!/100),2,IF(#REF!&gt;=(#REF!/100),3,IF(#REF!&gt;=(#REF!/100),4,5))))</f>
        <v>#REF!</v>
      </c>
      <c r="J15" s="7">
        <v>5</v>
      </c>
      <c r="K15" s="1" t="e">
        <f>IF(#REF!&gt;=(#REF!/100),1,IF(#REF!&gt;=(#REF!/100),2,IF(#REF!&gt;=(#REF!/100),3,IF(#REF!&gt;=(#REF!/100),4,5))))</f>
        <v>#REF!</v>
      </c>
      <c r="L15" s="12">
        <v>4</v>
      </c>
      <c r="M15" s="2" t="e">
        <f>IF(((D15+F15+H15)/$M$1)&gt;=((#REF!+1)/100),1,IF(((D15+F15+H15)/$M$1)&gt;=(#REF!/100),1.1,IF(((D15+F15+H15)/$M$1)&gt;=(#REF!/100),1.2,IF(((D15+F15+H15)/$M$1)&gt;=(#REF!/100),1.3,IF(((D15+F15+H15)/$M$1)&gt;=((#REF!)/100),1.4,IF(((D15+F15+H15)/$M$1)&gt;=((#REF!)/100),1.5,IF(((D15+F15+H15)/$M$1)&gt;=((#REF!)/100),1.6,IF(((D15+F15+H15)/$M$1)&gt;=((#REF!)/100),1.7,IF(((D15+F15+H15)/$M$1)&gt;=((#REF!)/100),1.8,IF(((D15+F15+H15)/$M$1)&gt;=((#REF!)/100),1.9,IF(((D15+F15+H15)/$M$1)&gt;=((#REF!)/100),2,IF(((D15+F15+H15)/$M$1)&gt;=((#REF!)/100),2.1,IF(((D15+F15+H15)/$M$1)&gt;=((#REF!)/100),2.2,IF(((D15+F15+H15)/$M$1)&gt;=((#REF!)/100),2.3,IF(((D15+F15+H15)/$M$1)&gt;=((#REF!)/100),2.4,IF(((D15+F15+H15)/$M$1)&gt;=((#REF!)/100),2.5,IF(((D15+F15+H15)/$M$1)&gt;=((#REF!)/100),2.6,IF(((D15+F15+H15)/$M$1)&gt;=((#REF!)/100),2.7,IF(((D15+F15+H15)/$M$1)&gt;=((#REF!)/100),2.8,IF(((D15+F15+H15)/$M$1)&gt;=((#REF!)/100),2.9,IF(((D15+F15+H15)/$M$1)&gt;=((#REF!)/100),3,IF(((D15+F15+H15)/$M$1)&gt;=((#REF!)/100),3.1,IF(((D15+F15+H15)/$M$1)&gt;=((#REF!)/100),3.2,IF(((D15+F15+H15)/$M$1)&gt;=((#REF!)/100),3.3,IF(((D15+F15+H15)/$M$1)&gt;=((#REF!)/100),3.4,IF(((D15+F15+H15)/$M$1)&gt;=((#REF!)/100),3.5,IF(((D15+F15+H15)/$M$1)&gt;=((#REF!)/100),3.6,IF(((D15+F15+H15)/$M$1)&gt;=((#REF!)/100),3.7,IF(((D15+F15+H15)/$M$1)&gt;=((#REF!)/100),3.8,IF(((D15+F15+H15)/$M$1)&gt;=((#REF!)/100),3.9,IF(((D15+F15+H15)/$M$1)&gt;=((#REF!)/100),4,IF(((D15+F15+H15)/$M$1)&gt;=((#REF!)/100),4.1,IF(((D15+F15+H15)/$M$1)&gt;=((#REF!)/100),4.2,IF(((D15+F15+H15)/$M$1)&gt;=((#REF!)/100),4.3,IF(((D15+F15+H15)/$M$1)&gt;=((#REF!)/100),4.4,IF(((D15+F15+H15)/$M$1)&gt;=((#REF!)/100),4.5,IF(((D15+F15+H15)/$M$1)&gt;=((#REF!)/100),4.6,IF(((D15+F15+H15)/$M$1)&gt;=((#REF!)/100),4.7,IF(((D15+F15+H15)/$M$1)&gt;=((#REF!)/100),4.8,IF(((D15+F15+H15)/$M$1)&gt;=((#REF!)/100),4.9,5))))))))))))))))))))))))))))))))))))))))</f>
        <v>#REF!</v>
      </c>
      <c r="N15" s="2" t="e">
        <f>IF(((D15+F15+H15+J15)/$N$1)&gt;=((#REF!+1)/100),1,IF(((D15+F15+H15+J15)/$N$1)&gt;=(#REF!/100),1.1,IF(((D15+F15+H15+J15)/$N$1)&gt;=(#REF!/100),1.2,IF(((D15+F15+H15+J15)/$N$1)&gt;=(#REF!/100),1.3,IF(((D15+F15+H15+J15)/$N$1)&gt;=((#REF!)/100),1.4,IF(((D15+F15+H15+J15)/$N$1)&gt;=((#REF!)/100),1.5,IF(((D15+F15+H15+J15)/$N$1)&gt;=((#REF!)/100),1.6,IF(((D15+F15+H15+J15)/$N$1)&gt;=((#REF!)/100),1.7,IF(((D15+F15+H15+J15)/$N$1)&gt;=((#REF!)/100),1.8,IF(((D15+F15+H15+J15)/$N$1)&gt;=((#REF!)/100),1.9,IF(((D15+F15+H15+J15)/$N$1)&gt;=((#REF!)/100),2,IF(((D15+F15+H15+J15)/$N$1)&gt;=((#REF!)/100),2.1,IF(((D15+F15+H15+J15)/$N$1)&gt;=((#REF!)/100),2.2,IF(((D15+F15+H15+J15)/$N$1)&gt;=((#REF!)/100),2.3,IF(((D15+F15+H15+J15)/$N$1)&gt;=((#REF!)/100),2.4,IF(((D15+F15+H15+J15)/$N$1)&gt;=((#REF!)/100),2.5,IF(((D15+F15+H15+J15)/$N$1)&gt;=((#REF!)/100),2.6,IF(((D15+F15+H15+J15)/$N$1)&gt;=((#REF!)/100),2.7,IF(((D15+F15+H15+J15)/$N$1)&gt;=((#REF!)/100),2.8,IF(((D15+F15+H15+J15)/$N$1)&gt;=((#REF!)/100),2.9,IF(((D15+F15+H15+J15)/$N$1)&gt;=((#REF!)/100),3,IF(((D15+F15+H15+J15)/$N$1)&gt;=((#REF!)/100),3.1,IF(((D15+F15+H15+J15)/$N$1)&gt;=((#REF!)/100),3.2,IF(((D15+F15+H15+J15)/$N$1)&gt;=((#REF!)/100),3.3,IF(((D15+F15+H15+J15)/$N$1)&gt;=((#REF!)/100),3.4,IF(((D15+F15+H15+J15)/$N$1)&gt;=((#REF!)/100),3.5,IF(((D15+F15+H15+J15)/$N$1)&gt;=((#REF!)/100),3.6,IF(((D15+F15+H15+J15)/$N$1)&gt;=((#REF!)/100),3.7,IF(((D15+F15+H15+J15)/$N$1)&gt;=((#REF!)/100),3.8,IF(((D15+F15+H15+J15)/$N$1)&gt;=((#REF!)/100),3.9,IF(((D15+F15+H15+J15)/$N$1)&gt;=((#REF!)/100),4,IF(((D15+F15+H15+J15)/$N$1)&gt;=((#REF!)/100),4.1,IF(((D15+F15+H15+J15)/$N$1)&gt;=((#REF!)/100),4.2,IF(((D15+F15+H15+J15)/$N$1)&gt;=((#REF!)/100),4.3,IF(((D15+F15+H15+J15)/$N$1)&gt;=((#REF!)/100),4.4,IF(((D15+F15+H15+J15)/$N$1)&gt;=((#REF!)/100),4.5,IF(((D15+F15+H15+J15)/$N$1)&gt;=((#REF!)/100),4.6,IF(((D15+F15+H15+J15)/$N$1)&gt;=((#REF!)/100),4.7,IF(((D15+F15+H15+J15)/$N$1)&gt;=((#REF!)/100),4.8,IF(((D15+F15+H15+J15)/$N$1)&gt;=((#REF!)/100),4.9,5))))))))))))))))))))))))))))))))))))))))</f>
        <v>#REF!</v>
      </c>
      <c r="O15" s="4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5"/>
      <c r="AR15" s="45">
        <v>1</v>
      </c>
      <c r="AS15" s="17"/>
      <c r="AT15" s="25">
        <v>1</v>
      </c>
      <c r="AU15" s="36">
        <f t="shared" si="0"/>
        <v>1</v>
      </c>
      <c r="AV15" s="40" t="e">
        <f>AVERAGE(P15:AQ15)</f>
        <v>#DIV/0!</v>
      </c>
      <c r="AW15" s="14" t="e">
        <f>((O15*$O$1)+((AU15*'2LAB'!$AV$2)+((AV15*(1-'2LAB'!$AV$2-$O$1)))))</f>
        <v>#DIV/0!</v>
      </c>
      <c r="AX15" s="27" t="e">
        <f t="shared" si="2"/>
        <v>#DIV/0!</v>
      </c>
      <c r="AZ15" s="46"/>
    </row>
    <row r="17" spans="1:52" ht="15" customHeight="1" x14ac:dyDescent="0.35">
      <c r="A17" s="28">
        <f t="shared" ref="A17:A25" si="3">AX4</f>
        <v>1</v>
      </c>
      <c r="B17">
        <f t="shared" ref="B17:B25" si="4">B4</f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S17" t="s">
        <v>17</v>
      </c>
    </row>
    <row r="18" spans="1:52" ht="15" customHeight="1" x14ac:dyDescent="0.35">
      <c r="A18" s="28">
        <f t="shared" si="3"/>
        <v>1</v>
      </c>
      <c r="B18">
        <f t="shared" si="4"/>
        <v>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R18" t="s">
        <v>2</v>
      </c>
      <c r="AS18" s="30">
        <v>30</v>
      </c>
      <c r="AT18" s="31">
        <f>100-AS18-AU18</f>
        <v>30</v>
      </c>
      <c r="AU18" s="32">
        <v>40</v>
      </c>
    </row>
    <row r="19" spans="1:52" x14ac:dyDescent="0.35">
      <c r="A19" s="28">
        <f t="shared" si="3"/>
        <v>1</v>
      </c>
      <c r="B19">
        <f t="shared" si="4"/>
        <v>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S19" s="30" t="s">
        <v>18</v>
      </c>
      <c r="AT19" s="31" t="s">
        <v>19</v>
      </c>
      <c r="AU19" s="32" t="s">
        <v>20</v>
      </c>
      <c r="AW19" s="29" t="s">
        <v>4</v>
      </c>
    </row>
    <row r="20" spans="1:52" x14ac:dyDescent="0.35">
      <c r="A20" s="28">
        <f t="shared" si="3"/>
        <v>1</v>
      </c>
      <c r="B20">
        <f t="shared" si="4"/>
        <v>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S20" s="33">
        <v>1</v>
      </c>
      <c r="AT20" s="34">
        <v>1</v>
      </c>
      <c r="AU20" s="35">
        <v>1</v>
      </c>
      <c r="AW20" s="29">
        <v>1</v>
      </c>
    </row>
    <row r="21" spans="1:52" x14ac:dyDescent="0.35">
      <c r="A21" s="28">
        <f t="shared" si="3"/>
        <v>1</v>
      </c>
      <c r="B21">
        <f t="shared" si="4"/>
        <v>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S21" s="33">
        <v>2</v>
      </c>
      <c r="AT21" s="34">
        <v>1</v>
      </c>
      <c r="AU21" s="35">
        <v>1</v>
      </c>
      <c r="AW21" s="29">
        <v>1.3</v>
      </c>
    </row>
    <row r="22" spans="1:52" x14ac:dyDescent="0.35">
      <c r="A22" s="28">
        <f t="shared" si="3"/>
        <v>1</v>
      </c>
      <c r="B22">
        <f t="shared" si="4"/>
        <v>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S22" s="33">
        <v>3</v>
      </c>
      <c r="AT22" s="34">
        <v>1.2</v>
      </c>
      <c r="AU22" s="35">
        <v>1</v>
      </c>
      <c r="AW22" s="29">
        <v>1.6</v>
      </c>
    </row>
    <row r="23" spans="1:52" x14ac:dyDescent="0.35">
      <c r="A23" s="28">
        <f t="shared" si="3"/>
        <v>1</v>
      </c>
      <c r="B23">
        <f t="shared" si="4"/>
        <v>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S23" s="33">
        <v>1</v>
      </c>
      <c r="AT23" s="34">
        <v>2</v>
      </c>
      <c r="AU23" s="35">
        <v>1</v>
      </c>
      <c r="AW23" s="29">
        <v>1.18</v>
      </c>
      <c r="AX23" t="s">
        <v>49</v>
      </c>
    </row>
    <row r="24" spans="1:52" x14ac:dyDescent="0.35">
      <c r="A24" s="28">
        <f t="shared" si="3"/>
        <v>1</v>
      </c>
      <c r="B24">
        <f t="shared" si="4"/>
        <v>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S24" s="33">
        <v>2</v>
      </c>
      <c r="AT24" s="34">
        <v>2</v>
      </c>
      <c r="AU24" s="35">
        <v>1</v>
      </c>
      <c r="AW24" s="29">
        <v>1.48</v>
      </c>
      <c r="AX24" t="str">
        <f>AX23</f>
        <v>4 x o von 15 P = 27%</v>
      </c>
    </row>
    <row r="25" spans="1:52" ht="15" customHeight="1" x14ac:dyDescent="0.35">
      <c r="A25" s="28">
        <f t="shared" si="3"/>
        <v>1</v>
      </c>
      <c r="B25">
        <f t="shared" si="4"/>
        <v>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S25" s="33">
        <v>1</v>
      </c>
      <c r="AT25" s="34">
        <v>2</v>
      </c>
      <c r="AU25" s="35">
        <v>1.5</v>
      </c>
      <c r="AW25" s="29">
        <v>1.38</v>
      </c>
      <c r="AX25" s="58" t="s">
        <v>23</v>
      </c>
      <c r="AY25" s="58"/>
      <c r="AZ25" s="58"/>
    </row>
    <row r="26" spans="1:52" ht="15" customHeight="1" x14ac:dyDescent="0.35">
      <c r="A26" s="28" t="e">
        <f t="shared" ref="A26:A27" si="5">AX14</f>
        <v>#DIV/0!</v>
      </c>
      <c r="B26">
        <f t="shared" ref="B26:B27" si="6">B14</f>
        <v>11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X26" s="58"/>
      <c r="AY26" s="58"/>
      <c r="AZ26" s="58"/>
    </row>
    <row r="27" spans="1:52" x14ac:dyDescent="0.35">
      <c r="A27" s="28" t="e">
        <f t="shared" si="5"/>
        <v>#DIV/0!</v>
      </c>
      <c r="B27">
        <f t="shared" si="6"/>
        <v>12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X27" s="42"/>
      <c r="AY27" s="42"/>
    </row>
    <row r="28" spans="1:52" x14ac:dyDescent="0.35">
      <c r="B28" t="str">
        <f>'1KL'!B28</f>
        <v>Labor-Handling:</v>
      </c>
      <c r="O28" t="str">
        <f>'1KL'!O28</f>
        <v>Normale Arbeitsgeschwindigkeit, Konzentration bei der Arbeit (Wiederholungen), Handhabung mit Geräten, weitere schon erlernte Tätigkeiten: richtig Pipettieren, Bedienung der Waagen, ……</v>
      </c>
      <c r="AX28" s="42"/>
      <c r="AY28" s="42"/>
    </row>
    <row r="29" spans="1:52" x14ac:dyDescent="0.35">
      <c r="B29" t="str">
        <f>'1KL'!B29</f>
        <v xml:space="preserve">Protokollführung: </v>
      </c>
      <c r="O29" t="str">
        <f>'1KL'!O29</f>
        <v>Saubere und klare Dokumentation, Ausbesserungen, Richtigkeit und Genauigkeit: Präzise Aufzeichnung der Messergebnisse, Bewertung: +, o, -</v>
      </c>
    </row>
    <row r="30" spans="1:52" x14ac:dyDescent="0.35">
      <c r="B30" t="str">
        <f>'1KL'!B30</f>
        <v>Sicherheit</v>
      </c>
      <c r="O30" t="str">
        <f>'1KL'!O30</f>
        <v>Labormantel -&gt; Geschlossen, Langarm, Brille, Geschlossene Schuhe, Haargummi bei Drehende Teile, Offene Flammen, Lange Hose, keine Nahrung im Labor, Ordnung, Sauberkeit</v>
      </c>
    </row>
    <row r="31" spans="1:52" x14ac:dyDescent="0.35">
      <c r="B31" t="str">
        <f>'1KL'!B31</f>
        <v>Laborutensilien:</v>
      </c>
      <c r="O31" t="str">
        <f>'1KL'!O31</f>
        <v>Laborbesteck, Peleusball, Permanentmarker (z.b.: Edding), Tabellenbuch, eventuell TR</v>
      </c>
    </row>
    <row r="32" spans="1:52" x14ac:dyDescent="0.35">
      <c r="B32" t="str">
        <f>'1KL'!B32</f>
        <v>Soziale Kompetenz</v>
      </c>
      <c r="O32" t="str">
        <f>'1KL'!O32</f>
        <v>bleibt frei, außer: brauchbare wertevolle Hilfe aller Kollegen bzw bei gegenteiligen Verhalten (Gruppenarbeit, Kollegen bewusst seinen Fehler vorenthalten)</v>
      </c>
    </row>
  </sheetData>
  <mergeCells count="48">
    <mergeCell ref="AX25:AZ26"/>
    <mergeCell ref="AR1:AR3"/>
    <mergeCell ref="AS1:AS3"/>
    <mergeCell ref="AT1:AT3"/>
    <mergeCell ref="AU1:AW1"/>
    <mergeCell ref="AM1:AM3"/>
    <mergeCell ref="AP1:AP3"/>
    <mergeCell ref="AQ1:AQ3"/>
    <mergeCell ref="O2:O3"/>
    <mergeCell ref="AU2:AU3"/>
    <mergeCell ref="T1:T3"/>
    <mergeCell ref="U1:U3"/>
    <mergeCell ref="V1:V3"/>
    <mergeCell ref="W1:W3"/>
    <mergeCell ref="X1:X3"/>
    <mergeCell ref="S1:S3"/>
    <mergeCell ref="AF1:AF3"/>
    <mergeCell ref="Y1:Y3"/>
    <mergeCell ref="AN1:AN3"/>
    <mergeCell ref="AO1:AO3"/>
    <mergeCell ref="AK1:AK3"/>
    <mergeCell ref="A1:B1"/>
    <mergeCell ref="L1:L3"/>
    <mergeCell ref="P1:P3"/>
    <mergeCell ref="Q1:Q3"/>
    <mergeCell ref="R1:R3"/>
    <mergeCell ref="B3:C3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AL1:AL3"/>
    <mergeCell ref="Z1:Z3"/>
    <mergeCell ref="AA1:AA3"/>
    <mergeCell ref="AB1:AB3"/>
    <mergeCell ref="AC1:AC3"/>
    <mergeCell ref="AD1:AD3"/>
    <mergeCell ref="AJ1:AJ3"/>
    <mergeCell ref="AI1:AI3"/>
    <mergeCell ref="AH1:AH3"/>
    <mergeCell ref="AG1:AG3"/>
    <mergeCell ref="AE1:AE3"/>
  </mergeCells>
  <conditionalFormatting sqref="E4:E15 I4:I15 M14:O15 G4:G15 K4:K15 AV4:AW15 M4:N13">
    <cfRule type="colorScale" priority="10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O4:O13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P4:P13">
    <cfRule type="colorScale" priority="2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P15:AF15 C1 Y14:AF14 AD7:AE10 Q4:AE6 P14:S14 Q7:AB10 Q11:AF13">
    <cfRule type="colorScale" priority="11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T14:X14">
    <cfRule type="colorScale" priority="8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C7:AC10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F4:AF10">
    <cfRule type="colorScale" priority="4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G4:AQ15">
    <cfRule type="colorScale" priority="9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R4:AU15 C2">
    <cfRule type="colorScale" priority="7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W19:AW25">
    <cfRule type="colorScale" priority="3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X4:AX15">
    <cfRule type="colorScale" priority="6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FC79-6943-488D-8B73-A45538937E5A}">
  <sheetPr codeName="Tabelle6">
    <pageSetUpPr fitToPage="1"/>
  </sheetPr>
  <dimension ref="A1:BA32"/>
  <sheetViews>
    <sheetView zoomScale="99" zoomScaleNormal="99" workbookViewId="0">
      <selection activeCell="AU2" sqref="AU2:AU3"/>
    </sheetView>
  </sheetViews>
  <sheetFormatPr baseColWidth="10" defaultColWidth="11.453125" defaultRowHeight="14.5" x14ac:dyDescent="0.35"/>
  <cols>
    <col min="1" max="1" width="5.1796875" bestFit="1" customWidth="1"/>
    <col min="2" max="2" width="9.81640625" customWidth="1"/>
    <col min="3" max="3" width="6.81640625" customWidth="1"/>
    <col min="4" max="5" width="7.1796875" hidden="1" customWidth="1"/>
    <col min="6" max="7" width="6.453125" hidden="1" customWidth="1"/>
    <col min="8" max="11" width="6.54296875" hidden="1" customWidth="1"/>
    <col min="12" max="12" width="6.1796875" hidden="1" customWidth="1"/>
    <col min="13" max="14" width="7" hidden="1" customWidth="1"/>
    <col min="15" max="15" width="4.1796875" customWidth="1"/>
    <col min="16" max="16" width="5.1796875" customWidth="1"/>
    <col min="17" max="19" width="3.453125" customWidth="1"/>
    <col min="20" max="20" width="4.81640625" customWidth="1"/>
    <col min="21" max="24" width="3.453125" customWidth="1"/>
    <col min="25" max="26" width="4.81640625" customWidth="1"/>
    <col min="27" max="27" width="3.1796875" customWidth="1"/>
    <col min="28" max="31" width="3.453125" customWidth="1"/>
    <col min="32" max="32" width="5.54296875" customWidth="1"/>
    <col min="33" max="33" width="3.1796875" customWidth="1"/>
    <col min="34" max="39" width="3.453125" customWidth="1"/>
    <col min="40" max="40" width="3.1796875" customWidth="1"/>
    <col min="41" max="42" width="3.453125" customWidth="1"/>
    <col min="43" max="45" width="3.1796875" customWidth="1"/>
    <col min="46" max="46" width="3.453125" customWidth="1"/>
    <col min="47" max="47" width="5.36328125" customWidth="1"/>
    <col min="48" max="48" width="6.90625" customWidth="1"/>
    <col min="49" max="49" width="8.54296875" customWidth="1"/>
    <col min="50" max="50" width="2.1796875" bestFit="1" customWidth="1"/>
    <col min="51" max="51" width="3.81640625" customWidth="1"/>
  </cols>
  <sheetData>
    <row r="1" spans="1:53" ht="15.75" customHeight="1" thickBot="1" x14ac:dyDescent="0.5">
      <c r="A1" s="79" t="s">
        <v>12</v>
      </c>
      <c r="B1" s="80"/>
      <c r="C1" s="16"/>
      <c r="D1" s="8">
        <v>5</v>
      </c>
      <c r="E1" s="9" t="e">
        <f>AVERAGE(E4:E16)</f>
        <v>#REF!</v>
      </c>
      <c r="F1" s="8">
        <v>0</v>
      </c>
      <c r="G1" s="9" t="e">
        <f>AVERAGE(G4:G16)</f>
        <v>#REF!</v>
      </c>
      <c r="H1" s="8">
        <v>0</v>
      </c>
      <c r="I1" s="9" t="e">
        <f>AVERAGE(I4:I16)</f>
        <v>#REF!</v>
      </c>
      <c r="J1" s="8">
        <v>5</v>
      </c>
      <c r="K1" s="9" t="e">
        <f>AVERAGE(K4:K16)</f>
        <v>#REF!</v>
      </c>
      <c r="L1" s="81" t="s">
        <v>10</v>
      </c>
      <c r="M1" s="10">
        <f>D1+F1+H1</f>
        <v>5</v>
      </c>
      <c r="N1">
        <f>D1+F1+H1+J1</f>
        <v>10</v>
      </c>
      <c r="O1" s="26">
        <v>0.3</v>
      </c>
      <c r="P1" s="83" t="s">
        <v>24</v>
      </c>
      <c r="Q1" s="75" t="s">
        <v>25</v>
      </c>
      <c r="R1" s="75" t="s">
        <v>26</v>
      </c>
      <c r="S1" s="75" t="s">
        <v>27</v>
      </c>
      <c r="T1" s="75" t="s">
        <v>28</v>
      </c>
      <c r="U1" s="75" t="s">
        <v>29</v>
      </c>
      <c r="V1" s="75" t="s">
        <v>30</v>
      </c>
      <c r="W1" s="75" t="s">
        <v>31</v>
      </c>
      <c r="X1" s="75" t="s">
        <v>37</v>
      </c>
      <c r="Y1" s="75" t="s">
        <v>38</v>
      </c>
      <c r="Z1" s="75" t="s">
        <v>39</v>
      </c>
      <c r="AA1" s="75" t="s">
        <v>32</v>
      </c>
      <c r="AB1" s="75" t="s">
        <v>33</v>
      </c>
      <c r="AC1" s="75" t="s">
        <v>34</v>
      </c>
      <c r="AD1" s="75" t="s">
        <v>35</v>
      </c>
      <c r="AE1" s="75" t="s">
        <v>36</v>
      </c>
      <c r="AF1" s="75" t="s">
        <v>40</v>
      </c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7"/>
      <c r="AR1" s="59" t="s">
        <v>45</v>
      </c>
      <c r="AS1" s="62" t="s">
        <v>11</v>
      </c>
      <c r="AT1" s="65" t="s">
        <v>46</v>
      </c>
      <c r="AU1" s="68" t="s">
        <v>3</v>
      </c>
      <c r="AV1" s="69"/>
      <c r="AW1" s="70"/>
    </row>
    <row r="2" spans="1:53" ht="15" customHeight="1" thickBot="1" x14ac:dyDescent="0.5">
      <c r="A2" s="11" t="s">
        <v>13</v>
      </c>
      <c r="C2" s="17"/>
      <c r="D2" s="71" t="s">
        <v>5</v>
      </c>
      <c r="E2" s="72" t="s">
        <v>4</v>
      </c>
      <c r="F2" s="74" t="s">
        <v>6</v>
      </c>
      <c r="G2" s="72" t="s">
        <v>4</v>
      </c>
      <c r="H2" s="74" t="s">
        <v>7</v>
      </c>
      <c r="I2" s="72" t="s">
        <v>4</v>
      </c>
      <c r="J2" s="74" t="s">
        <v>8</v>
      </c>
      <c r="K2" s="72" t="s">
        <v>4</v>
      </c>
      <c r="L2" s="81"/>
      <c r="M2" s="87" t="s">
        <v>9</v>
      </c>
      <c r="N2" s="88" t="s">
        <v>0</v>
      </c>
      <c r="O2" s="85" t="s">
        <v>50</v>
      </c>
      <c r="P2" s="83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7"/>
      <c r="AR2" s="60"/>
      <c r="AS2" s="63"/>
      <c r="AT2" s="66"/>
      <c r="AU2" s="54" t="s">
        <v>164</v>
      </c>
      <c r="AV2" s="6">
        <v>0.4</v>
      </c>
      <c r="AW2" s="4" t="e">
        <f>AVERAGE(AW4:AW15)</f>
        <v>#DIV/0!</v>
      </c>
    </row>
    <row r="3" spans="1:53" ht="61.5" customHeight="1" thickBot="1" x14ac:dyDescent="0.4">
      <c r="A3" s="19" t="s">
        <v>14</v>
      </c>
      <c r="B3" s="56" t="s">
        <v>41</v>
      </c>
      <c r="C3" s="57"/>
      <c r="D3" s="71"/>
      <c r="E3" s="73"/>
      <c r="F3" s="74"/>
      <c r="G3" s="73"/>
      <c r="H3" s="74"/>
      <c r="I3" s="73"/>
      <c r="J3" s="74"/>
      <c r="K3" s="73"/>
      <c r="L3" s="82"/>
      <c r="M3" s="71"/>
      <c r="N3" s="89"/>
      <c r="O3" s="86"/>
      <c r="P3" s="84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8"/>
      <c r="AR3" s="61"/>
      <c r="AS3" s="64"/>
      <c r="AT3" s="67"/>
      <c r="AU3" s="55"/>
      <c r="AV3" s="38" t="s">
        <v>15</v>
      </c>
      <c r="AW3" s="37" t="s">
        <v>1</v>
      </c>
      <c r="BA3" s="13"/>
    </row>
    <row r="4" spans="1:53" ht="19" thickBot="1" x14ac:dyDescent="0.5">
      <c r="A4" s="11"/>
      <c r="B4" s="41">
        <f>'SUS Einfügen'!A2</f>
        <v>1</v>
      </c>
      <c r="C4" s="41">
        <f>'SUS Einfügen'!B2</f>
        <v>1</v>
      </c>
      <c r="D4" s="7">
        <v>1</v>
      </c>
      <c r="E4" s="3" t="e">
        <f>IF(#REF!&gt;=(#REF!/100),1,IF(#REF!&gt;=(#REF!/100),2,IF(#REF!&gt;=(#REF!/100),3,IF(#REF!&gt;=(#REF!/100),4,5))))</f>
        <v>#REF!</v>
      </c>
      <c r="F4" s="7">
        <v>0</v>
      </c>
      <c r="G4" s="1" t="e">
        <f>IF(#REF!&gt;=(#REF!/100),1,IF(#REF!&gt;=(#REF!/100),2,IF(#REF!&gt;=(#REF!/100),3,IF(#REF!&gt;=(#REF!/100),4,5))))</f>
        <v>#REF!</v>
      </c>
      <c r="H4" s="7">
        <v>0</v>
      </c>
      <c r="I4" s="1" t="e">
        <f>IF(#REF!&gt;=(#REF!/100),1,IF(#REF!&gt;=(#REF!/100),2,IF(#REF!&gt;=(#REF!/100),3,IF(#REF!&gt;=(#REF!/100),4,5))))</f>
        <v>#REF!</v>
      </c>
      <c r="J4" s="7">
        <v>5</v>
      </c>
      <c r="K4" s="1" t="e">
        <f>IF(#REF!&gt;=(#REF!/100),1,IF(#REF!&gt;=(#REF!/100),2,IF(#REF!&gt;=(#REF!/100),3,IF(#REF!&gt;=(#REF!/100),4,5))))</f>
        <v>#REF!</v>
      </c>
      <c r="L4" s="12">
        <v>1</v>
      </c>
      <c r="M4" s="2" t="e">
        <f>IF(((D4+F4+H4)/$M$1)&gt;=((#REF!+1)/100),1,IF(((D4+F4+H4)/$M$1)&gt;=(#REF!/100),1.1,IF(((D4+F4+H4)/$M$1)&gt;=(#REF!/100),1.2,IF(((D4+F4+H4)/$M$1)&gt;=(#REF!/100),1.3,IF(((D4+F4+H4)/$M$1)&gt;=((#REF!)/100),1.4,IF(((D4+F4+H4)/$M$1)&gt;=((#REF!)/100),1.5,IF(((D4+F4+H4)/$M$1)&gt;=((#REF!)/100),1.6,IF(((D4+F4+H4)/$M$1)&gt;=((#REF!)/100),1.7,IF(((D4+F4+H4)/$M$1)&gt;=((#REF!)/100),1.8,IF(((D4+F4+H4)/$M$1)&gt;=((#REF!)/100),1.9,IF(((D4+F4+H4)/$M$1)&gt;=((#REF!)/100),2,IF(((D4+F4+H4)/$M$1)&gt;=((#REF!)/100),2.1,IF(((D4+F4+H4)/$M$1)&gt;=((#REF!)/100),2.2,IF(((D4+F4+H4)/$M$1)&gt;=((#REF!)/100),2.3,IF(((D4+F4+H4)/$M$1)&gt;=((#REF!)/100),2.4,IF(((D4+F4+H4)/$M$1)&gt;=((#REF!)/100),2.5,IF(((D4+F4+H4)/$M$1)&gt;=((#REF!)/100),2.6,IF(((D4+F4+H4)/$M$1)&gt;=((#REF!)/100),2.7,IF(((D4+F4+H4)/$M$1)&gt;=((#REF!)/100),2.8,IF(((D4+F4+H4)/$M$1)&gt;=((#REF!)/100),2.9,IF(((D4+F4+H4)/$M$1)&gt;=((#REF!)/100),3,IF(((D4+F4+H4)/$M$1)&gt;=((#REF!)/100),3.1,IF(((D4+F4+H4)/$M$1)&gt;=((#REF!)/100),3.2,IF(((D4+F4+H4)/$M$1)&gt;=((#REF!)/100),3.3,IF(((D4+F4+H4)/$M$1)&gt;=((#REF!)/100),3.4,IF(((D4+F4+H4)/$M$1)&gt;=((#REF!)/100),3.5,IF(((D4+F4+H4)/$M$1)&gt;=((#REF!)/100),3.6,IF(((D4+F4+H4)/$M$1)&gt;=((#REF!)/100),3.7,IF(((D4+F4+H4)/$M$1)&gt;=((#REF!)/100),3.8,IF(((D4+F4+H4)/$M$1)&gt;=((#REF!)/100),3.9,IF(((D4+F4+H4)/$M$1)&gt;=((#REF!)/100),4,IF(((D4+F4+H4)/$M$1)&gt;=((#REF!)/100),4.1,IF(((D4+F4+H4)/$M$1)&gt;=((#REF!)/100),4.2,IF(((D4+F4+H4)/$M$1)&gt;=((#REF!)/100),4.3,IF(((D4+F4+H4)/$M$1)&gt;=((#REF!)/100),4.4,IF(((D4+F4+H4)/$M$1)&gt;=((#REF!)/100),4.5,IF(((D4+F4+H4)/$M$1)&gt;=((#REF!)/100),4.6,IF(((D4+F4+H4)/$M$1)&gt;=((#REF!)/100),4.7,IF(((D4+F4+H4)/$M$1)&gt;=((#REF!)/100),4.8,IF(((D4+F4+H4)/$M$1)&gt;=((#REF!)/100),4.9,5))))))))))))))))))))))))))))))))))))))))</f>
        <v>#REF!</v>
      </c>
      <c r="N4" s="2" t="e">
        <f>IF(((D4+F4+H4+J4)/$N$1)&gt;=((#REF!+1)/100),1,IF(((D4+F4+H4+J4)/$N$1)&gt;=(#REF!/100),1.1,IF(((D4+F4+H4+J4)/$N$1)&gt;=(#REF!/100),1.2,IF(((D4+F4+H4+J4)/$N$1)&gt;=(#REF!/100),1.3,IF(((D4+F4+H4+J4)/$N$1)&gt;=((#REF!)/100),1.4,IF(((D4+F4+H4+J4)/$N$1)&gt;=((#REF!)/100),1.5,IF(((D4+F4+H4+J4)/$N$1)&gt;=((#REF!)/100),1.6,IF(((D4+F4+H4+J4)/$N$1)&gt;=((#REF!)/100),1.7,IF(((D4+F4+H4+J4)/$N$1)&gt;=((#REF!)/100),1.8,IF(((D4+F4+H4+J4)/$N$1)&gt;=((#REF!)/100),1.9,IF(((D4+F4+H4+J4)/$N$1)&gt;=((#REF!)/100),2,IF(((D4+F4+H4+J4)/$N$1)&gt;=((#REF!)/100),2.1,IF(((D4+F4+H4+J4)/$N$1)&gt;=((#REF!)/100),2.2,IF(((D4+F4+H4+J4)/$N$1)&gt;=((#REF!)/100),2.3,IF(((D4+F4+H4+J4)/$N$1)&gt;=((#REF!)/100),2.4,IF(((D4+F4+H4+J4)/$N$1)&gt;=((#REF!)/100),2.5,IF(((D4+F4+H4+J4)/$N$1)&gt;=((#REF!)/100),2.6,IF(((D4+F4+H4+J4)/$N$1)&gt;=((#REF!)/100),2.7,IF(((D4+F4+H4+J4)/$N$1)&gt;=((#REF!)/100),2.8,IF(((D4+F4+H4+J4)/$N$1)&gt;=((#REF!)/100),2.9,IF(((D4+F4+H4+J4)/$N$1)&gt;=((#REF!)/100),3,IF(((D4+F4+H4+J4)/$N$1)&gt;=((#REF!)/100),3.1,IF(((D4+F4+H4+J4)/$N$1)&gt;=((#REF!)/100),3.2,IF(((D4+F4+H4+J4)/$N$1)&gt;=((#REF!)/100),3.3,IF(((D4+F4+H4+J4)/$N$1)&gt;=((#REF!)/100),3.4,IF(((D4+F4+H4+J4)/$N$1)&gt;=((#REF!)/100),3.5,IF(((D4+F4+H4+J4)/$N$1)&gt;=((#REF!)/100),3.6,IF(((D4+F4+H4+J4)/$N$1)&gt;=((#REF!)/100),3.7,IF(((D4+F4+H4+J4)/$N$1)&gt;=((#REF!)/100),3.8,IF(((D4+F4+H4+J4)/$N$1)&gt;=((#REF!)/100),3.9,IF(((D4+F4+H4+J4)/$N$1)&gt;=((#REF!)/100),4,IF(((D4+F4+H4+J4)/$N$1)&gt;=((#REF!)/100),4.1,IF(((D4+F4+H4+J4)/$N$1)&gt;=((#REF!)/100),4.2,IF(((D4+F4+H4+J4)/$N$1)&gt;=((#REF!)/100),4.3,IF(((D4+F4+H4+J4)/$N$1)&gt;=((#REF!)/100),4.4,IF(((D4+F4+H4+J4)/$N$1)&gt;=((#REF!)/100),4.5,IF(((D4+F4+H4+J4)/$N$1)&gt;=((#REF!)/100),4.6,IF(((D4+F4+H4+J4)/$N$1)&gt;=((#REF!)/100),4.7,IF(((D4+F4+H4+J4)/$N$1)&gt;=((#REF!)/100),4.8,IF(((D4+F4+H4+J4)/$N$1)&gt;=((#REF!)/100),4.9,5))))))))))))))))))))))))))))))))))))))))</f>
        <v>#REF!</v>
      </c>
      <c r="O4" s="47">
        <v>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5"/>
      <c r="AR4" s="43">
        <v>1</v>
      </c>
      <c r="AS4" s="22"/>
      <c r="AT4" s="23">
        <v>1</v>
      </c>
      <c r="AU4" s="36">
        <f t="shared" ref="AU4:AU10" si="0">AVERAGE(AR4:AT4)</f>
        <v>1</v>
      </c>
      <c r="AV4" s="39" t="e">
        <f t="shared" ref="AV4:AV10" si="1">AVERAGE(P4:AP4)</f>
        <v>#DIV/0!</v>
      </c>
      <c r="AW4" s="14" t="e">
        <f>((O4*$O$1)+((AU4*'3CVT'!$AV$2)+((AV4*(1-'3CVT'!$AV$2-$O$1)))))</f>
        <v>#DIV/0!</v>
      </c>
      <c r="AX4" s="27" t="e">
        <f>AW4</f>
        <v>#DIV/0!</v>
      </c>
      <c r="AZ4" s="46"/>
    </row>
    <row r="5" spans="1:53" ht="19" thickBot="1" x14ac:dyDescent="0.5">
      <c r="A5" s="11"/>
      <c r="B5" s="41">
        <f>'SUS Einfügen'!A3</f>
        <v>2</v>
      </c>
      <c r="C5" s="41">
        <f>'SUS Einfügen'!B3</f>
        <v>2</v>
      </c>
      <c r="D5" s="7">
        <v>2</v>
      </c>
      <c r="E5" s="3" t="e">
        <f>IF(#REF!&gt;=(#REF!/100),1,IF(#REF!&gt;=(#REF!/100),2,IF(#REF!&gt;=(#REF!/100),3,IF(#REF!&gt;=(#REF!/100),4,5))))</f>
        <v>#REF!</v>
      </c>
      <c r="F5" s="7">
        <v>0</v>
      </c>
      <c r="G5" s="1" t="e">
        <f>IF(#REF!&gt;=(#REF!/100),1,IF(#REF!&gt;=(#REF!/100),2,IF(#REF!&gt;=(#REF!/100),3,IF(#REF!&gt;=(#REF!/100),4,5))))</f>
        <v>#REF!</v>
      </c>
      <c r="H5" s="7">
        <v>0</v>
      </c>
      <c r="I5" s="1" t="e">
        <f>IF(#REF!&gt;=(#REF!/100),1,IF(#REF!&gt;=(#REF!/100),2,IF(#REF!&gt;=(#REF!/100),3,IF(#REF!&gt;=(#REF!/100),4,5))))</f>
        <v>#REF!</v>
      </c>
      <c r="J5" s="7">
        <v>1</v>
      </c>
      <c r="K5" s="1" t="e">
        <f>IF(#REF!&gt;=(#REF!/100),1,IF(#REF!&gt;=(#REF!/100),2,IF(#REF!&gt;=(#REF!/100),3,IF(#REF!&gt;=(#REF!/100),4,5))))</f>
        <v>#REF!</v>
      </c>
      <c r="L5" s="12">
        <v>0</v>
      </c>
      <c r="M5" s="2" t="e">
        <f>IF(((D5+F5+H5)/$M$1)&gt;=((#REF!+1)/100),1,IF(((D5+F5+H5)/$M$1)&gt;=(#REF!/100),1.1,IF(((D5+F5+H5)/$M$1)&gt;=(#REF!/100),1.2,IF(((D5+F5+H5)/$M$1)&gt;=(#REF!/100),1.3,IF(((D5+F5+H5)/$M$1)&gt;=((#REF!)/100),1.4,IF(((D5+F5+H5)/$M$1)&gt;=((#REF!)/100),1.5,IF(((D5+F5+H5)/$M$1)&gt;=((#REF!)/100),1.6,IF(((D5+F5+H5)/$M$1)&gt;=((#REF!)/100),1.7,IF(((D5+F5+H5)/$M$1)&gt;=((#REF!)/100),1.8,IF(((D5+F5+H5)/$M$1)&gt;=((#REF!)/100),1.9,IF(((D5+F5+H5)/$M$1)&gt;=((#REF!)/100),2,IF(((D5+F5+H5)/$M$1)&gt;=((#REF!)/100),2.1,IF(((D5+F5+H5)/$M$1)&gt;=((#REF!)/100),2.2,IF(((D5+F5+H5)/$M$1)&gt;=((#REF!)/100),2.3,IF(((D5+F5+H5)/$M$1)&gt;=((#REF!)/100),2.4,IF(((D5+F5+H5)/$M$1)&gt;=((#REF!)/100),2.5,IF(((D5+F5+H5)/$M$1)&gt;=((#REF!)/100),2.6,IF(((D5+F5+H5)/$M$1)&gt;=((#REF!)/100),2.7,IF(((D5+F5+H5)/$M$1)&gt;=((#REF!)/100),2.8,IF(((D5+F5+H5)/$M$1)&gt;=((#REF!)/100),2.9,IF(((D5+F5+H5)/$M$1)&gt;=((#REF!)/100),3,IF(((D5+F5+H5)/$M$1)&gt;=((#REF!)/100),3.1,IF(((D5+F5+H5)/$M$1)&gt;=((#REF!)/100),3.2,IF(((D5+F5+H5)/$M$1)&gt;=((#REF!)/100),3.3,IF(((D5+F5+H5)/$M$1)&gt;=((#REF!)/100),3.4,IF(((D5+F5+H5)/$M$1)&gt;=((#REF!)/100),3.5,IF(((D5+F5+H5)/$M$1)&gt;=((#REF!)/100),3.6,IF(((D5+F5+H5)/$M$1)&gt;=((#REF!)/100),3.7,IF(((D5+F5+H5)/$M$1)&gt;=((#REF!)/100),3.8,IF(((D5+F5+H5)/$M$1)&gt;=((#REF!)/100),3.9,IF(((D5+F5+H5)/$M$1)&gt;=((#REF!)/100),4,IF(((D5+F5+H5)/$M$1)&gt;=((#REF!)/100),4.1,IF(((D5+F5+H5)/$M$1)&gt;=((#REF!)/100),4.2,IF(((D5+F5+H5)/$M$1)&gt;=((#REF!)/100),4.3,IF(((D5+F5+H5)/$M$1)&gt;=((#REF!)/100),4.4,IF(((D5+F5+H5)/$M$1)&gt;=((#REF!)/100),4.5,IF(((D5+F5+H5)/$M$1)&gt;=((#REF!)/100),4.6,IF(((D5+F5+H5)/$M$1)&gt;=((#REF!)/100),4.7,IF(((D5+F5+H5)/$M$1)&gt;=((#REF!)/100),4.8,IF(((D5+F5+H5)/$M$1)&gt;=((#REF!)/100),4.9,5))))))))))))))))))))))))))))))))))))))))</f>
        <v>#REF!</v>
      </c>
      <c r="N5" s="2" t="e">
        <f>IF(((D5+F5+H5+J5)/$N$1)&gt;=((#REF!+1)/100),1,IF(((D5+F5+H5+J5)/$N$1)&gt;=(#REF!/100),1.1,IF(((D5+F5+H5+J5)/$N$1)&gt;=(#REF!/100),1.2,IF(((D5+F5+H5+J5)/$N$1)&gt;=(#REF!/100),1.3,IF(((D5+F5+H5+J5)/$N$1)&gt;=((#REF!)/100),1.4,IF(((D5+F5+H5+J5)/$N$1)&gt;=((#REF!)/100),1.5,IF(((D5+F5+H5+J5)/$N$1)&gt;=((#REF!)/100),1.6,IF(((D5+F5+H5+J5)/$N$1)&gt;=((#REF!)/100),1.7,IF(((D5+F5+H5+J5)/$N$1)&gt;=((#REF!)/100),1.8,IF(((D5+F5+H5+J5)/$N$1)&gt;=((#REF!)/100),1.9,IF(((D5+F5+H5+J5)/$N$1)&gt;=((#REF!)/100),2,IF(((D5+F5+H5+J5)/$N$1)&gt;=((#REF!)/100),2.1,IF(((D5+F5+H5+J5)/$N$1)&gt;=((#REF!)/100),2.2,IF(((D5+F5+H5+J5)/$N$1)&gt;=((#REF!)/100),2.3,IF(((D5+F5+H5+J5)/$N$1)&gt;=((#REF!)/100),2.4,IF(((D5+F5+H5+J5)/$N$1)&gt;=((#REF!)/100),2.5,IF(((D5+F5+H5+J5)/$N$1)&gt;=((#REF!)/100),2.6,IF(((D5+F5+H5+J5)/$N$1)&gt;=((#REF!)/100),2.7,IF(((D5+F5+H5+J5)/$N$1)&gt;=((#REF!)/100),2.8,IF(((D5+F5+H5+J5)/$N$1)&gt;=((#REF!)/100),2.9,IF(((D5+F5+H5+J5)/$N$1)&gt;=((#REF!)/100),3,IF(((D5+F5+H5+J5)/$N$1)&gt;=((#REF!)/100),3.1,IF(((D5+F5+H5+J5)/$N$1)&gt;=((#REF!)/100),3.2,IF(((D5+F5+H5+J5)/$N$1)&gt;=((#REF!)/100),3.3,IF(((D5+F5+H5+J5)/$N$1)&gt;=((#REF!)/100),3.4,IF(((D5+F5+H5+J5)/$N$1)&gt;=((#REF!)/100),3.5,IF(((D5+F5+H5+J5)/$N$1)&gt;=((#REF!)/100),3.6,IF(((D5+F5+H5+J5)/$N$1)&gt;=((#REF!)/100),3.7,IF(((D5+F5+H5+J5)/$N$1)&gt;=((#REF!)/100),3.8,IF(((D5+F5+H5+J5)/$N$1)&gt;=((#REF!)/100),3.9,IF(((D5+F5+H5+J5)/$N$1)&gt;=((#REF!)/100),4,IF(((D5+F5+H5+J5)/$N$1)&gt;=((#REF!)/100),4.1,IF(((D5+F5+H5+J5)/$N$1)&gt;=((#REF!)/100),4.2,IF(((D5+F5+H5+J5)/$N$1)&gt;=((#REF!)/100),4.3,IF(((D5+F5+H5+J5)/$N$1)&gt;=((#REF!)/100),4.4,IF(((D5+F5+H5+J5)/$N$1)&gt;=((#REF!)/100),4.5,IF(((D5+F5+H5+J5)/$N$1)&gt;=((#REF!)/100),4.6,IF(((D5+F5+H5+J5)/$N$1)&gt;=((#REF!)/100),4.7,IF(((D5+F5+H5+J5)/$N$1)&gt;=((#REF!)/100),4.8,IF(((D5+F5+H5+J5)/$N$1)&gt;=((#REF!)/100),4.9,5))))))))))))))))))))))))))))))))))))))))</f>
        <v>#REF!</v>
      </c>
      <c r="O5" s="47">
        <v>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5"/>
      <c r="AR5" s="44">
        <v>1</v>
      </c>
      <c r="AS5" s="17"/>
      <c r="AT5" s="24">
        <v>1</v>
      </c>
      <c r="AU5" s="36">
        <f t="shared" si="0"/>
        <v>1</v>
      </c>
      <c r="AV5" s="39" t="e">
        <f t="shared" si="1"/>
        <v>#DIV/0!</v>
      </c>
      <c r="AW5" s="14" t="e">
        <f>((O5*$O$1)+((AU5*'3CVT'!$AV$2)+((AV5*(1-'3CVT'!$AV$2-$O$1)))))</f>
        <v>#DIV/0!</v>
      </c>
      <c r="AX5" s="27" t="e">
        <f t="shared" ref="AX5:AX10" si="2">AW5</f>
        <v>#DIV/0!</v>
      </c>
      <c r="AZ5" s="46"/>
    </row>
    <row r="6" spans="1:53" ht="19" thickBot="1" x14ac:dyDescent="0.5">
      <c r="A6" s="11"/>
      <c r="B6" s="41">
        <f>'SUS Einfügen'!A4</f>
        <v>3</v>
      </c>
      <c r="C6" s="41">
        <f>'SUS Einfügen'!B4</f>
        <v>3</v>
      </c>
      <c r="D6" s="7">
        <v>3</v>
      </c>
      <c r="E6" s="3" t="e">
        <f>IF(#REF!&gt;=(#REF!/100),1,IF(#REF!&gt;=(#REF!/100),2,IF(#REF!&gt;=(#REF!/100),3,IF(#REF!&gt;=(#REF!/100),4,5))))</f>
        <v>#REF!</v>
      </c>
      <c r="F6" s="7">
        <v>0</v>
      </c>
      <c r="G6" s="1" t="e">
        <f>IF(#REF!&gt;=(#REF!/100),1,IF(#REF!&gt;=(#REF!/100),2,IF(#REF!&gt;=(#REF!/100),3,IF(#REF!&gt;=(#REF!/100),4,5))))</f>
        <v>#REF!</v>
      </c>
      <c r="H6" s="7">
        <v>0</v>
      </c>
      <c r="I6" s="1" t="e">
        <f>IF(#REF!&gt;=(#REF!/100),1,IF(#REF!&gt;=(#REF!/100),2,IF(#REF!&gt;=(#REF!/100),3,IF(#REF!&gt;=(#REF!/100),4,5))))</f>
        <v>#REF!</v>
      </c>
      <c r="J6" s="7">
        <v>1</v>
      </c>
      <c r="K6" s="1" t="e">
        <f>IF(#REF!&gt;=(#REF!/100),1,IF(#REF!&gt;=(#REF!/100),2,IF(#REF!&gt;=(#REF!/100),3,IF(#REF!&gt;=(#REF!/100),4,5))))</f>
        <v>#REF!</v>
      </c>
      <c r="L6" s="12">
        <v>0</v>
      </c>
      <c r="M6" s="2" t="e">
        <f>IF(((D6+F6+H6)/$M$1)&gt;=((#REF!+1)/100),1,IF(((D6+F6+H6)/$M$1)&gt;=(#REF!/100),1.1,IF(((D6+F6+H6)/$M$1)&gt;=(#REF!/100),1.2,IF(((D6+F6+H6)/$M$1)&gt;=(#REF!/100),1.3,IF(((D6+F6+H6)/$M$1)&gt;=((#REF!)/100),1.4,IF(((D6+F6+H6)/$M$1)&gt;=((#REF!)/100),1.5,IF(((D6+F6+H6)/$M$1)&gt;=((#REF!)/100),1.6,IF(((D6+F6+H6)/$M$1)&gt;=((#REF!)/100),1.7,IF(((D6+F6+H6)/$M$1)&gt;=((#REF!)/100),1.8,IF(((D6+F6+H6)/$M$1)&gt;=((#REF!)/100),1.9,IF(((D6+F6+H6)/$M$1)&gt;=((#REF!)/100),2,IF(((D6+F6+H6)/$M$1)&gt;=((#REF!)/100),2.1,IF(((D6+F6+H6)/$M$1)&gt;=((#REF!)/100),2.2,IF(((D6+F6+H6)/$M$1)&gt;=((#REF!)/100),2.3,IF(((D6+F6+H6)/$M$1)&gt;=((#REF!)/100),2.4,IF(((D6+F6+H6)/$M$1)&gt;=((#REF!)/100),2.5,IF(((D6+F6+H6)/$M$1)&gt;=((#REF!)/100),2.6,IF(((D6+F6+H6)/$M$1)&gt;=((#REF!)/100),2.7,IF(((D6+F6+H6)/$M$1)&gt;=((#REF!)/100),2.8,IF(((D6+F6+H6)/$M$1)&gt;=((#REF!)/100),2.9,IF(((D6+F6+H6)/$M$1)&gt;=((#REF!)/100),3,IF(((D6+F6+H6)/$M$1)&gt;=((#REF!)/100),3.1,IF(((D6+F6+H6)/$M$1)&gt;=((#REF!)/100),3.2,IF(((D6+F6+H6)/$M$1)&gt;=((#REF!)/100),3.3,IF(((D6+F6+H6)/$M$1)&gt;=((#REF!)/100),3.4,IF(((D6+F6+H6)/$M$1)&gt;=((#REF!)/100),3.5,IF(((D6+F6+H6)/$M$1)&gt;=((#REF!)/100),3.6,IF(((D6+F6+H6)/$M$1)&gt;=((#REF!)/100),3.7,IF(((D6+F6+H6)/$M$1)&gt;=((#REF!)/100),3.8,IF(((D6+F6+H6)/$M$1)&gt;=((#REF!)/100),3.9,IF(((D6+F6+H6)/$M$1)&gt;=((#REF!)/100),4,IF(((D6+F6+H6)/$M$1)&gt;=((#REF!)/100),4.1,IF(((D6+F6+H6)/$M$1)&gt;=((#REF!)/100),4.2,IF(((D6+F6+H6)/$M$1)&gt;=((#REF!)/100),4.3,IF(((D6+F6+H6)/$M$1)&gt;=((#REF!)/100),4.4,IF(((D6+F6+H6)/$M$1)&gt;=((#REF!)/100),4.5,IF(((D6+F6+H6)/$M$1)&gt;=((#REF!)/100),4.6,IF(((D6+F6+H6)/$M$1)&gt;=((#REF!)/100),4.7,IF(((D6+F6+H6)/$M$1)&gt;=((#REF!)/100),4.8,IF(((D6+F6+H6)/$M$1)&gt;=((#REF!)/100),4.9,5))))))))))))))))))))))))))))))))))))))))</f>
        <v>#REF!</v>
      </c>
      <c r="N6" s="2" t="e">
        <f>IF(((D6+F6+H6+J6)/$N$1)&gt;=((#REF!+1)/100),1,IF(((D6+F6+H6+J6)/$N$1)&gt;=(#REF!/100),1.1,IF(((D6+F6+H6+J6)/$N$1)&gt;=(#REF!/100),1.2,IF(((D6+F6+H6+J6)/$N$1)&gt;=(#REF!/100),1.3,IF(((D6+F6+H6+J6)/$N$1)&gt;=((#REF!)/100),1.4,IF(((D6+F6+H6+J6)/$N$1)&gt;=((#REF!)/100),1.5,IF(((D6+F6+H6+J6)/$N$1)&gt;=((#REF!)/100),1.6,IF(((D6+F6+H6+J6)/$N$1)&gt;=((#REF!)/100),1.7,IF(((D6+F6+H6+J6)/$N$1)&gt;=((#REF!)/100),1.8,IF(((D6+F6+H6+J6)/$N$1)&gt;=((#REF!)/100),1.9,IF(((D6+F6+H6+J6)/$N$1)&gt;=((#REF!)/100),2,IF(((D6+F6+H6+J6)/$N$1)&gt;=((#REF!)/100),2.1,IF(((D6+F6+H6+J6)/$N$1)&gt;=((#REF!)/100),2.2,IF(((D6+F6+H6+J6)/$N$1)&gt;=((#REF!)/100),2.3,IF(((D6+F6+H6+J6)/$N$1)&gt;=((#REF!)/100),2.4,IF(((D6+F6+H6+J6)/$N$1)&gt;=((#REF!)/100),2.5,IF(((D6+F6+H6+J6)/$N$1)&gt;=((#REF!)/100),2.6,IF(((D6+F6+H6+J6)/$N$1)&gt;=((#REF!)/100),2.7,IF(((D6+F6+H6+J6)/$N$1)&gt;=((#REF!)/100),2.8,IF(((D6+F6+H6+J6)/$N$1)&gt;=((#REF!)/100),2.9,IF(((D6+F6+H6+J6)/$N$1)&gt;=((#REF!)/100),3,IF(((D6+F6+H6+J6)/$N$1)&gt;=((#REF!)/100),3.1,IF(((D6+F6+H6+J6)/$N$1)&gt;=((#REF!)/100),3.2,IF(((D6+F6+H6+J6)/$N$1)&gt;=((#REF!)/100),3.3,IF(((D6+F6+H6+J6)/$N$1)&gt;=((#REF!)/100),3.4,IF(((D6+F6+H6+J6)/$N$1)&gt;=((#REF!)/100),3.5,IF(((D6+F6+H6+J6)/$N$1)&gt;=((#REF!)/100),3.6,IF(((D6+F6+H6+J6)/$N$1)&gt;=((#REF!)/100),3.7,IF(((D6+F6+H6+J6)/$N$1)&gt;=((#REF!)/100),3.8,IF(((D6+F6+H6+J6)/$N$1)&gt;=((#REF!)/100),3.9,IF(((D6+F6+H6+J6)/$N$1)&gt;=((#REF!)/100),4,IF(((D6+F6+H6+J6)/$N$1)&gt;=((#REF!)/100),4.1,IF(((D6+F6+H6+J6)/$N$1)&gt;=((#REF!)/100),4.2,IF(((D6+F6+H6+J6)/$N$1)&gt;=((#REF!)/100),4.3,IF(((D6+F6+H6+J6)/$N$1)&gt;=((#REF!)/100),4.4,IF(((D6+F6+H6+J6)/$N$1)&gt;=((#REF!)/100),4.5,IF(((D6+F6+H6+J6)/$N$1)&gt;=((#REF!)/100),4.6,IF(((D6+F6+H6+J6)/$N$1)&gt;=((#REF!)/100),4.7,IF(((D6+F6+H6+J6)/$N$1)&gt;=((#REF!)/100),4.8,IF(((D6+F6+H6+J6)/$N$1)&gt;=((#REF!)/100),4.9,5))))))))))))))))))))))))))))))))))))))))</f>
        <v>#REF!</v>
      </c>
      <c r="O6" s="47">
        <v>3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5"/>
      <c r="AR6" s="44">
        <v>1</v>
      </c>
      <c r="AS6" s="17"/>
      <c r="AT6" s="24">
        <v>1</v>
      </c>
      <c r="AU6" s="36">
        <f t="shared" si="0"/>
        <v>1</v>
      </c>
      <c r="AV6" s="39" t="e">
        <f t="shared" si="1"/>
        <v>#DIV/0!</v>
      </c>
      <c r="AW6" s="14" t="e">
        <f>((O6*$O$1)+((AU6*'3CVT'!$AV$2)+((AV6*(1-'3CVT'!$AV$2-$O$1)))))</f>
        <v>#DIV/0!</v>
      </c>
      <c r="AX6" s="27" t="e">
        <f t="shared" si="2"/>
        <v>#DIV/0!</v>
      </c>
      <c r="AZ6" s="46"/>
    </row>
    <row r="7" spans="1:53" ht="19" thickBot="1" x14ac:dyDescent="0.5">
      <c r="A7" s="11"/>
      <c r="B7" s="41">
        <f>'SUS Einfügen'!A5</f>
        <v>4</v>
      </c>
      <c r="C7" s="41">
        <f>'SUS Einfügen'!B5</f>
        <v>4</v>
      </c>
      <c r="D7" s="7">
        <v>4</v>
      </c>
      <c r="E7" s="3" t="e">
        <f>IF(#REF!&gt;=(#REF!/100),1,IF(#REF!&gt;=(#REF!/100),2,IF(#REF!&gt;=(#REF!/100),3,IF(#REF!&gt;=(#REF!/100),4,5))))</f>
        <v>#REF!</v>
      </c>
      <c r="F7" s="7">
        <v>0</v>
      </c>
      <c r="G7" s="1" t="e">
        <f>IF(#REF!&gt;=(#REF!/100),1,IF(#REF!&gt;=(#REF!/100),2,IF(#REF!&gt;=(#REF!/100),3,IF(#REF!&gt;=(#REF!/100),4,5))))</f>
        <v>#REF!</v>
      </c>
      <c r="H7" s="7">
        <v>0</v>
      </c>
      <c r="I7" s="1" t="e">
        <f>IF(#REF!&gt;=(#REF!/100),1,IF(#REF!&gt;=(#REF!/100),2,IF(#REF!&gt;=(#REF!/100),3,IF(#REF!&gt;=(#REF!/100),4,5))))</f>
        <v>#REF!</v>
      </c>
      <c r="J7" s="7">
        <v>1</v>
      </c>
      <c r="K7" s="1" t="e">
        <f>IF(#REF!&gt;=(#REF!/100),1,IF(#REF!&gt;=(#REF!/100),2,IF(#REF!&gt;=(#REF!/100),3,IF(#REF!&gt;=(#REF!/100),4,5))))</f>
        <v>#REF!</v>
      </c>
      <c r="L7" s="12">
        <v>0</v>
      </c>
      <c r="M7" s="2" t="e">
        <f>IF(((D7+F7+H7)/$M$1)&gt;=((#REF!+1)/100),1,IF(((D7+F7+H7)/$M$1)&gt;=(#REF!/100),1.1,IF(((D7+F7+H7)/$M$1)&gt;=(#REF!/100),1.2,IF(((D7+F7+H7)/$M$1)&gt;=(#REF!/100),1.3,IF(((D7+F7+H7)/$M$1)&gt;=((#REF!)/100),1.4,IF(((D7+F7+H7)/$M$1)&gt;=((#REF!)/100),1.5,IF(((D7+F7+H7)/$M$1)&gt;=((#REF!)/100),1.6,IF(((D7+F7+H7)/$M$1)&gt;=((#REF!)/100),1.7,IF(((D7+F7+H7)/$M$1)&gt;=((#REF!)/100),1.8,IF(((D7+F7+H7)/$M$1)&gt;=((#REF!)/100),1.9,IF(((D7+F7+H7)/$M$1)&gt;=((#REF!)/100),2,IF(((D7+F7+H7)/$M$1)&gt;=((#REF!)/100),2.1,IF(((D7+F7+H7)/$M$1)&gt;=((#REF!)/100),2.2,IF(((D7+F7+H7)/$M$1)&gt;=((#REF!)/100),2.3,IF(((D7+F7+H7)/$M$1)&gt;=((#REF!)/100),2.4,IF(((D7+F7+H7)/$M$1)&gt;=((#REF!)/100),2.5,IF(((D7+F7+H7)/$M$1)&gt;=((#REF!)/100),2.6,IF(((D7+F7+H7)/$M$1)&gt;=((#REF!)/100),2.7,IF(((D7+F7+H7)/$M$1)&gt;=((#REF!)/100),2.8,IF(((D7+F7+H7)/$M$1)&gt;=((#REF!)/100),2.9,IF(((D7+F7+H7)/$M$1)&gt;=((#REF!)/100),3,IF(((D7+F7+H7)/$M$1)&gt;=((#REF!)/100),3.1,IF(((D7+F7+H7)/$M$1)&gt;=((#REF!)/100),3.2,IF(((D7+F7+H7)/$M$1)&gt;=((#REF!)/100),3.3,IF(((D7+F7+H7)/$M$1)&gt;=((#REF!)/100),3.4,IF(((D7+F7+H7)/$M$1)&gt;=((#REF!)/100),3.5,IF(((D7+F7+H7)/$M$1)&gt;=((#REF!)/100),3.6,IF(((D7+F7+H7)/$M$1)&gt;=((#REF!)/100),3.7,IF(((D7+F7+H7)/$M$1)&gt;=((#REF!)/100),3.8,IF(((D7+F7+H7)/$M$1)&gt;=((#REF!)/100),3.9,IF(((D7+F7+H7)/$M$1)&gt;=((#REF!)/100),4,IF(((D7+F7+H7)/$M$1)&gt;=((#REF!)/100),4.1,IF(((D7+F7+H7)/$M$1)&gt;=((#REF!)/100),4.2,IF(((D7+F7+H7)/$M$1)&gt;=((#REF!)/100),4.3,IF(((D7+F7+H7)/$M$1)&gt;=((#REF!)/100),4.4,IF(((D7+F7+H7)/$M$1)&gt;=((#REF!)/100),4.5,IF(((D7+F7+H7)/$M$1)&gt;=((#REF!)/100),4.6,IF(((D7+F7+H7)/$M$1)&gt;=((#REF!)/100),4.7,IF(((D7+F7+H7)/$M$1)&gt;=((#REF!)/100),4.8,IF(((D7+F7+H7)/$M$1)&gt;=((#REF!)/100),4.9,5))))))))))))))))))))))))))))))))))))))))</f>
        <v>#REF!</v>
      </c>
      <c r="N7" s="2" t="e">
        <f>IF(((D7+F7+H7+J7)/$N$1)&gt;=((#REF!+1)/100),1,IF(((D7+F7+H7+J7)/$N$1)&gt;=(#REF!/100),1.1,IF(((D7+F7+H7+J7)/$N$1)&gt;=(#REF!/100),1.2,IF(((D7+F7+H7+J7)/$N$1)&gt;=(#REF!/100),1.3,IF(((D7+F7+H7+J7)/$N$1)&gt;=((#REF!)/100),1.4,IF(((D7+F7+H7+J7)/$N$1)&gt;=((#REF!)/100),1.5,IF(((D7+F7+H7+J7)/$N$1)&gt;=((#REF!)/100),1.6,IF(((D7+F7+H7+J7)/$N$1)&gt;=((#REF!)/100),1.7,IF(((D7+F7+H7+J7)/$N$1)&gt;=((#REF!)/100),1.8,IF(((D7+F7+H7+J7)/$N$1)&gt;=((#REF!)/100),1.9,IF(((D7+F7+H7+J7)/$N$1)&gt;=((#REF!)/100),2,IF(((D7+F7+H7+J7)/$N$1)&gt;=((#REF!)/100),2.1,IF(((D7+F7+H7+J7)/$N$1)&gt;=((#REF!)/100),2.2,IF(((D7+F7+H7+J7)/$N$1)&gt;=((#REF!)/100),2.3,IF(((D7+F7+H7+J7)/$N$1)&gt;=((#REF!)/100),2.4,IF(((D7+F7+H7+J7)/$N$1)&gt;=((#REF!)/100),2.5,IF(((D7+F7+H7+J7)/$N$1)&gt;=((#REF!)/100),2.6,IF(((D7+F7+H7+J7)/$N$1)&gt;=((#REF!)/100),2.7,IF(((D7+F7+H7+J7)/$N$1)&gt;=((#REF!)/100),2.8,IF(((D7+F7+H7+J7)/$N$1)&gt;=((#REF!)/100),2.9,IF(((D7+F7+H7+J7)/$N$1)&gt;=((#REF!)/100),3,IF(((D7+F7+H7+J7)/$N$1)&gt;=((#REF!)/100),3.1,IF(((D7+F7+H7+J7)/$N$1)&gt;=((#REF!)/100),3.2,IF(((D7+F7+H7+J7)/$N$1)&gt;=((#REF!)/100),3.3,IF(((D7+F7+H7+J7)/$N$1)&gt;=((#REF!)/100),3.4,IF(((D7+F7+H7+J7)/$N$1)&gt;=((#REF!)/100),3.5,IF(((D7+F7+H7+J7)/$N$1)&gt;=((#REF!)/100),3.6,IF(((D7+F7+H7+J7)/$N$1)&gt;=((#REF!)/100),3.7,IF(((D7+F7+H7+J7)/$N$1)&gt;=((#REF!)/100),3.8,IF(((D7+F7+H7+J7)/$N$1)&gt;=((#REF!)/100),3.9,IF(((D7+F7+H7+J7)/$N$1)&gt;=((#REF!)/100),4,IF(((D7+F7+H7+J7)/$N$1)&gt;=((#REF!)/100),4.1,IF(((D7+F7+H7+J7)/$N$1)&gt;=((#REF!)/100),4.2,IF(((D7+F7+H7+J7)/$N$1)&gt;=((#REF!)/100),4.3,IF(((D7+F7+H7+J7)/$N$1)&gt;=((#REF!)/100),4.4,IF(((D7+F7+H7+J7)/$N$1)&gt;=((#REF!)/100),4.5,IF(((D7+F7+H7+J7)/$N$1)&gt;=((#REF!)/100),4.6,IF(((D7+F7+H7+J7)/$N$1)&gt;=((#REF!)/100),4.7,IF(((D7+F7+H7+J7)/$N$1)&gt;=((#REF!)/100),4.8,IF(((D7+F7+H7+J7)/$N$1)&gt;=((#REF!)/100),4.9,5))))))))))))))))))))))))))))))))))))))))</f>
        <v>#REF!</v>
      </c>
      <c r="O7" s="47">
        <v>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5"/>
      <c r="AR7" s="44">
        <v>1</v>
      </c>
      <c r="AS7" s="17"/>
      <c r="AT7" s="24">
        <v>1</v>
      </c>
      <c r="AU7" s="36">
        <f t="shared" si="0"/>
        <v>1</v>
      </c>
      <c r="AV7" s="39" t="e">
        <f t="shared" si="1"/>
        <v>#DIV/0!</v>
      </c>
      <c r="AW7" s="14" t="e">
        <f>((O7*$O$1)+((AU7*'3CVT'!$AV$2)+((AV7*(1-'3CVT'!$AV$2-$O$1)))))</f>
        <v>#DIV/0!</v>
      </c>
      <c r="AX7" s="27" t="e">
        <f t="shared" si="2"/>
        <v>#DIV/0!</v>
      </c>
      <c r="AZ7" s="46"/>
    </row>
    <row r="8" spans="1:53" ht="19" thickBot="1" x14ac:dyDescent="0.5">
      <c r="A8" s="11"/>
      <c r="B8" s="41">
        <f>'SUS Einfügen'!A6</f>
        <v>5</v>
      </c>
      <c r="C8" s="41">
        <f>'SUS Einfügen'!B6</f>
        <v>5</v>
      </c>
      <c r="D8" s="7">
        <v>5</v>
      </c>
      <c r="E8" s="3" t="e">
        <f>IF(#REF!&gt;=(#REF!/100),1,IF(#REF!&gt;=(#REF!/100),2,IF(#REF!&gt;=(#REF!/100),3,IF(#REF!&gt;=(#REF!/100),4,5))))</f>
        <v>#REF!</v>
      </c>
      <c r="F8" s="7">
        <v>0</v>
      </c>
      <c r="G8" s="1" t="e">
        <f>IF(#REF!&gt;=(#REF!/100),1,IF(#REF!&gt;=(#REF!/100),2,IF(#REF!&gt;=(#REF!/100),3,IF(#REF!&gt;=(#REF!/100),4,5))))</f>
        <v>#REF!</v>
      </c>
      <c r="H8" s="7">
        <v>0</v>
      </c>
      <c r="I8" s="1" t="e">
        <f>IF(#REF!&gt;=(#REF!/100),1,IF(#REF!&gt;=(#REF!/100),2,IF(#REF!&gt;=(#REF!/100),3,IF(#REF!&gt;=(#REF!/100),4,5))))</f>
        <v>#REF!</v>
      </c>
      <c r="J8" s="7">
        <v>1</v>
      </c>
      <c r="K8" s="1" t="e">
        <f>IF(#REF!&gt;=(#REF!/100),1,IF(#REF!&gt;=(#REF!/100),2,IF(#REF!&gt;=(#REF!/100),3,IF(#REF!&gt;=(#REF!/100),4,5))))</f>
        <v>#REF!</v>
      </c>
      <c r="L8" s="12">
        <v>0</v>
      </c>
      <c r="M8" s="2" t="e">
        <f>IF(((D8+F8+H8)/$M$1)&gt;=((#REF!+1)/100),1,IF(((D8+F8+H8)/$M$1)&gt;=(#REF!/100),1.1,IF(((D8+F8+H8)/$M$1)&gt;=(#REF!/100),1.2,IF(((D8+F8+H8)/$M$1)&gt;=(#REF!/100),1.3,IF(((D8+F8+H8)/$M$1)&gt;=((#REF!)/100),1.4,IF(((D8+F8+H8)/$M$1)&gt;=((#REF!)/100),1.5,IF(((D8+F8+H8)/$M$1)&gt;=((#REF!)/100),1.6,IF(((D8+F8+H8)/$M$1)&gt;=((#REF!)/100),1.7,IF(((D8+F8+H8)/$M$1)&gt;=((#REF!)/100),1.8,IF(((D8+F8+H8)/$M$1)&gt;=((#REF!)/100),1.9,IF(((D8+F8+H8)/$M$1)&gt;=((#REF!)/100),2,IF(((D8+F8+H8)/$M$1)&gt;=((#REF!)/100),2.1,IF(((D8+F8+H8)/$M$1)&gt;=((#REF!)/100),2.2,IF(((D8+F8+H8)/$M$1)&gt;=((#REF!)/100),2.3,IF(((D8+F8+H8)/$M$1)&gt;=((#REF!)/100),2.4,IF(((D8+F8+H8)/$M$1)&gt;=((#REF!)/100),2.5,IF(((D8+F8+H8)/$M$1)&gt;=((#REF!)/100),2.6,IF(((D8+F8+H8)/$M$1)&gt;=((#REF!)/100),2.7,IF(((D8+F8+H8)/$M$1)&gt;=((#REF!)/100),2.8,IF(((D8+F8+H8)/$M$1)&gt;=((#REF!)/100),2.9,IF(((D8+F8+H8)/$M$1)&gt;=((#REF!)/100),3,IF(((D8+F8+H8)/$M$1)&gt;=((#REF!)/100),3.1,IF(((D8+F8+H8)/$M$1)&gt;=((#REF!)/100),3.2,IF(((D8+F8+H8)/$M$1)&gt;=((#REF!)/100),3.3,IF(((D8+F8+H8)/$M$1)&gt;=((#REF!)/100),3.4,IF(((D8+F8+H8)/$M$1)&gt;=((#REF!)/100),3.5,IF(((D8+F8+H8)/$M$1)&gt;=((#REF!)/100),3.6,IF(((D8+F8+H8)/$M$1)&gt;=((#REF!)/100),3.7,IF(((D8+F8+H8)/$M$1)&gt;=((#REF!)/100),3.8,IF(((D8+F8+H8)/$M$1)&gt;=((#REF!)/100),3.9,IF(((D8+F8+H8)/$M$1)&gt;=((#REF!)/100),4,IF(((D8+F8+H8)/$M$1)&gt;=((#REF!)/100),4.1,IF(((D8+F8+H8)/$M$1)&gt;=((#REF!)/100),4.2,IF(((D8+F8+H8)/$M$1)&gt;=((#REF!)/100),4.3,IF(((D8+F8+H8)/$M$1)&gt;=((#REF!)/100),4.4,IF(((D8+F8+H8)/$M$1)&gt;=((#REF!)/100),4.5,IF(((D8+F8+H8)/$M$1)&gt;=((#REF!)/100),4.6,IF(((D8+F8+H8)/$M$1)&gt;=((#REF!)/100),4.7,IF(((D8+F8+H8)/$M$1)&gt;=((#REF!)/100),4.8,IF(((D8+F8+H8)/$M$1)&gt;=((#REF!)/100),4.9,5))))))))))))))))))))))))))))))))))))))))</f>
        <v>#REF!</v>
      </c>
      <c r="N8" s="2" t="e">
        <f>IF(((D8+F8+H8+J8)/$N$1)&gt;=((#REF!+1)/100),1,IF(((D8+F8+H8+J8)/$N$1)&gt;=(#REF!/100),1.1,IF(((D8+F8+H8+J8)/$N$1)&gt;=(#REF!/100),1.2,IF(((D8+F8+H8+J8)/$N$1)&gt;=(#REF!/100),1.3,IF(((D8+F8+H8+J8)/$N$1)&gt;=((#REF!)/100),1.4,IF(((D8+F8+H8+J8)/$N$1)&gt;=((#REF!)/100),1.5,IF(((D8+F8+H8+J8)/$N$1)&gt;=((#REF!)/100),1.6,IF(((D8+F8+H8+J8)/$N$1)&gt;=((#REF!)/100),1.7,IF(((D8+F8+H8+J8)/$N$1)&gt;=((#REF!)/100),1.8,IF(((D8+F8+H8+J8)/$N$1)&gt;=((#REF!)/100),1.9,IF(((D8+F8+H8+J8)/$N$1)&gt;=((#REF!)/100),2,IF(((D8+F8+H8+J8)/$N$1)&gt;=((#REF!)/100),2.1,IF(((D8+F8+H8+J8)/$N$1)&gt;=((#REF!)/100),2.2,IF(((D8+F8+H8+J8)/$N$1)&gt;=((#REF!)/100),2.3,IF(((D8+F8+H8+J8)/$N$1)&gt;=((#REF!)/100),2.4,IF(((D8+F8+H8+J8)/$N$1)&gt;=((#REF!)/100),2.5,IF(((D8+F8+H8+J8)/$N$1)&gt;=((#REF!)/100),2.6,IF(((D8+F8+H8+J8)/$N$1)&gt;=((#REF!)/100),2.7,IF(((D8+F8+H8+J8)/$N$1)&gt;=((#REF!)/100),2.8,IF(((D8+F8+H8+J8)/$N$1)&gt;=((#REF!)/100),2.9,IF(((D8+F8+H8+J8)/$N$1)&gt;=((#REF!)/100),3,IF(((D8+F8+H8+J8)/$N$1)&gt;=((#REF!)/100),3.1,IF(((D8+F8+H8+J8)/$N$1)&gt;=((#REF!)/100),3.2,IF(((D8+F8+H8+J8)/$N$1)&gt;=((#REF!)/100),3.3,IF(((D8+F8+H8+J8)/$N$1)&gt;=((#REF!)/100),3.4,IF(((D8+F8+H8+J8)/$N$1)&gt;=((#REF!)/100),3.5,IF(((D8+F8+H8+J8)/$N$1)&gt;=((#REF!)/100),3.6,IF(((D8+F8+H8+J8)/$N$1)&gt;=((#REF!)/100),3.7,IF(((D8+F8+H8+J8)/$N$1)&gt;=((#REF!)/100),3.8,IF(((D8+F8+H8+J8)/$N$1)&gt;=((#REF!)/100),3.9,IF(((D8+F8+H8+J8)/$N$1)&gt;=((#REF!)/100),4,IF(((D8+F8+H8+J8)/$N$1)&gt;=((#REF!)/100),4.1,IF(((D8+F8+H8+J8)/$N$1)&gt;=((#REF!)/100),4.2,IF(((D8+F8+H8+J8)/$N$1)&gt;=((#REF!)/100),4.3,IF(((D8+F8+H8+J8)/$N$1)&gt;=((#REF!)/100),4.4,IF(((D8+F8+H8+J8)/$N$1)&gt;=((#REF!)/100),4.5,IF(((D8+F8+H8+J8)/$N$1)&gt;=((#REF!)/100),4.6,IF(((D8+F8+H8+J8)/$N$1)&gt;=((#REF!)/100),4.7,IF(((D8+F8+H8+J8)/$N$1)&gt;=((#REF!)/100),4.8,IF(((D8+F8+H8+J8)/$N$1)&gt;=((#REF!)/100),4.9,5))))))))))))))))))))))))))))))))))))))))</f>
        <v>#REF!</v>
      </c>
      <c r="O8" s="47">
        <v>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5"/>
      <c r="AR8" s="44">
        <v>1</v>
      </c>
      <c r="AS8" s="17"/>
      <c r="AT8" s="24">
        <v>1</v>
      </c>
      <c r="AU8" s="36">
        <f t="shared" si="0"/>
        <v>1</v>
      </c>
      <c r="AV8" s="39" t="e">
        <f t="shared" si="1"/>
        <v>#DIV/0!</v>
      </c>
      <c r="AW8" s="14" t="e">
        <f>((O8*$O$1)+((AU8*'3CVT'!$AV$2)+((AV8*(1-'3CVT'!$AV$2-$O$1)))))</f>
        <v>#DIV/0!</v>
      </c>
      <c r="AX8" s="27" t="e">
        <f t="shared" si="2"/>
        <v>#DIV/0!</v>
      </c>
      <c r="AZ8" s="46"/>
    </row>
    <row r="9" spans="1:53" ht="19" thickBot="1" x14ac:dyDescent="0.5">
      <c r="A9" s="11"/>
      <c r="B9" s="41">
        <f>'SUS Einfügen'!A7</f>
        <v>6</v>
      </c>
      <c r="C9" s="41">
        <f>'SUS Einfügen'!B7</f>
        <v>6</v>
      </c>
      <c r="D9" s="7">
        <v>6</v>
      </c>
      <c r="E9" s="3" t="e">
        <f>IF(#REF!&gt;=(#REF!/100),1,IF(#REF!&gt;=(#REF!/100),2,IF(#REF!&gt;=(#REF!/100),3,IF(#REF!&gt;=(#REF!/100),4,5))))</f>
        <v>#REF!</v>
      </c>
      <c r="F9" s="7">
        <v>0</v>
      </c>
      <c r="G9" s="1" t="e">
        <f>IF(#REF!&gt;=(#REF!/100),1,IF(#REF!&gt;=(#REF!/100),2,IF(#REF!&gt;=(#REF!/100),3,IF(#REF!&gt;=(#REF!/100),4,5))))</f>
        <v>#REF!</v>
      </c>
      <c r="H9" s="7">
        <v>0</v>
      </c>
      <c r="I9" s="1" t="e">
        <f>IF(#REF!&gt;=(#REF!/100),1,IF(#REF!&gt;=(#REF!/100),2,IF(#REF!&gt;=(#REF!/100),3,IF(#REF!&gt;=(#REF!/100),4,5))))</f>
        <v>#REF!</v>
      </c>
      <c r="J9" s="7">
        <v>1</v>
      </c>
      <c r="K9" s="1" t="e">
        <f>IF(#REF!&gt;=(#REF!/100),1,IF(#REF!&gt;=(#REF!/100),2,IF(#REF!&gt;=(#REF!/100),3,IF(#REF!&gt;=(#REF!/100),4,5))))</f>
        <v>#REF!</v>
      </c>
      <c r="L9" s="12">
        <v>0</v>
      </c>
      <c r="M9" s="2" t="e">
        <f>IF(((D9+F9+H9)/$M$1)&gt;=((#REF!+1)/100),1,IF(((D9+F9+H9)/$M$1)&gt;=(#REF!/100),1.1,IF(((D9+F9+H9)/$M$1)&gt;=(#REF!/100),1.2,IF(((D9+F9+H9)/$M$1)&gt;=(#REF!/100),1.3,IF(((D9+F9+H9)/$M$1)&gt;=((#REF!)/100),1.4,IF(((D9+F9+H9)/$M$1)&gt;=((#REF!)/100),1.5,IF(((D9+F9+H9)/$M$1)&gt;=((#REF!)/100),1.6,IF(((D9+F9+H9)/$M$1)&gt;=((#REF!)/100),1.7,IF(((D9+F9+H9)/$M$1)&gt;=((#REF!)/100),1.8,IF(((D9+F9+H9)/$M$1)&gt;=((#REF!)/100),1.9,IF(((D9+F9+H9)/$M$1)&gt;=((#REF!)/100),2,IF(((D9+F9+H9)/$M$1)&gt;=((#REF!)/100),2.1,IF(((D9+F9+H9)/$M$1)&gt;=((#REF!)/100),2.2,IF(((D9+F9+H9)/$M$1)&gt;=((#REF!)/100),2.3,IF(((D9+F9+H9)/$M$1)&gt;=((#REF!)/100),2.4,IF(((D9+F9+H9)/$M$1)&gt;=((#REF!)/100),2.5,IF(((D9+F9+H9)/$M$1)&gt;=((#REF!)/100),2.6,IF(((D9+F9+H9)/$M$1)&gt;=((#REF!)/100),2.7,IF(((D9+F9+H9)/$M$1)&gt;=((#REF!)/100),2.8,IF(((D9+F9+H9)/$M$1)&gt;=((#REF!)/100),2.9,IF(((D9+F9+H9)/$M$1)&gt;=((#REF!)/100),3,IF(((D9+F9+H9)/$M$1)&gt;=((#REF!)/100),3.1,IF(((D9+F9+H9)/$M$1)&gt;=((#REF!)/100),3.2,IF(((D9+F9+H9)/$M$1)&gt;=((#REF!)/100),3.3,IF(((D9+F9+H9)/$M$1)&gt;=((#REF!)/100),3.4,IF(((D9+F9+H9)/$M$1)&gt;=((#REF!)/100),3.5,IF(((D9+F9+H9)/$M$1)&gt;=((#REF!)/100),3.6,IF(((D9+F9+H9)/$M$1)&gt;=((#REF!)/100),3.7,IF(((D9+F9+H9)/$M$1)&gt;=((#REF!)/100),3.8,IF(((D9+F9+H9)/$M$1)&gt;=((#REF!)/100),3.9,IF(((D9+F9+H9)/$M$1)&gt;=((#REF!)/100),4,IF(((D9+F9+H9)/$M$1)&gt;=((#REF!)/100),4.1,IF(((D9+F9+H9)/$M$1)&gt;=((#REF!)/100),4.2,IF(((D9+F9+H9)/$M$1)&gt;=((#REF!)/100),4.3,IF(((D9+F9+H9)/$M$1)&gt;=((#REF!)/100),4.4,IF(((D9+F9+H9)/$M$1)&gt;=((#REF!)/100),4.5,IF(((D9+F9+H9)/$M$1)&gt;=((#REF!)/100),4.6,IF(((D9+F9+H9)/$M$1)&gt;=((#REF!)/100),4.7,IF(((D9+F9+H9)/$M$1)&gt;=((#REF!)/100),4.8,IF(((D9+F9+H9)/$M$1)&gt;=((#REF!)/100),4.9,5))))))))))))))))))))))))))))))))))))))))</f>
        <v>#REF!</v>
      </c>
      <c r="N9" s="2" t="e">
        <f>IF(((D9+F9+H9+J9)/$N$1)&gt;=((#REF!+1)/100),1,IF(((D9+F9+H9+J9)/$N$1)&gt;=(#REF!/100),1.1,IF(((D9+F9+H9+J9)/$N$1)&gt;=(#REF!/100),1.2,IF(((D9+F9+H9+J9)/$N$1)&gt;=(#REF!/100),1.3,IF(((D9+F9+H9+J9)/$N$1)&gt;=((#REF!)/100),1.4,IF(((D9+F9+H9+J9)/$N$1)&gt;=((#REF!)/100),1.5,IF(((D9+F9+H9+J9)/$N$1)&gt;=((#REF!)/100),1.6,IF(((D9+F9+H9+J9)/$N$1)&gt;=((#REF!)/100),1.7,IF(((D9+F9+H9+J9)/$N$1)&gt;=((#REF!)/100),1.8,IF(((D9+F9+H9+J9)/$N$1)&gt;=((#REF!)/100),1.9,IF(((D9+F9+H9+J9)/$N$1)&gt;=((#REF!)/100),2,IF(((D9+F9+H9+J9)/$N$1)&gt;=((#REF!)/100),2.1,IF(((D9+F9+H9+J9)/$N$1)&gt;=((#REF!)/100),2.2,IF(((D9+F9+H9+J9)/$N$1)&gt;=((#REF!)/100),2.3,IF(((D9+F9+H9+J9)/$N$1)&gt;=((#REF!)/100),2.4,IF(((D9+F9+H9+J9)/$N$1)&gt;=((#REF!)/100),2.5,IF(((D9+F9+H9+J9)/$N$1)&gt;=((#REF!)/100),2.6,IF(((D9+F9+H9+J9)/$N$1)&gt;=((#REF!)/100),2.7,IF(((D9+F9+H9+J9)/$N$1)&gt;=((#REF!)/100),2.8,IF(((D9+F9+H9+J9)/$N$1)&gt;=((#REF!)/100),2.9,IF(((D9+F9+H9+J9)/$N$1)&gt;=((#REF!)/100),3,IF(((D9+F9+H9+J9)/$N$1)&gt;=((#REF!)/100),3.1,IF(((D9+F9+H9+J9)/$N$1)&gt;=((#REF!)/100),3.2,IF(((D9+F9+H9+J9)/$N$1)&gt;=((#REF!)/100),3.3,IF(((D9+F9+H9+J9)/$N$1)&gt;=((#REF!)/100),3.4,IF(((D9+F9+H9+J9)/$N$1)&gt;=((#REF!)/100),3.5,IF(((D9+F9+H9+J9)/$N$1)&gt;=((#REF!)/100),3.6,IF(((D9+F9+H9+J9)/$N$1)&gt;=((#REF!)/100),3.7,IF(((D9+F9+H9+J9)/$N$1)&gt;=((#REF!)/100),3.8,IF(((D9+F9+H9+J9)/$N$1)&gt;=((#REF!)/100),3.9,IF(((D9+F9+H9+J9)/$N$1)&gt;=((#REF!)/100),4,IF(((D9+F9+H9+J9)/$N$1)&gt;=((#REF!)/100),4.1,IF(((D9+F9+H9+J9)/$N$1)&gt;=((#REF!)/100),4.2,IF(((D9+F9+H9+J9)/$N$1)&gt;=((#REF!)/100),4.3,IF(((D9+F9+H9+J9)/$N$1)&gt;=((#REF!)/100),4.4,IF(((D9+F9+H9+J9)/$N$1)&gt;=((#REF!)/100),4.5,IF(((D9+F9+H9+J9)/$N$1)&gt;=((#REF!)/100),4.6,IF(((D9+F9+H9+J9)/$N$1)&gt;=((#REF!)/100),4.7,IF(((D9+F9+H9+J9)/$N$1)&gt;=((#REF!)/100),4.8,IF(((D9+F9+H9+J9)/$N$1)&gt;=((#REF!)/100),4.9,5))))))))))))))))))))))))))))))))))))))))</f>
        <v>#REF!</v>
      </c>
      <c r="O9" s="47">
        <v>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5"/>
      <c r="AR9" s="44">
        <v>1</v>
      </c>
      <c r="AS9" s="17"/>
      <c r="AT9" s="24">
        <v>1</v>
      </c>
      <c r="AU9" s="36">
        <f t="shared" si="0"/>
        <v>1</v>
      </c>
      <c r="AV9" s="39" t="e">
        <f t="shared" si="1"/>
        <v>#DIV/0!</v>
      </c>
      <c r="AW9" s="14" t="e">
        <f>((O9*$O$1)+((AU9*'3CVT'!$AV$2)+((AV9*(1-'3CVT'!$AV$2-$O$1)))))</f>
        <v>#DIV/0!</v>
      </c>
      <c r="AX9" s="27" t="e">
        <f t="shared" si="2"/>
        <v>#DIV/0!</v>
      </c>
      <c r="AZ9" s="46"/>
    </row>
    <row r="10" spans="1:53" ht="19" thickBot="1" x14ac:dyDescent="0.5">
      <c r="A10" s="11"/>
      <c r="B10" s="41">
        <f>'SUS Einfügen'!A8</f>
        <v>7</v>
      </c>
      <c r="C10" s="41">
        <f>'SUS Einfügen'!B8</f>
        <v>7</v>
      </c>
      <c r="D10" s="7">
        <v>0</v>
      </c>
      <c r="E10" s="3" t="e">
        <f>IF(#REF!&gt;=(#REF!/100),1,IF(#REF!&gt;=(#REF!/100),2,IF(#REF!&gt;=(#REF!/100),3,IF(#REF!&gt;=(#REF!/100),4,5))))</f>
        <v>#REF!</v>
      </c>
      <c r="F10" s="7">
        <v>0</v>
      </c>
      <c r="G10" s="1" t="e">
        <f>IF(#REF!&gt;=(#REF!/100),1,IF(#REF!&gt;=(#REF!/100),2,IF(#REF!&gt;=(#REF!/100),3,IF(#REF!&gt;=(#REF!/100),4,5))))</f>
        <v>#REF!</v>
      </c>
      <c r="H10" s="7">
        <v>0</v>
      </c>
      <c r="I10" s="1" t="e">
        <f>IF(#REF!&gt;=(#REF!/100),1,IF(#REF!&gt;=(#REF!/100),2,IF(#REF!&gt;=(#REF!/100),3,IF(#REF!&gt;=(#REF!/100),4,5))))</f>
        <v>#REF!</v>
      </c>
      <c r="J10" s="7">
        <v>1</v>
      </c>
      <c r="K10" s="1" t="e">
        <f>IF(#REF!&gt;=(#REF!/100),1,IF(#REF!&gt;=(#REF!/100),2,IF(#REF!&gt;=(#REF!/100),3,IF(#REF!&gt;=(#REF!/100),4,5))))</f>
        <v>#REF!</v>
      </c>
      <c r="L10" s="12">
        <v>0</v>
      </c>
      <c r="M10" s="2" t="e">
        <f>IF(((D10+F10+H10)/$M$1)&gt;=((#REF!+1)/100),1,IF(((D10+F10+H10)/$M$1)&gt;=(#REF!/100),1.1,IF(((D10+F10+H10)/$M$1)&gt;=(#REF!/100),1.2,IF(((D10+F10+H10)/$M$1)&gt;=(#REF!/100),1.3,IF(((D10+F10+H10)/$M$1)&gt;=((#REF!)/100),1.4,IF(((D10+F10+H10)/$M$1)&gt;=((#REF!)/100),1.5,IF(((D10+F10+H10)/$M$1)&gt;=((#REF!)/100),1.6,IF(((D10+F10+H10)/$M$1)&gt;=((#REF!)/100),1.7,IF(((D10+F10+H10)/$M$1)&gt;=((#REF!)/100),1.8,IF(((D10+F10+H10)/$M$1)&gt;=((#REF!)/100),1.9,IF(((D10+F10+H10)/$M$1)&gt;=((#REF!)/100),2,IF(((D10+F10+H10)/$M$1)&gt;=((#REF!)/100),2.1,IF(((D10+F10+H10)/$M$1)&gt;=((#REF!)/100),2.2,IF(((D10+F10+H10)/$M$1)&gt;=((#REF!)/100),2.3,IF(((D10+F10+H10)/$M$1)&gt;=((#REF!)/100),2.4,IF(((D10+F10+H10)/$M$1)&gt;=((#REF!)/100),2.5,IF(((D10+F10+H10)/$M$1)&gt;=((#REF!)/100),2.6,IF(((D10+F10+H10)/$M$1)&gt;=((#REF!)/100),2.7,IF(((D10+F10+H10)/$M$1)&gt;=((#REF!)/100),2.8,IF(((D10+F10+H10)/$M$1)&gt;=((#REF!)/100),2.9,IF(((D10+F10+H10)/$M$1)&gt;=((#REF!)/100),3,IF(((D10+F10+H10)/$M$1)&gt;=((#REF!)/100),3.1,IF(((D10+F10+H10)/$M$1)&gt;=((#REF!)/100),3.2,IF(((D10+F10+H10)/$M$1)&gt;=((#REF!)/100),3.3,IF(((D10+F10+H10)/$M$1)&gt;=((#REF!)/100),3.4,IF(((D10+F10+H10)/$M$1)&gt;=((#REF!)/100),3.5,IF(((D10+F10+H10)/$M$1)&gt;=((#REF!)/100),3.6,IF(((D10+F10+H10)/$M$1)&gt;=((#REF!)/100),3.7,IF(((D10+F10+H10)/$M$1)&gt;=((#REF!)/100),3.8,IF(((D10+F10+H10)/$M$1)&gt;=((#REF!)/100),3.9,IF(((D10+F10+H10)/$M$1)&gt;=((#REF!)/100),4,IF(((D10+F10+H10)/$M$1)&gt;=((#REF!)/100),4.1,IF(((D10+F10+H10)/$M$1)&gt;=((#REF!)/100),4.2,IF(((D10+F10+H10)/$M$1)&gt;=((#REF!)/100),4.3,IF(((D10+F10+H10)/$M$1)&gt;=((#REF!)/100),4.4,IF(((D10+F10+H10)/$M$1)&gt;=((#REF!)/100),4.5,IF(((D10+F10+H10)/$M$1)&gt;=((#REF!)/100),4.6,IF(((D10+F10+H10)/$M$1)&gt;=((#REF!)/100),4.7,IF(((D10+F10+H10)/$M$1)&gt;=((#REF!)/100),4.8,IF(((D10+F10+H10)/$M$1)&gt;=((#REF!)/100),4.9,5))))))))))))))))))))))))))))))))))))))))</f>
        <v>#REF!</v>
      </c>
      <c r="N10" s="2" t="e">
        <f>IF(((D10+F10+H10+J10)/$N$1)&gt;=((#REF!+1)/100),1,IF(((D10+F10+H10+J10)/$N$1)&gt;=(#REF!/100),1.1,IF(((D10+F10+H10+J10)/$N$1)&gt;=(#REF!/100),1.2,IF(((D10+F10+H10+J10)/$N$1)&gt;=(#REF!/100),1.3,IF(((D10+F10+H10+J10)/$N$1)&gt;=((#REF!)/100),1.4,IF(((D10+F10+H10+J10)/$N$1)&gt;=((#REF!)/100),1.5,IF(((D10+F10+H10+J10)/$N$1)&gt;=((#REF!)/100),1.6,IF(((D10+F10+H10+J10)/$N$1)&gt;=((#REF!)/100),1.7,IF(((D10+F10+H10+J10)/$N$1)&gt;=((#REF!)/100),1.8,IF(((D10+F10+H10+J10)/$N$1)&gt;=((#REF!)/100),1.9,IF(((D10+F10+H10+J10)/$N$1)&gt;=((#REF!)/100),2,IF(((D10+F10+H10+J10)/$N$1)&gt;=((#REF!)/100),2.1,IF(((D10+F10+H10+J10)/$N$1)&gt;=((#REF!)/100),2.2,IF(((D10+F10+H10+J10)/$N$1)&gt;=((#REF!)/100),2.3,IF(((D10+F10+H10+J10)/$N$1)&gt;=((#REF!)/100),2.4,IF(((D10+F10+H10+J10)/$N$1)&gt;=((#REF!)/100),2.5,IF(((D10+F10+H10+J10)/$N$1)&gt;=((#REF!)/100),2.6,IF(((D10+F10+H10+J10)/$N$1)&gt;=((#REF!)/100),2.7,IF(((D10+F10+H10+J10)/$N$1)&gt;=((#REF!)/100),2.8,IF(((D10+F10+H10+J10)/$N$1)&gt;=((#REF!)/100),2.9,IF(((D10+F10+H10+J10)/$N$1)&gt;=((#REF!)/100),3,IF(((D10+F10+H10+J10)/$N$1)&gt;=((#REF!)/100),3.1,IF(((D10+F10+H10+J10)/$N$1)&gt;=((#REF!)/100),3.2,IF(((D10+F10+H10+J10)/$N$1)&gt;=((#REF!)/100),3.3,IF(((D10+F10+H10+J10)/$N$1)&gt;=((#REF!)/100),3.4,IF(((D10+F10+H10+J10)/$N$1)&gt;=((#REF!)/100),3.5,IF(((D10+F10+H10+J10)/$N$1)&gt;=((#REF!)/100),3.6,IF(((D10+F10+H10+J10)/$N$1)&gt;=((#REF!)/100),3.7,IF(((D10+F10+H10+J10)/$N$1)&gt;=((#REF!)/100),3.8,IF(((D10+F10+H10+J10)/$N$1)&gt;=((#REF!)/100),3.9,IF(((D10+F10+H10+J10)/$N$1)&gt;=((#REF!)/100),4,IF(((D10+F10+H10+J10)/$N$1)&gt;=((#REF!)/100),4.1,IF(((D10+F10+H10+J10)/$N$1)&gt;=((#REF!)/100),4.2,IF(((D10+F10+H10+J10)/$N$1)&gt;=((#REF!)/100),4.3,IF(((D10+F10+H10+J10)/$N$1)&gt;=((#REF!)/100),4.4,IF(((D10+F10+H10+J10)/$N$1)&gt;=((#REF!)/100),4.5,IF(((D10+F10+H10+J10)/$N$1)&gt;=((#REF!)/100),4.6,IF(((D10+F10+H10+J10)/$N$1)&gt;=((#REF!)/100),4.7,IF(((D10+F10+H10+J10)/$N$1)&gt;=((#REF!)/100),4.8,IF(((D10+F10+H10+J10)/$N$1)&gt;=((#REF!)/100),4.9,5))))))))))))))))))))))))))))))))))))))))</f>
        <v>#REF!</v>
      </c>
      <c r="O10" s="47">
        <v>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5"/>
      <c r="AR10" s="44">
        <v>1</v>
      </c>
      <c r="AS10" s="17"/>
      <c r="AT10" s="24">
        <v>1</v>
      </c>
      <c r="AU10" s="36">
        <f t="shared" si="0"/>
        <v>1</v>
      </c>
      <c r="AV10" s="39" t="e">
        <f t="shared" si="1"/>
        <v>#DIV/0!</v>
      </c>
      <c r="AW10" s="14" t="e">
        <f>((O10*$O$1)+((AU10*'3CVT'!$AV$2)+((AV10*(1-'3CVT'!$AV$2-$O$1)))))</f>
        <v>#DIV/0!</v>
      </c>
      <c r="AX10" s="27" t="e">
        <f t="shared" si="2"/>
        <v>#DIV/0!</v>
      </c>
      <c r="AZ10" s="46"/>
    </row>
    <row r="11" spans="1:53" ht="19" thickBot="1" x14ac:dyDescent="0.5">
      <c r="A11" s="11"/>
      <c r="B11" s="41">
        <f>'SUS Einfügen'!A9</f>
        <v>8</v>
      </c>
      <c r="C11" s="41">
        <f>'SUS Einfügen'!B9</f>
        <v>8</v>
      </c>
      <c r="D11" s="7">
        <v>0</v>
      </c>
      <c r="E11" s="3" t="e">
        <f>IF(#REF!&gt;=(#REF!/100),1,IF(#REF!&gt;=(#REF!/100),2,IF(#REF!&gt;=(#REF!/100),3,IF(#REF!&gt;=(#REF!/100),4,5))))</f>
        <v>#REF!</v>
      </c>
      <c r="F11" s="7">
        <v>0</v>
      </c>
      <c r="G11" s="1" t="e">
        <f>IF(#REF!&gt;=(#REF!/100),1,IF(#REF!&gt;=(#REF!/100),2,IF(#REF!&gt;=(#REF!/100),3,IF(#REF!&gt;=(#REF!/100),4,5))))</f>
        <v>#REF!</v>
      </c>
      <c r="H11" s="7">
        <v>0</v>
      </c>
      <c r="I11" s="1" t="e">
        <f>IF(#REF!&gt;=(#REF!/100),1,IF(#REF!&gt;=(#REF!/100),2,IF(#REF!&gt;=(#REF!/100),3,IF(#REF!&gt;=(#REF!/100),4,5))))</f>
        <v>#REF!</v>
      </c>
      <c r="J11" s="7">
        <v>1</v>
      </c>
      <c r="K11" s="1" t="e">
        <f>IF(#REF!&gt;=(#REF!/100),1,IF(#REF!&gt;=(#REF!/100),2,IF(#REF!&gt;=(#REF!/100),3,IF(#REF!&gt;=(#REF!/100),4,5))))</f>
        <v>#REF!</v>
      </c>
      <c r="L11" s="12">
        <v>0</v>
      </c>
      <c r="M11" s="2" t="e">
        <f>IF(((D11+F11+H11)/$M$1)&gt;=((#REF!+1)/100),1,IF(((D11+F11+H11)/$M$1)&gt;=(#REF!/100),1.1,IF(((D11+F11+H11)/$M$1)&gt;=(#REF!/100),1.2,IF(((D11+F11+H11)/$M$1)&gt;=(#REF!/100),1.3,IF(((D11+F11+H11)/$M$1)&gt;=((#REF!)/100),1.4,IF(((D11+F11+H11)/$M$1)&gt;=((#REF!)/100),1.5,IF(((D11+F11+H11)/$M$1)&gt;=((#REF!)/100),1.6,IF(((D11+F11+H11)/$M$1)&gt;=((#REF!)/100),1.7,IF(((D11+F11+H11)/$M$1)&gt;=((#REF!)/100),1.8,IF(((D11+F11+H11)/$M$1)&gt;=((#REF!)/100),1.9,IF(((D11+F11+H11)/$M$1)&gt;=((#REF!)/100),2,IF(((D11+F11+H11)/$M$1)&gt;=((#REF!)/100),2.1,IF(((D11+F11+H11)/$M$1)&gt;=((#REF!)/100),2.2,IF(((D11+F11+H11)/$M$1)&gt;=((#REF!)/100),2.3,IF(((D11+F11+H11)/$M$1)&gt;=((#REF!)/100),2.4,IF(((D11+F11+H11)/$M$1)&gt;=((#REF!)/100),2.5,IF(((D11+F11+H11)/$M$1)&gt;=((#REF!)/100),2.6,IF(((D11+F11+H11)/$M$1)&gt;=((#REF!)/100),2.7,IF(((D11+F11+H11)/$M$1)&gt;=((#REF!)/100),2.8,IF(((D11+F11+H11)/$M$1)&gt;=((#REF!)/100),2.9,IF(((D11+F11+H11)/$M$1)&gt;=((#REF!)/100),3,IF(((D11+F11+H11)/$M$1)&gt;=((#REF!)/100),3.1,IF(((D11+F11+H11)/$M$1)&gt;=((#REF!)/100),3.2,IF(((D11+F11+H11)/$M$1)&gt;=((#REF!)/100),3.3,IF(((D11+F11+H11)/$M$1)&gt;=((#REF!)/100),3.4,IF(((D11+F11+H11)/$M$1)&gt;=((#REF!)/100),3.5,IF(((D11+F11+H11)/$M$1)&gt;=((#REF!)/100),3.6,IF(((D11+F11+H11)/$M$1)&gt;=((#REF!)/100),3.7,IF(((D11+F11+H11)/$M$1)&gt;=((#REF!)/100),3.8,IF(((D11+F11+H11)/$M$1)&gt;=((#REF!)/100),3.9,IF(((D11+F11+H11)/$M$1)&gt;=((#REF!)/100),4,IF(((D11+F11+H11)/$M$1)&gt;=((#REF!)/100),4.1,IF(((D11+F11+H11)/$M$1)&gt;=((#REF!)/100),4.2,IF(((D11+F11+H11)/$M$1)&gt;=((#REF!)/100),4.3,IF(((D11+F11+H11)/$M$1)&gt;=((#REF!)/100),4.4,IF(((D11+F11+H11)/$M$1)&gt;=((#REF!)/100),4.5,IF(((D11+F11+H11)/$M$1)&gt;=((#REF!)/100),4.6,IF(((D11+F11+H11)/$M$1)&gt;=((#REF!)/100),4.7,IF(((D11+F11+H11)/$M$1)&gt;=((#REF!)/100),4.8,IF(((D11+F11+H11)/$M$1)&gt;=((#REF!)/100),4.9,5))))))))))))))))))))))))))))))))))))))))</f>
        <v>#REF!</v>
      </c>
      <c r="N11" s="2" t="e">
        <f>IF(((D11+F11+H11+J11)/$N$1)&gt;=((#REF!+1)/100),1,IF(((D11+F11+H11+J11)/$N$1)&gt;=(#REF!/100),1.1,IF(((D11+F11+H11+J11)/$N$1)&gt;=(#REF!/100),1.2,IF(((D11+F11+H11+J11)/$N$1)&gt;=(#REF!/100),1.3,IF(((D11+F11+H11+J11)/$N$1)&gt;=((#REF!)/100),1.4,IF(((D11+F11+H11+J11)/$N$1)&gt;=((#REF!)/100),1.5,IF(((D11+F11+H11+J11)/$N$1)&gt;=((#REF!)/100),1.6,IF(((D11+F11+H11+J11)/$N$1)&gt;=((#REF!)/100),1.7,IF(((D11+F11+H11+J11)/$N$1)&gt;=((#REF!)/100),1.8,IF(((D11+F11+H11+J11)/$N$1)&gt;=((#REF!)/100),1.9,IF(((D11+F11+H11+J11)/$N$1)&gt;=((#REF!)/100),2,IF(((D11+F11+H11+J11)/$N$1)&gt;=((#REF!)/100),2.1,IF(((D11+F11+H11+J11)/$N$1)&gt;=((#REF!)/100),2.2,IF(((D11+F11+H11+J11)/$N$1)&gt;=((#REF!)/100),2.3,IF(((D11+F11+H11+J11)/$N$1)&gt;=((#REF!)/100),2.4,IF(((D11+F11+H11+J11)/$N$1)&gt;=((#REF!)/100),2.5,IF(((D11+F11+H11+J11)/$N$1)&gt;=((#REF!)/100),2.6,IF(((D11+F11+H11+J11)/$N$1)&gt;=((#REF!)/100),2.7,IF(((D11+F11+H11+J11)/$N$1)&gt;=((#REF!)/100),2.8,IF(((D11+F11+H11+J11)/$N$1)&gt;=((#REF!)/100),2.9,IF(((D11+F11+H11+J11)/$N$1)&gt;=((#REF!)/100),3,IF(((D11+F11+H11+J11)/$N$1)&gt;=((#REF!)/100),3.1,IF(((D11+F11+H11+J11)/$N$1)&gt;=((#REF!)/100),3.2,IF(((D11+F11+H11+J11)/$N$1)&gt;=((#REF!)/100),3.3,IF(((D11+F11+H11+J11)/$N$1)&gt;=((#REF!)/100),3.4,IF(((D11+F11+H11+J11)/$N$1)&gt;=((#REF!)/100),3.5,IF(((D11+F11+H11+J11)/$N$1)&gt;=((#REF!)/100),3.6,IF(((D11+F11+H11+J11)/$N$1)&gt;=((#REF!)/100),3.7,IF(((D11+F11+H11+J11)/$N$1)&gt;=((#REF!)/100),3.8,IF(((D11+F11+H11+J11)/$N$1)&gt;=((#REF!)/100),3.9,IF(((D11+F11+H11+J11)/$N$1)&gt;=((#REF!)/100),4,IF(((D11+F11+H11+J11)/$N$1)&gt;=((#REF!)/100),4.1,IF(((D11+F11+H11+J11)/$N$1)&gt;=((#REF!)/100),4.2,IF(((D11+F11+H11+J11)/$N$1)&gt;=((#REF!)/100),4.3,IF(((D11+F11+H11+J11)/$N$1)&gt;=((#REF!)/100),4.4,IF(((D11+F11+H11+J11)/$N$1)&gt;=((#REF!)/100),4.5,IF(((D11+F11+H11+J11)/$N$1)&gt;=((#REF!)/100),4.6,IF(((D11+F11+H11+J11)/$N$1)&gt;=((#REF!)/100),4.7,IF(((D11+F11+H11+J11)/$N$1)&gt;=((#REF!)/100),4.8,IF(((D11+F11+H11+J11)/$N$1)&gt;=((#REF!)/100),4.9,5))))))))))))))))))))))))))))))))))))))))</f>
        <v>#REF!</v>
      </c>
      <c r="O11" s="47">
        <v>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5"/>
      <c r="AR11" s="44">
        <v>1</v>
      </c>
      <c r="AS11" s="17"/>
      <c r="AT11" s="24">
        <v>1</v>
      </c>
      <c r="AU11" s="36">
        <f t="shared" ref="AU11:AU15" si="3">AVERAGE(AR11:AT11)</f>
        <v>1</v>
      </c>
      <c r="AV11" s="39" t="e">
        <f t="shared" ref="AV11:AV15" si="4">AVERAGE(P11:AP11)</f>
        <v>#DIV/0!</v>
      </c>
      <c r="AW11" s="14" t="e">
        <f>((O11*$O$1)+((AU11*'3CVT'!$AV$2)+((AV11*(1-'3CVT'!$AV$2-$O$1)))))</f>
        <v>#DIV/0!</v>
      </c>
      <c r="AX11" s="27" t="e">
        <f t="shared" ref="AX11:AX15" si="5">AW11</f>
        <v>#DIV/0!</v>
      </c>
      <c r="AZ11" s="46"/>
    </row>
    <row r="12" spans="1:53" ht="19" thickBot="1" x14ac:dyDescent="0.5">
      <c r="A12" s="11"/>
      <c r="B12" s="41">
        <f>'SUS Einfügen'!A10</f>
        <v>9</v>
      </c>
      <c r="C12" s="41">
        <f>'SUS Einfügen'!B10</f>
        <v>9</v>
      </c>
      <c r="D12" s="7">
        <v>0</v>
      </c>
      <c r="E12" s="3" t="e">
        <f>IF(#REF!&gt;=(#REF!/100),1,IF(#REF!&gt;=(#REF!/100),2,IF(#REF!&gt;=(#REF!/100),3,IF(#REF!&gt;=(#REF!/100),4,5))))</f>
        <v>#REF!</v>
      </c>
      <c r="F12" s="7">
        <v>0</v>
      </c>
      <c r="G12" s="1" t="e">
        <f>IF(#REF!&gt;=(#REF!/100),1,IF(#REF!&gt;=(#REF!/100),2,IF(#REF!&gt;=(#REF!/100),3,IF(#REF!&gt;=(#REF!/100),4,5))))</f>
        <v>#REF!</v>
      </c>
      <c r="H12" s="7">
        <v>0</v>
      </c>
      <c r="I12" s="1" t="e">
        <f>IF(#REF!&gt;=(#REF!/100),1,IF(#REF!&gt;=(#REF!/100),2,IF(#REF!&gt;=(#REF!/100),3,IF(#REF!&gt;=(#REF!/100),4,5))))</f>
        <v>#REF!</v>
      </c>
      <c r="J12" s="7">
        <v>1</v>
      </c>
      <c r="K12" s="1" t="e">
        <f>IF(#REF!&gt;=(#REF!/100),1,IF(#REF!&gt;=(#REF!/100),2,IF(#REF!&gt;=(#REF!/100),3,IF(#REF!&gt;=(#REF!/100),4,5))))</f>
        <v>#REF!</v>
      </c>
      <c r="L12" s="12">
        <v>0</v>
      </c>
      <c r="M12" s="2" t="e">
        <f>IF(((D12+F12+H12)/$M$1)&gt;=((#REF!+1)/100),1,IF(((D12+F12+H12)/$M$1)&gt;=(#REF!/100),1.1,IF(((D12+F12+H12)/$M$1)&gt;=(#REF!/100),1.2,IF(((D12+F12+H12)/$M$1)&gt;=(#REF!/100),1.3,IF(((D12+F12+H12)/$M$1)&gt;=((#REF!)/100),1.4,IF(((D12+F12+H12)/$M$1)&gt;=((#REF!)/100),1.5,IF(((D12+F12+H12)/$M$1)&gt;=((#REF!)/100),1.6,IF(((D12+F12+H12)/$M$1)&gt;=((#REF!)/100),1.7,IF(((D12+F12+H12)/$M$1)&gt;=((#REF!)/100),1.8,IF(((D12+F12+H12)/$M$1)&gt;=((#REF!)/100),1.9,IF(((D12+F12+H12)/$M$1)&gt;=((#REF!)/100),2,IF(((D12+F12+H12)/$M$1)&gt;=((#REF!)/100),2.1,IF(((D12+F12+H12)/$M$1)&gt;=((#REF!)/100),2.2,IF(((D12+F12+H12)/$M$1)&gt;=((#REF!)/100),2.3,IF(((D12+F12+H12)/$M$1)&gt;=((#REF!)/100),2.4,IF(((D12+F12+H12)/$M$1)&gt;=((#REF!)/100),2.5,IF(((D12+F12+H12)/$M$1)&gt;=((#REF!)/100),2.6,IF(((D12+F12+H12)/$M$1)&gt;=((#REF!)/100),2.7,IF(((D12+F12+H12)/$M$1)&gt;=((#REF!)/100),2.8,IF(((D12+F12+H12)/$M$1)&gt;=((#REF!)/100),2.9,IF(((D12+F12+H12)/$M$1)&gt;=((#REF!)/100),3,IF(((D12+F12+H12)/$M$1)&gt;=((#REF!)/100),3.1,IF(((D12+F12+H12)/$M$1)&gt;=((#REF!)/100),3.2,IF(((D12+F12+H12)/$M$1)&gt;=((#REF!)/100),3.3,IF(((D12+F12+H12)/$M$1)&gt;=((#REF!)/100),3.4,IF(((D12+F12+H12)/$M$1)&gt;=((#REF!)/100),3.5,IF(((D12+F12+H12)/$M$1)&gt;=((#REF!)/100),3.6,IF(((D12+F12+H12)/$M$1)&gt;=((#REF!)/100),3.7,IF(((D12+F12+H12)/$M$1)&gt;=((#REF!)/100),3.8,IF(((D12+F12+H12)/$M$1)&gt;=((#REF!)/100),3.9,IF(((D12+F12+H12)/$M$1)&gt;=((#REF!)/100),4,IF(((D12+F12+H12)/$M$1)&gt;=((#REF!)/100),4.1,IF(((D12+F12+H12)/$M$1)&gt;=((#REF!)/100),4.2,IF(((D12+F12+H12)/$M$1)&gt;=((#REF!)/100),4.3,IF(((D12+F12+H12)/$M$1)&gt;=((#REF!)/100),4.4,IF(((D12+F12+H12)/$M$1)&gt;=((#REF!)/100),4.5,IF(((D12+F12+H12)/$M$1)&gt;=((#REF!)/100),4.6,IF(((D12+F12+H12)/$M$1)&gt;=((#REF!)/100),4.7,IF(((D12+F12+H12)/$M$1)&gt;=((#REF!)/100),4.8,IF(((D12+F12+H12)/$M$1)&gt;=((#REF!)/100),4.9,5))))))))))))))))))))))))))))))))))))))))</f>
        <v>#REF!</v>
      </c>
      <c r="N12" s="2" t="e">
        <f>IF(((D12+F12+H12+J12)/$N$1)&gt;=((#REF!+1)/100),1,IF(((D12+F12+H12+J12)/$N$1)&gt;=(#REF!/100),1.1,IF(((D12+F12+H12+J12)/$N$1)&gt;=(#REF!/100),1.2,IF(((D12+F12+H12+J12)/$N$1)&gt;=(#REF!/100),1.3,IF(((D12+F12+H12+J12)/$N$1)&gt;=((#REF!)/100),1.4,IF(((D12+F12+H12+J12)/$N$1)&gt;=((#REF!)/100),1.5,IF(((D12+F12+H12+J12)/$N$1)&gt;=((#REF!)/100),1.6,IF(((D12+F12+H12+J12)/$N$1)&gt;=((#REF!)/100),1.7,IF(((D12+F12+H12+J12)/$N$1)&gt;=((#REF!)/100),1.8,IF(((D12+F12+H12+J12)/$N$1)&gt;=((#REF!)/100),1.9,IF(((D12+F12+H12+J12)/$N$1)&gt;=((#REF!)/100),2,IF(((D12+F12+H12+J12)/$N$1)&gt;=((#REF!)/100),2.1,IF(((D12+F12+H12+J12)/$N$1)&gt;=((#REF!)/100),2.2,IF(((D12+F12+H12+J12)/$N$1)&gt;=((#REF!)/100),2.3,IF(((D12+F12+H12+J12)/$N$1)&gt;=((#REF!)/100),2.4,IF(((D12+F12+H12+J12)/$N$1)&gt;=((#REF!)/100),2.5,IF(((D12+F12+H12+J12)/$N$1)&gt;=((#REF!)/100),2.6,IF(((D12+F12+H12+J12)/$N$1)&gt;=((#REF!)/100),2.7,IF(((D12+F12+H12+J12)/$N$1)&gt;=((#REF!)/100),2.8,IF(((D12+F12+H12+J12)/$N$1)&gt;=((#REF!)/100),2.9,IF(((D12+F12+H12+J12)/$N$1)&gt;=((#REF!)/100),3,IF(((D12+F12+H12+J12)/$N$1)&gt;=((#REF!)/100),3.1,IF(((D12+F12+H12+J12)/$N$1)&gt;=((#REF!)/100),3.2,IF(((D12+F12+H12+J12)/$N$1)&gt;=((#REF!)/100),3.3,IF(((D12+F12+H12+J12)/$N$1)&gt;=((#REF!)/100),3.4,IF(((D12+F12+H12+J12)/$N$1)&gt;=((#REF!)/100),3.5,IF(((D12+F12+H12+J12)/$N$1)&gt;=((#REF!)/100),3.6,IF(((D12+F12+H12+J12)/$N$1)&gt;=((#REF!)/100),3.7,IF(((D12+F12+H12+J12)/$N$1)&gt;=((#REF!)/100),3.8,IF(((D12+F12+H12+J12)/$N$1)&gt;=((#REF!)/100),3.9,IF(((D12+F12+H12+J12)/$N$1)&gt;=((#REF!)/100),4,IF(((D12+F12+H12+J12)/$N$1)&gt;=((#REF!)/100),4.1,IF(((D12+F12+H12+J12)/$N$1)&gt;=((#REF!)/100),4.2,IF(((D12+F12+H12+J12)/$N$1)&gt;=((#REF!)/100),4.3,IF(((D12+F12+H12+J12)/$N$1)&gt;=((#REF!)/100),4.4,IF(((D12+F12+H12+J12)/$N$1)&gt;=((#REF!)/100),4.5,IF(((D12+F12+H12+J12)/$N$1)&gt;=((#REF!)/100),4.6,IF(((D12+F12+H12+J12)/$N$1)&gt;=((#REF!)/100),4.7,IF(((D12+F12+H12+J12)/$N$1)&gt;=((#REF!)/100),4.8,IF(((D12+F12+H12+J12)/$N$1)&gt;=((#REF!)/100),4.9,5))))))))))))))))))))))))))))))))))))))))</f>
        <v>#REF!</v>
      </c>
      <c r="O12" s="47">
        <v>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5"/>
      <c r="AR12" s="44">
        <v>1</v>
      </c>
      <c r="AS12" s="17"/>
      <c r="AT12" s="24">
        <v>1</v>
      </c>
      <c r="AU12" s="36">
        <f t="shared" si="3"/>
        <v>1</v>
      </c>
      <c r="AV12" s="39" t="e">
        <f t="shared" si="4"/>
        <v>#DIV/0!</v>
      </c>
      <c r="AW12" s="14" t="e">
        <f>((O12*$O$1)+((AU12*'3CVT'!$AV$2)+((AV12*(1-'3CVT'!$AV$2-$O$1)))))</f>
        <v>#DIV/0!</v>
      </c>
      <c r="AX12" s="27" t="e">
        <f t="shared" si="5"/>
        <v>#DIV/0!</v>
      </c>
      <c r="AZ12" s="46"/>
    </row>
    <row r="13" spans="1:53" ht="19" thickBot="1" x14ac:dyDescent="0.5">
      <c r="A13" s="11"/>
      <c r="B13" s="41">
        <f>'SUS Einfügen'!A11</f>
        <v>10</v>
      </c>
      <c r="C13" s="41">
        <f>'SUS Einfügen'!B11</f>
        <v>10</v>
      </c>
      <c r="D13" s="7">
        <v>0</v>
      </c>
      <c r="E13" s="3" t="e">
        <f>IF(#REF!&gt;=(#REF!/100),1,IF(#REF!&gt;=(#REF!/100),2,IF(#REF!&gt;=(#REF!/100),3,IF(#REF!&gt;=(#REF!/100),4,5))))</f>
        <v>#REF!</v>
      </c>
      <c r="F13" s="7">
        <v>0</v>
      </c>
      <c r="G13" s="1" t="e">
        <f>IF(#REF!&gt;=(#REF!/100),1,IF(#REF!&gt;=(#REF!/100),2,IF(#REF!&gt;=(#REF!/100),3,IF(#REF!&gt;=(#REF!/100),4,5))))</f>
        <v>#REF!</v>
      </c>
      <c r="H13" s="7">
        <v>0</v>
      </c>
      <c r="I13" s="1" t="e">
        <f>IF(#REF!&gt;=(#REF!/100),1,IF(#REF!&gt;=(#REF!/100),2,IF(#REF!&gt;=(#REF!/100),3,IF(#REF!&gt;=(#REF!/100),4,5))))</f>
        <v>#REF!</v>
      </c>
      <c r="J13" s="7">
        <v>1</v>
      </c>
      <c r="K13" s="1" t="e">
        <f>IF(#REF!&gt;=(#REF!/100),1,IF(#REF!&gt;=(#REF!/100),2,IF(#REF!&gt;=(#REF!/100),3,IF(#REF!&gt;=(#REF!/100),4,5))))</f>
        <v>#REF!</v>
      </c>
      <c r="L13" s="12">
        <v>0</v>
      </c>
      <c r="M13" s="2" t="e">
        <f>IF(((D13+F13+H13)/$M$1)&gt;=((#REF!+1)/100),1,IF(((D13+F13+H13)/$M$1)&gt;=(#REF!/100),1.1,IF(((D13+F13+H13)/$M$1)&gt;=(#REF!/100),1.2,IF(((D13+F13+H13)/$M$1)&gt;=(#REF!/100),1.3,IF(((D13+F13+H13)/$M$1)&gt;=((#REF!)/100),1.4,IF(((D13+F13+H13)/$M$1)&gt;=((#REF!)/100),1.5,IF(((D13+F13+H13)/$M$1)&gt;=((#REF!)/100),1.6,IF(((D13+F13+H13)/$M$1)&gt;=((#REF!)/100),1.7,IF(((D13+F13+H13)/$M$1)&gt;=((#REF!)/100),1.8,IF(((D13+F13+H13)/$M$1)&gt;=((#REF!)/100),1.9,IF(((D13+F13+H13)/$M$1)&gt;=((#REF!)/100),2,IF(((D13+F13+H13)/$M$1)&gt;=((#REF!)/100),2.1,IF(((D13+F13+H13)/$M$1)&gt;=((#REF!)/100),2.2,IF(((D13+F13+H13)/$M$1)&gt;=((#REF!)/100),2.3,IF(((D13+F13+H13)/$M$1)&gt;=((#REF!)/100),2.4,IF(((D13+F13+H13)/$M$1)&gt;=((#REF!)/100),2.5,IF(((D13+F13+H13)/$M$1)&gt;=((#REF!)/100),2.6,IF(((D13+F13+H13)/$M$1)&gt;=((#REF!)/100),2.7,IF(((D13+F13+H13)/$M$1)&gt;=((#REF!)/100),2.8,IF(((D13+F13+H13)/$M$1)&gt;=((#REF!)/100),2.9,IF(((D13+F13+H13)/$M$1)&gt;=((#REF!)/100),3,IF(((D13+F13+H13)/$M$1)&gt;=((#REF!)/100),3.1,IF(((D13+F13+H13)/$M$1)&gt;=((#REF!)/100),3.2,IF(((D13+F13+H13)/$M$1)&gt;=((#REF!)/100),3.3,IF(((D13+F13+H13)/$M$1)&gt;=((#REF!)/100),3.4,IF(((D13+F13+H13)/$M$1)&gt;=((#REF!)/100),3.5,IF(((D13+F13+H13)/$M$1)&gt;=((#REF!)/100),3.6,IF(((D13+F13+H13)/$M$1)&gt;=((#REF!)/100),3.7,IF(((D13+F13+H13)/$M$1)&gt;=((#REF!)/100),3.8,IF(((D13+F13+H13)/$M$1)&gt;=((#REF!)/100),3.9,IF(((D13+F13+H13)/$M$1)&gt;=((#REF!)/100),4,IF(((D13+F13+H13)/$M$1)&gt;=((#REF!)/100),4.1,IF(((D13+F13+H13)/$M$1)&gt;=((#REF!)/100),4.2,IF(((D13+F13+H13)/$M$1)&gt;=((#REF!)/100),4.3,IF(((D13+F13+H13)/$M$1)&gt;=((#REF!)/100),4.4,IF(((D13+F13+H13)/$M$1)&gt;=((#REF!)/100),4.5,IF(((D13+F13+H13)/$M$1)&gt;=((#REF!)/100),4.6,IF(((D13+F13+H13)/$M$1)&gt;=((#REF!)/100),4.7,IF(((D13+F13+H13)/$M$1)&gt;=((#REF!)/100),4.8,IF(((D13+F13+H13)/$M$1)&gt;=((#REF!)/100),4.9,5))))))))))))))))))))))))))))))))))))))))</f>
        <v>#REF!</v>
      </c>
      <c r="N13" s="2" t="e">
        <f>IF(((D13+F13+H13+J13)/$N$1)&gt;=((#REF!+1)/100),1,IF(((D13+F13+H13+J13)/$N$1)&gt;=(#REF!/100),1.1,IF(((D13+F13+H13+J13)/$N$1)&gt;=(#REF!/100),1.2,IF(((D13+F13+H13+J13)/$N$1)&gt;=(#REF!/100),1.3,IF(((D13+F13+H13+J13)/$N$1)&gt;=((#REF!)/100),1.4,IF(((D13+F13+H13+J13)/$N$1)&gt;=((#REF!)/100),1.5,IF(((D13+F13+H13+J13)/$N$1)&gt;=((#REF!)/100),1.6,IF(((D13+F13+H13+J13)/$N$1)&gt;=((#REF!)/100),1.7,IF(((D13+F13+H13+J13)/$N$1)&gt;=((#REF!)/100),1.8,IF(((D13+F13+H13+J13)/$N$1)&gt;=((#REF!)/100),1.9,IF(((D13+F13+H13+J13)/$N$1)&gt;=((#REF!)/100),2,IF(((D13+F13+H13+J13)/$N$1)&gt;=((#REF!)/100),2.1,IF(((D13+F13+H13+J13)/$N$1)&gt;=((#REF!)/100),2.2,IF(((D13+F13+H13+J13)/$N$1)&gt;=((#REF!)/100),2.3,IF(((D13+F13+H13+J13)/$N$1)&gt;=((#REF!)/100),2.4,IF(((D13+F13+H13+J13)/$N$1)&gt;=((#REF!)/100),2.5,IF(((D13+F13+H13+J13)/$N$1)&gt;=((#REF!)/100),2.6,IF(((D13+F13+H13+J13)/$N$1)&gt;=((#REF!)/100),2.7,IF(((D13+F13+H13+J13)/$N$1)&gt;=((#REF!)/100),2.8,IF(((D13+F13+H13+J13)/$N$1)&gt;=((#REF!)/100),2.9,IF(((D13+F13+H13+J13)/$N$1)&gt;=((#REF!)/100),3,IF(((D13+F13+H13+J13)/$N$1)&gt;=((#REF!)/100),3.1,IF(((D13+F13+H13+J13)/$N$1)&gt;=((#REF!)/100),3.2,IF(((D13+F13+H13+J13)/$N$1)&gt;=((#REF!)/100),3.3,IF(((D13+F13+H13+J13)/$N$1)&gt;=((#REF!)/100),3.4,IF(((D13+F13+H13+J13)/$N$1)&gt;=((#REF!)/100),3.5,IF(((D13+F13+H13+J13)/$N$1)&gt;=((#REF!)/100),3.6,IF(((D13+F13+H13+J13)/$N$1)&gt;=((#REF!)/100),3.7,IF(((D13+F13+H13+J13)/$N$1)&gt;=((#REF!)/100),3.8,IF(((D13+F13+H13+J13)/$N$1)&gt;=((#REF!)/100),3.9,IF(((D13+F13+H13+J13)/$N$1)&gt;=((#REF!)/100),4,IF(((D13+F13+H13+J13)/$N$1)&gt;=((#REF!)/100),4.1,IF(((D13+F13+H13+J13)/$N$1)&gt;=((#REF!)/100),4.2,IF(((D13+F13+H13+J13)/$N$1)&gt;=((#REF!)/100),4.3,IF(((D13+F13+H13+J13)/$N$1)&gt;=((#REF!)/100),4.4,IF(((D13+F13+H13+J13)/$N$1)&gt;=((#REF!)/100),4.5,IF(((D13+F13+H13+J13)/$N$1)&gt;=((#REF!)/100),4.6,IF(((D13+F13+H13+J13)/$N$1)&gt;=((#REF!)/100),4.7,IF(((D13+F13+H13+J13)/$N$1)&gt;=((#REF!)/100),4.8,IF(((D13+F13+H13+J13)/$N$1)&gt;=((#REF!)/100),4.9,5))))))))))))))))))))))))))))))))))))))))</f>
        <v>#REF!</v>
      </c>
      <c r="O13" s="4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5"/>
      <c r="AR13" s="44">
        <v>1</v>
      </c>
      <c r="AS13" s="17"/>
      <c r="AT13" s="24">
        <v>1</v>
      </c>
      <c r="AU13" s="36">
        <f t="shared" si="3"/>
        <v>1</v>
      </c>
      <c r="AV13" s="39" t="e">
        <f t="shared" si="4"/>
        <v>#DIV/0!</v>
      </c>
      <c r="AW13" s="14" t="e">
        <f>((O13*$O$1)+((AU13*'3CVT'!$AV$2)+((AV13*(1-'3CVT'!$AV$2-$O$1)))))</f>
        <v>#DIV/0!</v>
      </c>
      <c r="AX13" s="27" t="e">
        <f t="shared" si="5"/>
        <v>#DIV/0!</v>
      </c>
      <c r="AZ13" s="46"/>
    </row>
    <row r="14" spans="1:53" ht="19" thickBot="1" x14ac:dyDescent="0.5">
      <c r="A14" s="11"/>
      <c r="B14" s="41">
        <f>'SUS Einfügen'!A12</f>
        <v>11</v>
      </c>
      <c r="C14" s="41">
        <f>'SUS Einfügen'!B12</f>
        <v>11</v>
      </c>
      <c r="D14" s="7"/>
      <c r="E14" s="3"/>
      <c r="F14" s="7"/>
      <c r="G14" s="1"/>
      <c r="H14" s="7"/>
      <c r="I14" s="1"/>
      <c r="J14" s="7"/>
      <c r="K14" s="1"/>
      <c r="L14" s="12"/>
      <c r="M14" s="2"/>
      <c r="N14" s="2"/>
      <c r="O14" s="4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5"/>
      <c r="AR14" s="44">
        <v>1</v>
      </c>
      <c r="AS14" s="17"/>
      <c r="AT14" s="24">
        <v>1</v>
      </c>
      <c r="AU14" s="36">
        <f t="shared" si="3"/>
        <v>1</v>
      </c>
      <c r="AV14" s="39" t="e">
        <f t="shared" si="4"/>
        <v>#DIV/0!</v>
      </c>
      <c r="AW14" s="14" t="e">
        <f>((O14*$O$1)+((AU14*'3CVT'!$AV$2)+((AV14*(1-'3CVT'!$AV$2-$O$1)))))</f>
        <v>#DIV/0!</v>
      </c>
      <c r="AX14" s="27" t="e">
        <f t="shared" si="5"/>
        <v>#DIV/0!</v>
      </c>
      <c r="AZ14" s="46"/>
    </row>
    <row r="15" spans="1:53" ht="19" thickBot="1" x14ac:dyDescent="0.5">
      <c r="A15" s="11"/>
      <c r="B15" s="41">
        <f>'SUS Einfügen'!A13</f>
        <v>12</v>
      </c>
      <c r="C15" s="41">
        <f>'SUS Einfügen'!B13</f>
        <v>12</v>
      </c>
      <c r="D15" s="7">
        <v>4</v>
      </c>
      <c r="E15" s="3" t="e">
        <f>IF(#REF!&gt;=(#REF!/100),1,IF(#REF!&gt;=(#REF!/100),2,IF(#REF!&gt;=(#REF!/100),3,IF(#REF!&gt;=(#REF!/100),4,5))))</f>
        <v>#REF!</v>
      </c>
      <c r="F15" s="7">
        <v>0</v>
      </c>
      <c r="G15" s="1" t="e">
        <f>IF(#REF!&gt;=(#REF!/100),1,IF(#REF!&gt;=(#REF!/100),2,IF(#REF!&gt;=(#REF!/100),3,IF(#REF!&gt;=(#REF!/100),4,5))))</f>
        <v>#REF!</v>
      </c>
      <c r="H15" s="7">
        <v>0</v>
      </c>
      <c r="I15" s="1" t="e">
        <f>IF(#REF!&gt;=(#REF!/100),1,IF(#REF!&gt;=(#REF!/100),2,IF(#REF!&gt;=(#REF!/100),3,IF(#REF!&gt;=(#REF!/100),4,5))))</f>
        <v>#REF!</v>
      </c>
      <c r="J15" s="7">
        <v>5</v>
      </c>
      <c r="K15" s="1" t="e">
        <f>IF(#REF!&gt;=(#REF!/100),1,IF(#REF!&gt;=(#REF!/100),2,IF(#REF!&gt;=(#REF!/100),3,IF(#REF!&gt;=(#REF!/100),4,5))))</f>
        <v>#REF!</v>
      </c>
      <c r="L15" s="12">
        <v>4</v>
      </c>
      <c r="M15" s="2" t="e">
        <f>IF(((D15+F15+H15)/$M$1)&gt;=((#REF!+1)/100),1,IF(((D15+F15+H15)/$M$1)&gt;=(#REF!/100),1.1,IF(((D15+F15+H15)/$M$1)&gt;=(#REF!/100),1.2,IF(((D15+F15+H15)/$M$1)&gt;=(#REF!/100),1.3,IF(((D15+F15+H15)/$M$1)&gt;=((#REF!)/100),1.4,IF(((D15+F15+H15)/$M$1)&gt;=((#REF!)/100),1.5,IF(((D15+F15+H15)/$M$1)&gt;=((#REF!)/100),1.6,IF(((D15+F15+H15)/$M$1)&gt;=((#REF!)/100),1.7,IF(((D15+F15+H15)/$M$1)&gt;=((#REF!)/100),1.8,IF(((D15+F15+H15)/$M$1)&gt;=((#REF!)/100),1.9,IF(((D15+F15+H15)/$M$1)&gt;=((#REF!)/100),2,IF(((D15+F15+H15)/$M$1)&gt;=((#REF!)/100),2.1,IF(((D15+F15+H15)/$M$1)&gt;=((#REF!)/100),2.2,IF(((D15+F15+H15)/$M$1)&gt;=((#REF!)/100),2.3,IF(((D15+F15+H15)/$M$1)&gt;=((#REF!)/100),2.4,IF(((D15+F15+H15)/$M$1)&gt;=((#REF!)/100),2.5,IF(((D15+F15+H15)/$M$1)&gt;=((#REF!)/100),2.6,IF(((D15+F15+H15)/$M$1)&gt;=((#REF!)/100),2.7,IF(((D15+F15+H15)/$M$1)&gt;=((#REF!)/100),2.8,IF(((D15+F15+H15)/$M$1)&gt;=((#REF!)/100),2.9,IF(((D15+F15+H15)/$M$1)&gt;=((#REF!)/100),3,IF(((D15+F15+H15)/$M$1)&gt;=((#REF!)/100),3.1,IF(((D15+F15+H15)/$M$1)&gt;=((#REF!)/100),3.2,IF(((D15+F15+H15)/$M$1)&gt;=((#REF!)/100),3.3,IF(((D15+F15+H15)/$M$1)&gt;=((#REF!)/100),3.4,IF(((D15+F15+H15)/$M$1)&gt;=((#REF!)/100),3.5,IF(((D15+F15+H15)/$M$1)&gt;=((#REF!)/100),3.6,IF(((D15+F15+H15)/$M$1)&gt;=((#REF!)/100),3.7,IF(((D15+F15+H15)/$M$1)&gt;=((#REF!)/100),3.8,IF(((D15+F15+H15)/$M$1)&gt;=((#REF!)/100),3.9,IF(((D15+F15+H15)/$M$1)&gt;=((#REF!)/100),4,IF(((D15+F15+H15)/$M$1)&gt;=((#REF!)/100),4.1,IF(((D15+F15+H15)/$M$1)&gt;=((#REF!)/100),4.2,IF(((D15+F15+H15)/$M$1)&gt;=((#REF!)/100),4.3,IF(((D15+F15+H15)/$M$1)&gt;=((#REF!)/100),4.4,IF(((D15+F15+H15)/$M$1)&gt;=((#REF!)/100),4.5,IF(((D15+F15+H15)/$M$1)&gt;=((#REF!)/100),4.6,IF(((D15+F15+H15)/$M$1)&gt;=((#REF!)/100),4.7,IF(((D15+F15+H15)/$M$1)&gt;=((#REF!)/100),4.8,IF(((D15+F15+H15)/$M$1)&gt;=((#REF!)/100),4.9,5))))))))))))))))))))))))))))))))))))))))</f>
        <v>#REF!</v>
      </c>
      <c r="N15" s="2" t="e">
        <f>IF(((D15+F15+H15+J15)/$N$1)&gt;=((#REF!+1)/100),1,IF(((D15+F15+H15+J15)/$N$1)&gt;=(#REF!/100),1.1,IF(((D15+F15+H15+J15)/$N$1)&gt;=(#REF!/100),1.2,IF(((D15+F15+H15+J15)/$N$1)&gt;=(#REF!/100),1.3,IF(((D15+F15+H15+J15)/$N$1)&gt;=((#REF!)/100),1.4,IF(((D15+F15+H15+J15)/$N$1)&gt;=((#REF!)/100),1.5,IF(((D15+F15+H15+J15)/$N$1)&gt;=((#REF!)/100),1.6,IF(((D15+F15+H15+J15)/$N$1)&gt;=((#REF!)/100),1.7,IF(((D15+F15+H15+J15)/$N$1)&gt;=((#REF!)/100),1.8,IF(((D15+F15+H15+J15)/$N$1)&gt;=((#REF!)/100),1.9,IF(((D15+F15+H15+J15)/$N$1)&gt;=((#REF!)/100),2,IF(((D15+F15+H15+J15)/$N$1)&gt;=((#REF!)/100),2.1,IF(((D15+F15+H15+J15)/$N$1)&gt;=((#REF!)/100),2.2,IF(((D15+F15+H15+J15)/$N$1)&gt;=((#REF!)/100),2.3,IF(((D15+F15+H15+J15)/$N$1)&gt;=((#REF!)/100),2.4,IF(((D15+F15+H15+J15)/$N$1)&gt;=((#REF!)/100),2.5,IF(((D15+F15+H15+J15)/$N$1)&gt;=((#REF!)/100),2.6,IF(((D15+F15+H15+J15)/$N$1)&gt;=((#REF!)/100),2.7,IF(((D15+F15+H15+J15)/$N$1)&gt;=((#REF!)/100),2.8,IF(((D15+F15+H15+J15)/$N$1)&gt;=((#REF!)/100),2.9,IF(((D15+F15+H15+J15)/$N$1)&gt;=((#REF!)/100),3,IF(((D15+F15+H15+J15)/$N$1)&gt;=((#REF!)/100),3.1,IF(((D15+F15+H15+J15)/$N$1)&gt;=((#REF!)/100),3.2,IF(((D15+F15+H15+J15)/$N$1)&gt;=((#REF!)/100),3.3,IF(((D15+F15+H15+J15)/$N$1)&gt;=((#REF!)/100),3.4,IF(((D15+F15+H15+J15)/$N$1)&gt;=((#REF!)/100),3.5,IF(((D15+F15+H15+J15)/$N$1)&gt;=((#REF!)/100),3.6,IF(((D15+F15+H15+J15)/$N$1)&gt;=((#REF!)/100),3.7,IF(((D15+F15+H15+J15)/$N$1)&gt;=((#REF!)/100),3.8,IF(((D15+F15+H15+J15)/$N$1)&gt;=((#REF!)/100),3.9,IF(((D15+F15+H15+J15)/$N$1)&gt;=((#REF!)/100),4,IF(((D15+F15+H15+J15)/$N$1)&gt;=((#REF!)/100),4.1,IF(((D15+F15+H15+J15)/$N$1)&gt;=((#REF!)/100),4.2,IF(((D15+F15+H15+J15)/$N$1)&gt;=((#REF!)/100),4.3,IF(((D15+F15+H15+J15)/$N$1)&gt;=((#REF!)/100),4.4,IF(((D15+F15+H15+J15)/$N$1)&gt;=((#REF!)/100),4.5,IF(((D15+F15+H15+J15)/$N$1)&gt;=((#REF!)/100),4.6,IF(((D15+F15+H15+J15)/$N$1)&gt;=((#REF!)/100),4.7,IF(((D15+F15+H15+J15)/$N$1)&gt;=((#REF!)/100),4.8,IF(((D15+F15+H15+J15)/$N$1)&gt;=((#REF!)/100),4.9,5))))))))))))))))))))))))))))))))))))))))</f>
        <v>#REF!</v>
      </c>
      <c r="O15" s="48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15"/>
      <c r="AR15" s="44">
        <v>1</v>
      </c>
      <c r="AS15" s="17"/>
      <c r="AT15" s="24">
        <v>1</v>
      </c>
      <c r="AU15" s="36">
        <f t="shared" si="3"/>
        <v>1</v>
      </c>
      <c r="AV15" s="39" t="e">
        <f t="shared" si="4"/>
        <v>#DIV/0!</v>
      </c>
      <c r="AW15" s="14" t="e">
        <f>((O15*$O$1)+((AU15*'3CVT'!$AV$2)+((AV15*(1-'3CVT'!$AV$2-$O$1)))))</f>
        <v>#DIV/0!</v>
      </c>
      <c r="AX15" s="27" t="e">
        <f t="shared" si="5"/>
        <v>#DIV/0!</v>
      </c>
      <c r="AZ15" s="46"/>
    </row>
    <row r="17" spans="1:52" ht="15" customHeight="1" x14ac:dyDescent="0.35">
      <c r="A17" s="28" t="e">
        <f t="shared" ref="A17:A26" si="6">AX4</f>
        <v>#DIV/0!</v>
      </c>
      <c r="B17">
        <f t="shared" ref="B17:B26" si="7">B4</f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S17" t="s">
        <v>17</v>
      </c>
    </row>
    <row r="18" spans="1:52" ht="15" customHeight="1" x14ac:dyDescent="0.35">
      <c r="A18" s="28" t="e">
        <f t="shared" si="6"/>
        <v>#DIV/0!</v>
      </c>
      <c r="B18">
        <f t="shared" si="7"/>
        <v>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R18" t="s">
        <v>2</v>
      </c>
      <c r="AS18" s="30">
        <v>30</v>
      </c>
      <c r="AT18" s="31">
        <f>100-AS18-AU18</f>
        <v>30</v>
      </c>
      <c r="AU18" s="32">
        <v>40</v>
      </c>
    </row>
    <row r="19" spans="1:52" x14ac:dyDescent="0.35">
      <c r="A19" s="28" t="e">
        <f t="shared" si="6"/>
        <v>#DIV/0!</v>
      </c>
      <c r="B19">
        <f t="shared" si="7"/>
        <v>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S19" s="30" t="s">
        <v>18</v>
      </c>
      <c r="AT19" s="31" t="s">
        <v>19</v>
      </c>
      <c r="AU19" s="32" t="s">
        <v>20</v>
      </c>
      <c r="AW19" s="29" t="s">
        <v>4</v>
      </c>
    </row>
    <row r="20" spans="1:52" x14ac:dyDescent="0.35">
      <c r="A20" s="28" t="e">
        <f t="shared" si="6"/>
        <v>#DIV/0!</v>
      </c>
      <c r="B20">
        <f t="shared" si="7"/>
        <v>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S20" s="33">
        <v>1</v>
      </c>
      <c r="AT20" s="34">
        <v>1</v>
      </c>
      <c r="AU20" s="35">
        <v>1</v>
      </c>
      <c r="AW20" s="29">
        <v>1</v>
      </c>
    </row>
    <row r="21" spans="1:52" x14ac:dyDescent="0.35">
      <c r="A21" s="28" t="e">
        <f t="shared" si="6"/>
        <v>#DIV/0!</v>
      </c>
      <c r="B21">
        <f t="shared" si="7"/>
        <v>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S21" s="33">
        <v>2</v>
      </c>
      <c r="AT21" s="34">
        <v>1</v>
      </c>
      <c r="AU21" s="35">
        <v>1</v>
      </c>
      <c r="AW21" s="29">
        <v>1.3</v>
      </c>
    </row>
    <row r="22" spans="1:52" x14ac:dyDescent="0.35">
      <c r="A22" s="28" t="e">
        <f t="shared" si="6"/>
        <v>#DIV/0!</v>
      </c>
      <c r="B22">
        <f t="shared" si="7"/>
        <v>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S22" s="33">
        <v>3</v>
      </c>
      <c r="AT22" s="34">
        <v>1.2</v>
      </c>
      <c r="AU22" s="35">
        <v>1</v>
      </c>
      <c r="AW22" s="29">
        <v>1.6</v>
      </c>
    </row>
    <row r="23" spans="1:52" x14ac:dyDescent="0.35">
      <c r="A23" s="28" t="e">
        <f t="shared" si="6"/>
        <v>#DIV/0!</v>
      </c>
      <c r="B23">
        <f t="shared" si="7"/>
        <v>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S23" s="33">
        <v>1</v>
      </c>
      <c r="AT23" s="34">
        <v>2</v>
      </c>
      <c r="AU23" s="35">
        <v>1</v>
      </c>
      <c r="AW23" s="29">
        <v>1.18</v>
      </c>
      <c r="AX23" t="s">
        <v>49</v>
      </c>
    </row>
    <row r="24" spans="1:52" x14ac:dyDescent="0.35">
      <c r="A24" s="28" t="e">
        <f t="shared" si="6"/>
        <v>#DIV/0!</v>
      </c>
      <c r="B24">
        <f t="shared" si="7"/>
        <v>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S24" s="33">
        <v>2</v>
      </c>
      <c r="AT24" s="34">
        <v>2</v>
      </c>
      <c r="AU24" s="35">
        <v>1</v>
      </c>
      <c r="AW24" s="29">
        <v>1.48</v>
      </c>
      <c r="AX24" t="str">
        <f>AX23</f>
        <v>4 x o von 15 P = 27%</v>
      </c>
    </row>
    <row r="25" spans="1:52" ht="15" customHeight="1" x14ac:dyDescent="0.35">
      <c r="A25" s="28" t="e">
        <f t="shared" si="6"/>
        <v>#DIV/0!</v>
      </c>
      <c r="B25">
        <f t="shared" si="7"/>
        <v>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S25" s="33">
        <v>1</v>
      </c>
      <c r="AT25" s="34">
        <v>2</v>
      </c>
      <c r="AU25" s="35">
        <v>1.5</v>
      </c>
      <c r="AW25" s="29">
        <v>1.38</v>
      </c>
      <c r="AX25" s="58" t="s">
        <v>23</v>
      </c>
      <c r="AY25" s="58"/>
      <c r="AZ25" s="58"/>
    </row>
    <row r="26" spans="1:52" ht="15" customHeight="1" x14ac:dyDescent="0.35">
      <c r="A26" s="28" t="e">
        <f t="shared" si="6"/>
        <v>#DIV/0!</v>
      </c>
      <c r="B26">
        <f t="shared" si="7"/>
        <v>10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X26" s="58"/>
      <c r="AY26" s="58"/>
      <c r="AZ26" s="58"/>
    </row>
    <row r="27" spans="1:52" x14ac:dyDescent="0.35">
      <c r="A27" s="28" t="e">
        <f t="shared" ref="A27" si="8">AX15</f>
        <v>#DIV/0!</v>
      </c>
      <c r="B27">
        <f t="shared" ref="B27" si="9">B15</f>
        <v>12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X27" s="42"/>
      <c r="AY27" s="42"/>
    </row>
    <row r="28" spans="1:52" x14ac:dyDescent="0.35">
      <c r="B28" t="str">
        <f>'1KL'!B28</f>
        <v>Labor-Handling:</v>
      </c>
      <c r="O28" t="str">
        <f>'1KL'!O28</f>
        <v>Normale Arbeitsgeschwindigkeit, Konzentration bei der Arbeit (Wiederholungen), Handhabung mit Geräten, weitere schon erlernte Tätigkeiten: richtig Pipettieren, Bedienung der Waagen, ……</v>
      </c>
      <c r="AX28" s="42"/>
      <c r="AY28" s="42"/>
    </row>
    <row r="29" spans="1:52" x14ac:dyDescent="0.35">
      <c r="B29" t="str">
        <f>'1KL'!B29</f>
        <v xml:space="preserve">Protokollführung: </v>
      </c>
      <c r="O29" t="str">
        <f>'1KL'!O29</f>
        <v>Saubere und klare Dokumentation, Ausbesserungen, Richtigkeit und Genauigkeit: Präzise Aufzeichnung der Messergebnisse, Bewertung: +, o, -</v>
      </c>
    </row>
    <row r="30" spans="1:52" x14ac:dyDescent="0.35">
      <c r="B30" t="str">
        <f>'1KL'!B30</f>
        <v>Sicherheit</v>
      </c>
      <c r="O30" t="str">
        <f>'1KL'!O30</f>
        <v>Labormantel -&gt; Geschlossen, Langarm, Brille, Geschlossene Schuhe, Haargummi bei Drehende Teile, Offene Flammen, Lange Hose, keine Nahrung im Labor, Ordnung, Sauberkeit</v>
      </c>
    </row>
    <row r="31" spans="1:52" x14ac:dyDescent="0.35">
      <c r="B31" t="str">
        <f>'1KL'!B31</f>
        <v>Laborutensilien:</v>
      </c>
      <c r="O31" t="str">
        <f>'1KL'!O31</f>
        <v>Laborbesteck, Peleusball, Permanentmarker (z.b.: Edding), Tabellenbuch, eventuell TR</v>
      </c>
    </row>
    <row r="32" spans="1:52" x14ac:dyDescent="0.35">
      <c r="B32" t="str">
        <f>'1KL'!B32</f>
        <v>Soziale Kompetenz</v>
      </c>
      <c r="O32" t="str">
        <f>'1KL'!O32</f>
        <v>bleibt frei, außer: brauchbare wertevolle Hilfe aller Kollegen bzw bei gegenteiligen Verhalten (Gruppenarbeit, Kollegen bewusst seinen Fehler vorenthalten)</v>
      </c>
    </row>
  </sheetData>
  <mergeCells count="48">
    <mergeCell ref="S1:S3"/>
    <mergeCell ref="J2:J3"/>
    <mergeCell ref="K2:K3"/>
    <mergeCell ref="M2:M3"/>
    <mergeCell ref="N2:N3"/>
    <mergeCell ref="A1:B1"/>
    <mergeCell ref="L1:L3"/>
    <mergeCell ref="P1:P3"/>
    <mergeCell ref="Q1:Q3"/>
    <mergeCell ref="R1:R3"/>
    <mergeCell ref="O2:O3"/>
    <mergeCell ref="AE1:AE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O1:AO3"/>
    <mergeCell ref="AP1:AP3"/>
    <mergeCell ref="AQ1:AQ3"/>
    <mergeCell ref="AF1:AF3"/>
    <mergeCell ref="AG1:AG3"/>
    <mergeCell ref="AH1:AH3"/>
    <mergeCell ref="AI1:AI3"/>
    <mergeCell ref="AJ1:AJ3"/>
    <mergeCell ref="AK1:AK3"/>
    <mergeCell ref="AU2:AU3"/>
    <mergeCell ref="B3:C3"/>
    <mergeCell ref="AX25:AZ26"/>
    <mergeCell ref="AR1:AR3"/>
    <mergeCell ref="AS1:AS3"/>
    <mergeCell ref="AT1:AT3"/>
    <mergeCell ref="AU1:AW1"/>
    <mergeCell ref="D2:D3"/>
    <mergeCell ref="E2:E3"/>
    <mergeCell ref="F2:F3"/>
    <mergeCell ref="G2:G3"/>
    <mergeCell ref="H2:H3"/>
    <mergeCell ref="I2:I3"/>
    <mergeCell ref="AL1:AL3"/>
    <mergeCell ref="AM1:AM3"/>
    <mergeCell ref="AN1:AN3"/>
  </mergeCells>
  <conditionalFormatting sqref="E4:E15 I4:I15 M4:O15 G4:G15 K4:K15 AV4:AW15">
    <cfRule type="colorScale" priority="8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P15:AF15 C1 Y13:AF14 AD7:AE10 P4:AE6 P7:AB9 P13:S14 P10:P12 Q10:AB10 Q11:AF12">
    <cfRule type="colorScale" priority="9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T13:X14">
    <cfRule type="colorScale" priority="6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C7:AC10">
    <cfRule type="colorScale" priority="3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F4:AF10">
    <cfRule type="colorScale" priority="2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G4:AQ15">
    <cfRule type="colorScale" priority="7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R4:AU15 C2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W19:AW25">
    <cfRule type="colorScale" priority="1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AX4:AX15">
    <cfRule type="colorScale" priority="4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4FCF-59AB-43A6-A564-082CAADDC05F}">
  <sheetPr codeName="Tabelle4">
    <pageSetUpPr fitToPage="1"/>
  </sheetPr>
  <dimension ref="A1:BA14"/>
  <sheetViews>
    <sheetView zoomScale="99" zoomScaleNormal="55" workbookViewId="0">
      <selection activeCell="A10" sqref="A10"/>
    </sheetView>
  </sheetViews>
  <sheetFormatPr baseColWidth="10" defaultColWidth="11.453125" defaultRowHeight="14.5" x14ac:dyDescent="0.35"/>
  <cols>
    <col min="1" max="1" width="5.1796875" bestFit="1" customWidth="1"/>
    <col min="2" max="2" width="9.81640625" customWidth="1"/>
    <col min="3" max="3" width="6.81640625" customWidth="1"/>
    <col min="4" max="5" width="7.1796875" hidden="1" customWidth="1"/>
    <col min="6" max="7" width="6.453125" hidden="1" customWidth="1"/>
    <col min="8" max="11" width="6.54296875" hidden="1" customWidth="1"/>
    <col min="12" max="12" width="6.1796875" hidden="1" customWidth="1"/>
    <col min="13" max="14" width="7" hidden="1" customWidth="1"/>
    <col min="15" max="15" width="4.1796875" customWidth="1"/>
    <col min="16" max="16" width="5.1796875" customWidth="1"/>
    <col min="17" max="19" width="3.453125" customWidth="1"/>
    <col min="20" max="20" width="4.81640625" customWidth="1"/>
    <col min="21" max="24" width="3.453125" customWidth="1"/>
    <col min="25" max="26" width="4.81640625" customWidth="1"/>
    <col min="27" max="27" width="3.1796875" customWidth="1"/>
    <col min="28" max="31" width="3.453125" customWidth="1"/>
    <col min="32" max="32" width="5.54296875" customWidth="1"/>
    <col min="33" max="33" width="3.1796875" customWidth="1"/>
    <col min="34" max="39" width="3.453125" customWidth="1"/>
    <col min="40" max="40" width="3.1796875" customWidth="1"/>
    <col min="41" max="42" width="3.453125" customWidth="1"/>
    <col min="43" max="45" width="3.1796875" customWidth="1"/>
    <col min="46" max="46" width="3.453125" customWidth="1"/>
    <col min="47" max="47" width="5.36328125" customWidth="1"/>
    <col min="48" max="48" width="6.90625" customWidth="1"/>
    <col min="49" max="49" width="8.54296875" customWidth="1"/>
    <col min="50" max="50" width="2.1796875" bestFit="1" customWidth="1"/>
    <col min="51" max="51" width="3.81640625" customWidth="1"/>
  </cols>
  <sheetData>
    <row r="1" spans="1:53" ht="15.75" customHeight="1" thickBot="1" x14ac:dyDescent="0.5">
      <c r="A1" s="79" t="s">
        <v>12</v>
      </c>
      <c r="B1" s="80"/>
      <c r="C1" s="16"/>
      <c r="D1" s="8">
        <v>5</v>
      </c>
      <c r="E1" s="9" t="e">
        <f>AVERAGE(E4:E15)</f>
        <v>#REF!</v>
      </c>
      <c r="F1" s="8">
        <v>0</v>
      </c>
      <c r="G1" s="9" t="e">
        <f>AVERAGE(G4:G15)</f>
        <v>#REF!</v>
      </c>
      <c r="H1" s="8">
        <v>0</v>
      </c>
      <c r="I1" s="9" t="e">
        <f>AVERAGE(I4:I15)</f>
        <v>#REF!</v>
      </c>
      <c r="J1" s="8">
        <v>5</v>
      </c>
      <c r="K1" s="9" t="e">
        <f>AVERAGE(K4:K15)</f>
        <v>#REF!</v>
      </c>
      <c r="L1" s="81" t="s">
        <v>10</v>
      </c>
      <c r="M1" s="10">
        <f>D1+F1+H1</f>
        <v>5</v>
      </c>
      <c r="N1">
        <f>D1+F1+H1+J1</f>
        <v>10</v>
      </c>
      <c r="O1" s="26">
        <v>0.3</v>
      </c>
      <c r="P1" s="83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7"/>
      <c r="AR1" s="59" t="s">
        <v>45</v>
      </c>
      <c r="AS1" s="62" t="s">
        <v>11</v>
      </c>
      <c r="AT1" s="65" t="s">
        <v>46</v>
      </c>
      <c r="AU1" s="68" t="s">
        <v>3</v>
      </c>
      <c r="AV1" s="69"/>
      <c r="AW1" s="70"/>
    </row>
    <row r="2" spans="1:53" ht="15" customHeight="1" thickBot="1" x14ac:dyDescent="0.5">
      <c r="A2" s="11" t="s">
        <v>13</v>
      </c>
      <c r="C2" s="17"/>
      <c r="D2" s="71" t="s">
        <v>5</v>
      </c>
      <c r="E2" s="72" t="s">
        <v>4</v>
      </c>
      <c r="F2" s="74" t="s">
        <v>6</v>
      </c>
      <c r="G2" s="72" t="s">
        <v>4</v>
      </c>
      <c r="H2" s="74" t="s">
        <v>7</v>
      </c>
      <c r="I2" s="72" t="s">
        <v>4</v>
      </c>
      <c r="J2" s="74" t="s">
        <v>8</v>
      </c>
      <c r="K2" s="72" t="s">
        <v>4</v>
      </c>
      <c r="L2" s="81"/>
      <c r="M2" s="87" t="s">
        <v>9</v>
      </c>
      <c r="N2" s="88" t="s">
        <v>0</v>
      </c>
      <c r="O2" s="85" t="s">
        <v>50</v>
      </c>
      <c r="P2" s="83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7"/>
      <c r="AR2" s="60"/>
      <c r="AS2" s="63"/>
      <c r="AT2" s="66"/>
      <c r="AU2" s="54" t="s">
        <v>16</v>
      </c>
      <c r="AV2" s="6">
        <v>0.4</v>
      </c>
      <c r="AW2" s="4" t="e">
        <f>AVERAGE(AW4:AW14)</f>
        <v>#DIV/0!</v>
      </c>
    </row>
    <row r="3" spans="1:53" ht="61.5" customHeight="1" thickBot="1" x14ac:dyDescent="0.4">
      <c r="A3" s="19" t="s">
        <v>14</v>
      </c>
      <c r="B3" s="56" t="s">
        <v>103</v>
      </c>
      <c r="C3" s="57"/>
      <c r="D3" s="71"/>
      <c r="E3" s="73"/>
      <c r="F3" s="74"/>
      <c r="G3" s="73"/>
      <c r="H3" s="74"/>
      <c r="I3" s="73"/>
      <c r="J3" s="74"/>
      <c r="K3" s="73"/>
      <c r="L3" s="82"/>
      <c r="M3" s="71"/>
      <c r="N3" s="89"/>
      <c r="O3" s="86"/>
      <c r="P3" s="84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8"/>
      <c r="AR3" s="61"/>
      <c r="AS3" s="64"/>
      <c r="AT3" s="67"/>
      <c r="AU3" s="55"/>
      <c r="AV3" s="38" t="s">
        <v>15</v>
      </c>
      <c r="AW3" s="37" t="s">
        <v>1</v>
      </c>
      <c r="BA3" s="13"/>
    </row>
    <row r="4" spans="1:53" ht="19" thickBot="1" x14ac:dyDescent="0.5">
      <c r="A4" s="11"/>
      <c r="B4" s="41"/>
      <c r="C4" s="41"/>
      <c r="D4" s="7">
        <v>1</v>
      </c>
      <c r="E4" s="3" t="e">
        <f>IF(#REF!&gt;=(#REF!/100),1,IF(#REF!&gt;=(#REF!/100),2,IF(#REF!&gt;=(#REF!/100),3,IF(#REF!&gt;=(#REF!/100),4,5))))</f>
        <v>#REF!</v>
      </c>
      <c r="F4" s="7">
        <v>0</v>
      </c>
      <c r="G4" s="1" t="e">
        <f>IF(#REF!&gt;=(#REF!/100),1,IF(#REF!&gt;=(#REF!/100),2,IF(#REF!&gt;=(#REF!/100),3,IF(#REF!&gt;=(#REF!/100),4,5))))</f>
        <v>#REF!</v>
      </c>
      <c r="H4" s="7">
        <v>0</v>
      </c>
      <c r="I4" s="1" t="e">
        <f>IF(#REF!&gt;=(#REF!/100),1,IF(#REF!&gt;=(#REF!/100),2,IF(#REF!&gt;=(#REF!/100),3,IF(#REF!&gt;=(#REF!/100),4,5))))</f>
        <v>#REF!</v>
      </c>
      <c r="J4" s="7">
        <v>5</v>
      </c>
      <c r="K4" s="1" t="e">
        <f>IF(#REF!&gt;=(#REF!/100),1,IF(#REF!&gt;=(#REF!/100),2,IF(#REF!&gt;=(#REF!/100),3,IF(#REF!&gt;=(#REF!/100),4,5))))</f>
        <v>#REF!</v>
      </c>
      <c r="L4" s="12">
        <v>1</v>
      </c>
      <c r="M4" s="2" t="e">
        <f>IF(((D4+F4+H4)/$M$1)&gt;=((#REF!+1)/100),1,IF(((D4+F4+H4)/$M$1)&gt;=(#REF!/100),1.1,IF(((D4+F4+H4)/$M$1)&gt;=(#REF!/100),1.2,IF(((D4+F4+H4)/$M$1)&gt;=(#REF!/100),1.3,IF(((D4+F4+H4)/$M$1)&gt;=((#REF!)/100),1.4,IF(((D4+F4+H4)/$M$1)&gt;=((#REF!)/100),1.5,IF(((D4+F4+H4)/$M$1)&gt;=((#REF!)/100),1.6,IF(((D4+F4+H4)/$M$1)&gt;=((#REF!)/100),1.7,IF(((D4+F4+H4)/$M$1)&gt;=((#REF!)/100),1.8,IF(((D4+F4+H4)/$M$1)&gt;=((#REF!)/100),1.9,IF(((D4+F4+H4)/$M$1)&gt;=((#REF!)/100),2,IF(((D4+F4+H4)/$M$1)&gt;=((#REF!)/100),2.1,IF(((D4+F4+H4)/$M$1)&gt;=((#REF!)/100),2.2,IF(((D4+F4+H4)/$M$1)&gt;=((#REF!)/100),2.3,IF(((D4+F4+H4)/$M$1)&gt;=((#REF!)/100),2.4,IF(((D4+F4+H4)/$M$1)&gt;=((#REF!)/100),2.5,IF(((D4+F4+H4)/$M$1)&gt;=((#REF!)/100),2.6,IF(((D4+F4+H4)/$M$1)&gt;=((#REF!)/100),2.7,IF(((D4+F4+H4)/$M$1)&gt;=((#REF!)/100),2.8,IF(((D4+F4+H4)/$M$1)&gt;=((#REF!)/100),2.9,IF(((D4+F4+H4)/$M$1)&gt;=((#REF!)/100),3,IF(((D4+F4+H4)/$M$1)&gt;=((#REF!)/100),3.1,IF(((D4+F4+H4)/$M$1)&gt;=((#REF!)/100),3.2,IF(((D4+F4+H4)/$M$1)&gt;=((#REF!)/100),3.3,IF(((D4+F4+H4)/$M$1)&gt;=((#REF!)/100),3.4,IF(((D4+F4+H4)/$M$1)&gt;=((#REF!)/100),3.5,IF(((D4+F4+H4)/$M$1)&gt;=((#REF!)/100),3.6,IF(((D4+F4+H4)/$M$1)&gt;=((#REF!)/100),3.7,IF(((D4+F4+H4)/$M$1)&gt;=((#REF!)/100),3.8,IF(((D4+F4+H4)/$M$1)&gt;=((#REF!)/100),3.9,IF(((D4+F4+H4)/$M$1)&gt;=((#REF!)/100),4,IF(((D4+F4+H4)/$M$1)&gt;=((#REF!)/100),4.1,IF(((D4+F4+H4)/$M$1)&gt;=((#REF!)/100),4.2,IF(((D4+F4+H4)/$M$1)&gt;=((#REF!)/100),4.3,IF(((D4+F4+H4)/$M$1)&gt;=((#REF!)/100),4.4,IF(((D4+F4+H4)/$M$1)&gt;=((#REF!)/100),4.5,IF(((D4+F4+H4)/$M$1)&gt;=((#REF!)/100),4.6,IF(((D4+F4+H4)/$M$1)&gt;=((#REF!)/100),4.7,IF(((D4+F4+H4)/$M$1)&gt;=((#REF!)/100),4.8,IF(((D4+F4+H4)/$M$1)&gt;=((#REF!)/100),4.9,5))))))))))))))))))))))))))))))))))))))))</f>
        <v>#REF!</v>
      </c>
      <c r="N4" s="2" t="e">
        <f>IF(((D4+F4+H4+J4)/$N$1)&gt;=((#REF!+1)/100),1,IF(((D4+F4+H4+J4)/$N$1)&gt;=(#REF!/100),1.1,IF(((D4+F4+H4+J4)/$N$1)&gt;=(#REF!/100),1.2,IF(((D4+F4+H4+J4)/$N$1)&gt;=(#REF!/100),1.3,IF(((D4+F4+H4+J4)/$N$1)&gt;=((#REF!)/100),1.4,IF(((D4+F4+H4+J4)/$N$1)&gt;=((#REF!)/100),1.5,IF(((D4+F4+H4+J4)/$N$1)&gt;=((#REF!)/100),1.6,IF(((D4+F4+H4+J4)/$N$1)&gt;=((#REF!)/100),1.7,IF(((D4+F4+H4+J4)/$N$1)&gt;=((#REF!)/100),1.8,IF(((D4+F4+H4+J4)/$N$1)&gt;=((#REF!)/100),1.9,IF(((D4+F4+H4+J4)/$N$1)&gt;=((#REF!)/100),2,IF(((D4+F4+H4+J4)/$N$1)&gt;=((#REF!)/100),2.1,IF(((D4+F4+H4+J4)/$N$1)&gt;=((#REF!)/100),2.2,IF(((D4+F4+H4+J4)/$N$1)&gt;=((#REF!)/100),2.3,IF(((D4+F4+H4+J4)/$N$1)&gt;=((#REF!)/100),2.4,IF(((D4+F4+H4+J4)/$N$1)&gt;=((#REF!)/100),2.5,IF(((D4+F4+H4+J4)/$N$1)&gt;=((#REF!)/100),2.6,IF(((D4+F4+H4+J4)/$N$1)&gt;=((#REF!)/100),2.7,IF(((D4+F4+H4+J4)/$N$1)&gt;=((#REF!)/100),2.8,IF(((D4+F4+H4+J4)/$N$1)&gt;=((#REF!)/100),2.9,IF(((D4+F4+H4+J4)/$N$1)&gt;=((#REF!)/100),3,IF(((D4+F4+H4+J4)/$N$1)&gt;=((#REF!)/100),3.1,IF(((D4+F4+H4+J4)/$N$1)&gt;=((#REF!)/100),3.2,IF(((D4+F4+H4+J4)/$N$1)&gt;=((#REF!)/100),3.3,IF(((D4+F4+H4+J4)/$N$1)&gt;=((#REF!)/100),3.4,IF(((D4+F4+H4+J4)/$N$1)&gt;=((#REF!)/100),3.5,IF(((D4+F4+H4+J4)/$N$1)&gt;=((#REF!)/100),3.6,IF(((D4+F4+H4+J4)/$N$1)&gt;=((#REF!)/100),3.7,IF(((D4+F4+H4+J4)/$N$1)&gt;=((#REF!)/100),3.8,IF(((D4+F4+H4+J4)/$N$1)&gt;=((#REF!)/100),3.9,IF(((D4+F4+H4+J4)/$N$1)&gt;=((#REF!)/100),4,IF(((D4+F4+H4+J4)/$N$1)&gt;=((#REF!)/100),4.1,IF(((D4+F4+H4+J4)/$N$1)&gt;=((#REF!)/100),4.2,IF(((D4+F4+H4+J4)/$N$1)&gt;=((#REF!)/100),4.3,IF(((D4+F4+H4+J4)/$N$1)&gt;=((#REF!)/100),4.4,IF(((D4+F4+H4+J4)/$N$1)&gt;=((#REF!)/100),4.5,IF(((D4+F4+H4+J4)/$N$1)&gt;=((#REF!)/100),4.6,IF(((D4+F4+H4+J4)/$N$1)&gt;=((#REF!)/100),4.7,IF(((D4+F4+H4+J4)/$N$1)&gt;=((#REF!)/100),4.8,IF(((D4+F4+H4+J4)/$N$1)&gt;=((#REF!)/100),4.9,5))))))))))))))))))))))))))))))))))))))))</f>
        <v>#REF!</v>
      </c>
      <c r="O4" s="47">
        <v>1</v>
      </c>
      <c r="P4" s="5">
        <v>1</v>
      </c>
      <c r="Q4" s="5">
        <f>P4</f>
        <v>1</v>
      </c>
      <c r="R4" s="5">
        <f t="shared" ref="R4:AB7" si="0">Q4</f>
        <v>1</v>
      </c>
      <c r="S4" s="5">
        <f t="shared" si="0"/>
        <v>1</v>
      </c>
      <c r="T4" s="5">
        <f t="shared" si="0"/>
        <v>1</v>
      </c>
      <c r="U4" s="5">
        <f t="shared" si="0"/>
        <v>1</v>
      </c>
      <c r="V4" s="5">
        <f t="shared" si="0"/>
        <v>1</v>
      </c>
      <c r="W4" s="5">
        <f t="shared" si="0"/>
        <v>1</v>
      </c>
      <c r="X4" s="5">
        <f t="shared" si="0"/>
        <v>1</v>
      </c>
      <c r="Y4" s="5">
        <f t="shared" si="0"/>
        <v>1</v>
      </c>
      <c r="Z4" s="5">
        <f t="shared" si="0"/>
        <v>1</v>
      </c>
      <c r="AA4" s="5">
        <f t="shared" si="0"/>
        <v>1</v>
      </c>
      <c r="AB4" s="5">
        <f t="shared" si="0"/>
        <v>1</v>
      </c>
      <c r="AC4" s="5">
        <v>1</v>
      </c>
      <c r="AD4" s="5">
        <v>1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5"/>
      <c r="AR4" s="43">
        <v>1</v>
      </c>
      <c r="AS4" s="22"/>
      <c r="AT4" s="23">
        <v>1</v>
      </c>
      <c r="AU4" s="36">
        <f t="shared" ref="AU4:AU14" si="1">AVERAGE(AR4:AT4)</f>
        <v>1</v>
      </c>
      <c r="AV4" s="39">
        <f t="shared" ref="AV4:AV10" si="2">AVERAGE(P4:AP4)</f>
        <v>1</v>
      </c>
      <c r="AW4" s="14">
        <f>((O4*$O$1)+((AU4*Vorrechnen!$AV$2)+((AV4*(1-Vorrechnen!$AV$2-$O$1)))))</f>
        <v>1</v>
      </c>
      <c r="AX4" s="27">
        <f>AW4</f>
        <v>1</v>
      </c>
      <c r="AZ4" s="46"/>
    </row>
    <row r="5" spans="1:53" ht="19" thickBot="1" x14ac:dyDescent="0.5">
      <c r="A5" s="11"/>
      <c r="B5" s="41"/>
      <c r="C5" s="41"/>
      <c r="D5" s="7">
        <v>2</v>
      </c>
      <c r="E5" s="3" t="e">
        <f>IF(#REF!&gt;=(#REF!/100),1,IF(#REF!&gt;=(#REF!/100),2,IF(#REF!&gt;=(#REF!/100),3,IF(#REF!&gt;=(#REF!/100),4,5))))</f>
        <v>#REF!</v>
      </c>
      <c r="F5" s="7">
        <v>0</v>
      </c>
      <c r="G5" s="1" t="e">
        <f>IF(#REF!&gt;=(#REF!/100),1,IF(#REF!&gt;=(#REF!/100),2,IF(#REF!&gt;=(#REF!/100),3,IF(#REF!&gt;=(#REF!/100),4,5))))</f>
        <v>#REF!</v>
      </c>
      <c r="H5" s="7">
        <v>0</v>
      </c>
      <c r="I5" s="1" t="e">
        <f>IF(#REF!&gt;=(#REF!/100),1,IF(#REF!&gt;=(#REF!/100),2,IF(#REF!&gt;=(#REF!/100),3,IF(#REF!&gt;=(#REF!/100),4,5))))</f>
        <v>#REF!</v>
      </c>
      <c r="J5" s="7">
        <v>1</v>
      </c>
      <c r="K5" s="1" t="e">
        <f>IF(#REF!&gt;=(#REF!/100),1,IF(#REF!&gt;=(#REF!/100),2,IF(#REF!&gt;=(#REF!/100),3,IF(#REF!&gt;=(#REF!/100),4,5))))</f>
        <v>#REF!</v>
      </c>
      <c r="L5" s="12">
        <v>0</v>
      </c>
      <c r="M5" s="2" t="e">
        <f>IF(((D5+F5+H5)/$M$1)&gt;=((#REF!+1)/100),1,IF(((D5+F5+H5)/$M$1)&gt;=(#REF!/100),1.1,IF(((D5+F5+H5)/$M$1)&gt;=(#REF!/100),1.2,IF(((D5+F5+H5)/$M$1)&gt;=(#REF!/100),1.3,IF(((D5+F5+H5)/$M$1)&gt;=((#REF!)/100),1.4,IF(((D5+F5+H5)/$M$1)&gt;=((#REF!)/100),1.5,IF(((D5+F5+H5)/$M$1)&gt;=((#REF!)/100),1.6,IF(((D5+F5+H5)/$M$1)&gt;=((#REF!)/100),1.7,IF(((D5+F5+H5)/$M$1)&gt;=((#REF!)/100),1.8,IF(((D5+F5+H5)/$M$1)&gt;=((#REF!)/100),1.9,IF(((D5+F5+H5)/$M$1)&gt;=((#REF!)/100),2,IF(((D5+F5+H5)/$M$1)&gt;=((#REF!)/100),2.1,IF(((D5+F5+H5)/$M$1)&gt;=((#REF!)/100),2.2,IF(((D5+F5+H5)/$M$1)&gt;=((#REF!)/100),2.3,IF(((D5+F5+H5)/$M$1)&gt;=((#REF!)/100),2.4,IF(((D5+F5+H5)/$M$1)&gt;=((#REF!)/100),2.5,IF(((D5+F5+H5)/$M$1)&gt;=((#REF!)/100),2.6,IF(((D5+F5+H5)/$M$1)&gt;=((#REF!)/100),2.7,IF(((D5+F5+H5)/$M$1)&gt;=((#REF!)/100),2.8,IF(((D5+F5+H5)/$M$1)&gt;=((#REF!)/100),2.9,IF(((D5+F5+H5)/$M$1)&gt;=((#REF!)/100),3,IF(((D5+F5+H5)/$M$1)&gt;=((#REF!)/100),3.1,IF(((D5+F5+H5)/$M$1)&gt;=((#REF!)/100),3.2,IF(((D5+F5+H5)/$M$1)&gt;=((#REF!)/100),3.3,IF(((D5+F5+H5)/$M$1)&gt;=((#REF!)/100),3.4,IF(((D5+F5+H5)/$M$1)&gt;=((#REF!)/100),3.5,IF(((D5+F5+H5)/$M$1)&gt;=((#REF!)/100),3.6,IF(((D5+F5+H5)/$M$1)&gt;=((#REF!)/100),3.7,IF(((D5+F5+H5)/$M$1)&gt;=((#REF!)/100),3.8,IF(((D5+F5+H5)/$M$1)&gt;=((#REF!)/100),3.9,IF(((D5+F5+H5)/$M$1)&gt;=((#REF!)/100),4,IF(((D5+F5+H5)/$M$1)&gt;=((#REF!)/100),4.1,IF(((D5+F5+H5)/$M$1)&gt;=((#REF!)/100),4.2,IF(((D5+F5+H5)/$M$1)&gt;=((#REF!)/100),4.3,IF(((D5+F5+H5)/$M$1)&gt;=((#REF!)/100),4.4,IF(((D5+F5+H5)/$M$1)&gt;=((#REF!)/100),4.5,IF(((D5+F5+H5)/$M$1)&gt;=((#REF!)/100),4.6,IF(((D5+F5+H5)/$M$1)&gt;=((#REF!)/100),4.7,IF(((D5+F5+H5)/$M$1)&gt;=((#REF!)/100),4.8,IF(((D5+F5+H5)/$M$1)&gt;=((#REF!)/100),4.9,5))))))))))))))))))))))))))))))))))))))))</f>
        <v>#REF!</v>
      </c>
      <c r="N5" s="2" t="e">
        <f>IF(((D5+F5+H5+J5)/$N$1)&gt;=((#REF!+1)/100),1,IF(((D5+F5+H5+J5)/$N$1)&gt;=(#REF!/100),1.1,IF(((D5+F5+H5+J5)/$N$1)&gt;=(#REF!/100),1.2,IF(((D5+F5+H5+J5)/$N$1)&gt;=(#REF!/100),1.3,IF(((D5+F5+H5+J5)/$N$1)&gt;=((#REF!)/100),1.4,IF(((D5+F5+H5+J5)/$N$1)&gt;=((#REF!)/100),1.5,IF(((D5+F5+H5+J5)/$N$1)&gt;=((#REF!)/100),1.6,IF(((D5+F5+H5+J5)/$N$1)&gt;=((#REF!)/100),1.7,IF(((D5+F5+H5+J5)/$N$1)&gt;=((#REF!)/100),1.8,IF(((D5+F5+H5+J5)/$N$1)&gt;=((#REF!)/100),1.9,IF(((D5+F5+H5+J5)/$N$1)&gt;=((#REF!)/100),2,IF(((D5+F5+H5+J5)/$N$1)&gt;=((#REF!)/100),2.1,IF(((D5+F5+H5+J5)/$N$1)&gt;=((#REF!)/100),2.2,IF(((D5+F5+H5+J5)/$N$1)&gt;=((#REF!)/100),2.3,IF(((D5+F5+H5+J5)/$N$1)&gt;=((#REF!)/100),2.4,IF(((D5+F5+H5+J5)/$N$1)&gt;=((#REF!)/100),2.5,IF(((D5+F5+H5+J5)/$N$1)&gt;=((#REF!)/100),2.6,IF(((D5+F5+H5+J5)/$N$1)&gt;=((#REF!)/100),2.7,IF(((D5+F5+H5+J5)/$N$1)&gt;=((#REF!)/100),2.8,IF(((D5+F5+H5+J5)/$N$1)&gt;=((#REF!)/100),2.9,IF(((D5+F5+H5+J5)/$N$1)&gt;=((#REF!)/100),3,IF(((D5+F5+H5+J5)/$N$1)&gt;=((#REF!)/100),3.1,IF(((D5+F5+H5+J5)/$N$1)&gt;=((#REF!)/100),3.2,IF(((D5+F5+H5+J5)/$N$1)&gt;=((#REF!)/100),3.3,IF(((D5+F5+H5+J5)/$N$1)&gt;=((#REF!)/100),3.4,IF(((D5+F5+H5+J5)/$N$1)&gt;=((#REF!)/100),3.5,IF(((D5+F5+H5+J5)/$N$1)&gt;=((#REF!)/100),3.6,IF(((D5+F5+H5+J5)/$N$1)&gt;=((#REF!)/100),3.7,IF(((D5+F5+H5+J5)/$N$1)&gt;=((#REF!)/100),3.8,IF(((D5+F5+H5+J5)/$N$1)&gt;=((#REF!)/100),3.9,IF(((D5+F5+H5+J5)/$N$1)&gt;=((#REF!)/100),4,IF(((D5+F5+H5+J5)/$N$1)&gt;=((#REF!)/100),4.1,IF(((D5+F5+H5+J5)/$N$1)&gt;=((#REF!)/100),4.2,IF(((D5+F5+H5+J5)/$N$1)&gt;=((#REF!)/100),4.3,IF(((D5+F5+H5+J5)/$N$1)&gt;=((#REF!)/100),4.4,IF(((D5+F5+H5+J5)/$N$1)&gt;=((#REF!)/100),4.5,IF(((D5+F5+H5+J5)/$N$1)&gt;=((#REF!)/100),4.6,IF(((D5+F5+H5+J5)/$N$1)&gt;=((#REF!)/100),4.7,IF(((D5+F5+H5+J5)/$N$1)&gt;=((#REF!)/100),4.8,IF(((D5+F5+H5+J5)/$N$1)&gt;=((#REF!)/100),4.9,5))))))))))))))))))))))))))))))))))))))))</f>
        <v>#REF!</v>
      </c>
      <c r="O5" s="47">
        <v>2</v>
      </c>
      <c r="P5" s="5">
        <v>1</v>
      </c>
      <c r="Q5" s="5">
        <f>P5</f>
        <v>1</v>
      </c>
      <c r="R5" s="5">
        <f t="shared" si="0"/>
        <v>1</v>
      </c>
      <c r="S5" s="5">
        <f t="shared" si="0"/>
        <v>1</v>
      </c>
      <c r="T5" s="5">
        <f t="shared" si="0"/>
        <v>1</v>
      </c>
      <c r="U5" s="5">
        <f t="shared" si="0"/>
        <v>1</v>
      </c>
      <c r="V5" s="5">
        <f t="shared" si="0"/>
        <v>1</v>
      </c>
      <c r="W5" s="5">
        <f t="shared" si="0"/>
        <v>1</v>
      </c>
      <c r="X5" s="5">
        <f t="shared" si="0"/>
        <v>1</v>
      </c>
      <c r="Y5" s="5">
        <f t="shared" si="0"/>
        <v>1</v>
      </c>
      <c r="Z5" s="5">
        <f t="shared" si="0"/>
        <v>1</v>
      </c>
      <c r="AA5" s="5">
        <f t="shared" si="0"/>
        <v>1</v>
      </c>
      <c r="AB5" s="5">
        <f t="shared" si="0"/>
        <v>1</v>
      </c>
      <c r="AC5" s="5">
        <v>1</v>
      </c>
      <c r="AD5" s="5">
        <v>1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5"/>
      <c r="AR5" s="44">
        <v>1</v>
      </c>
      <c r="AS5" s="17"/>
      <c r="AT5" s="24">
        <v>1</v>
      </c>
      <c r="AU5" s="36">
        <f t="shared" si="1"/>
        <v>1</v>
      </c>
      <c r="AV5" s="39">
        <f t="shared" si="2"/>
        <v>1</v>
      </c>
      <c r="AW5" s="14">
        <f>((O5*$O$1)+((AU5*Vorrechnen!$AV$2)+((AV5*(1-Vorrechnen!$AV$2-$O$1)))))</f>
        <v>1.2999999999999998</v>
      </c>
      <c r="AX5" s="27">
        <f t="shared" ref="AX5:AX14" si="3">AW5</f>
        <v>1.2999999999999998</v>
      </c>
      <c r="AZ5" s="46"/>
    </row>
    <row r="6" spans="1:53" ht="19" thickBot="1" x14ac:dyDescent="0.5">
      <c r="A6" s="11"/>
      <c r="B6" s="41"/>
      <c r="C6" s="41"/>
      <c r="D6" s="7">
        <v>3</v>
      </c>
      <c r="E6" s="3" t="e">
        <f>IF(#REF!&gt;=(#REF!/100),1,IF(#REF!&gt;=(#REF!/100),2,IF(#REF!&gt;=(#REF!/100),3,IF(#REF!&gt;=(#REF!/100),4,5))))</f>
        <v>#REF!</v>
      </c>
      <c r="F6" s="7">
        <v>0</v>
      </c>
      <c r="G6" s="1" t="e">
        <f>IF(#REF!&gt;=(#REF!/100),1,IF(#REF!&gt;=(#REF!/100),2,IF(#REF!&gt;=(#REF!/100),3,IF(#REF!&gt;=(#REF!/100),4,5))))</f>
        <v>#REF!</v>
      </c>
      <c r="H6" s="7">
        <v>0</v>
      </c>
      <c r="I6" s="1" t="e">
        <f>IF(#REF!&gt;=(#REF!/100),1,IF(#REF!&gt;=(#REF!/100),2,IF(#REF!&gt;=(#REF!/100),3,IF(#REF!&gt;=(#REF!/100),4,5))))</f>
        <v>#REF!</v>
      </c>
      <c r="J6" s="7">
        <v>1</v>
      </c>
      <c r="K6" s="1" t="e">
        <f>IF(#REF!&gt;=(#REF!/100),1,IF(#REF!&gt;=(#REF!/100),2,IF(#REF!&gt;=(#REF!/100),3,IF(#REF!&gt;=(#REF!/100),4,5))))</f>
        <v>#REF!</v>
      </c>
      <c r="L6" s="12">
        <v>0</v>
      </c>
      <c r="M6" s="2" t="e">
        <f>IF(((D6+F6+H6)/$M$1)&gt;=((#REF!+1)/100),1,IF(((D6+F6+H6)/$M$1)&gt;=(#REF!/100),1.1,IF(((D6+F6+H6)/$M$1)&gt;=(#REF!/100),1.2,IF(((D6+F6+H6)/$M$1)&gt;=(#REF!/100),1.3,IF(((D6+F6+H6)/$M$1)&gt;=((#REF!)/100),1.4,IF(((D6+F6+H6)/$M$1)&gt;=((#REF!)/100),1.5,IF(((D6+F6+H6)/$M$1)&gt;=((#REF!)/100),1.6,IF(((D6+F6+H6)/$M$1)&gt;=((#REF!)/100),1.7,IF(((D6+F6+H6)/$M$1)&gt;=((#REF!)/100),1.8,IF(((D6+F6+H6)/$M$1)&gt;=((#REF!)/100),1.9,IF(((D6+F6+H6)/$M$1)&gt;=((#REF!)/100),2,IF(((D6+F6+H6)/$M$1)&gt;=((#REF!)/100),2.1,IF(((D6+F6+H6)/$M$1)&gt;=((#REF!)/100),2.2,IF(((D6+F6+H6)/$M$1)&gt;=((#REF!)/100),2.3,IF(((D6+F6+H6)/$M$1)&gt;=((#REF!)/100),2.4,IF(((D6+F6+H6)/$M$1)&gt;=((#REF!)/100),2.5,IF(((D6+F6+H6)/$M$1)&gt;=((#REF!)/100),2.6,IF(((D6+F6+H6)/$M$1)&gt;=((#REF!)/100),2.7,IF(((D6+F6+H6)/$M$1)&gt;=((#REF!)/100),2.8,IF(((D6+F6+H6)/$M$1)&gt;=((#REF!)/100),2.9,IF(((D6+F6+H6)/$M$1)&gt;=((#REF!)/100),3,IF(((D6+F6+H6)/$M$1)&gt;=((#REF!)/100),3.1,IF(((D6+F6+H6)/$M$1)&gt;=((#REF!)/100),3.2,IF(((D6+F6+H6)/$M$1)&gt;=((#REF!)/100),3.3,IF(((D6+F6+H6)/$M$1)&gt;=((#REF!)/100),3.4,IF(((D6+F6+H6)/$M$1)&gt;=((#REF!)/100),3.5,IF(((D6+F6+H6)/$M$1)&gt;=((#REF!)/100),3.6,IF(((D6+F6+H6)/$M$1)&gt;=((#REF!)/100),3.7,IF(((D6+F6+H6)/$M$1)&gt;=((#REF!)/100),3.8,IF(((D6+F6+H6)/$M$1)&gt;=((#REF!)/100),3.9,IF(((D6+F6+H6)/$M$1)&gt;=((#REF!)/100),4,IF(((D6+F6+H6)/$M$1)&gt;=((#REF!)/100),4.1,IF(((D6+F6+H6)/$M$1)&gt;=((#REF!)/100),4.2,IF(((D6+F6+H6)/$M$1)&gt;=((#REF!)/100),4.3,IF(((D6+F6+H6)/$M$1)&gt;=((#REF!)/100),4.4,IF(((D6+F6+H6)/$M$1)&gt;=((#REF!)/100),4.5,IF(((D6+F6+H6)/$M$1)&gt;=((#REF!)/100),4.6,IF(((D6+F6+H6)/$M$1)&gt;=((#REF!)/100),4.7,IF(((D6+F6+H6)/$M$1)&gt;=((#REF!)/100),4.8,IF(((D6+F6+H6)/$M$1)&gt;=((#REF!)/100),4.9,5))))))))))))))))))))))))))))))))))))))))</f>
        <v>#REF!</v>
      </c>
      <c r="N6" s="2" t="e">
        <f>IF(((D6+F6+H6+J6)/$N$1)&gt;=((#REF!+1)/100),1,IF(((D6+F6+H6+J6)/$N$1)&gt;=(#REF!/100),1.1,IF(((D6+F6+H6+J6)/$N$1)&gt;=(#REF!/100),1.2,IF(((D6+F6+H6+J6)/$N$1)&gt;=(#REF!/100),1.3,IF(((D6+F6+H6+J6)/$N$1)&gt;=((#REF!)/100),1.4,IF(((D6+F6+H6+J6)/$N$1)&gt;=((#REF!)/100),1.5,IF(((D6+F6+H6+J6)/$N$1)&gt;=((#REF!)/100),1.6,IF(((D6+F6+H6+J6)/$N$1)&gt;=((#REF!)/100),1.7,IF(((D6+F6+H6+J6)/$N$1)&gt;=((#REF!)/100),1.8,IF(((D6+F6+H6+J6)/$N$1)&gt;=((#REF!)/100),1.9,IF(((D6+F6+H6+J6)/$N$1)&gt;=((#REF!)/100),2,IF(((D6+F6+H6+J6)/$N$1)&gt;=((#REF!)/100),2.1,IF(((D6+F6+H6+J6)/$N$1)&gt;=((#REF!)/100),2.2,IF(((D6+F6+H6+J6)/$N$1)&gt;=((#REF!)/100),2.3,IF(((D6+F6+H6+J6)/$N$1)&gt;=((#REF!)/100),2.4,IF(((D6+F6+H6+J6)/$N$1)&gt;=((#REF!)/100),2.5,IF(((D6+F6+H6+J6)/$N$1)&gt;=((#REF!)/100),2.6,IF(((D6+F6+H6+J6)/$N$1)&gt;=((#REF!)/100),2.7,IF(((D6+F6+H6+J6)/$N$1)&gt;=((#REF!)/100),2.8,IF(((D6+F6+H6+J6)/$N$1)&gt;=((#REF!)/100),2.9,IF(((D6+F6+H6+J6)/$N$1)&gt;=((#REF!)/100),3,IF(((D6+F6+H6+J6)/$N$1)&gt;=((#REF!)/100),3.1,IF(((D6+F6+H6+J6)/$N$1)&gt;=((#REF!)/100),3.2,IF(((D6+F6+H6+J6)/$N$1)&gt;=((#REF!)/100),3.3,IF(((D6+F6+H6+J6)/$N$1)&gt;=((#REF!)/100),3.4,IF(((D6+F6+H6+J6)/$N$1)&gt;=((#REF!)/100),3.5,IF(((D6+F6+H6+J6)/$N$1)&gt;=((#REF!)/100),3.6,IF(((D6+F6+H6+J6)/$N$1)&gt;=((#REF!)/100),3.7,IF(((D6+F6+H6+J6)/$N$1)&gt;=((#REF!)/100),3.8,IF(((D6+F6+H6+J6)/$N$1)&gt;=((#REF!)/100),3.9,IF(((D6+F6+H6+J6)/$N$1)&gt;=((#REF!)/100),4,IF(((D6+F6+H6+J6)/$N$1)&gt;=((#REF!)/100),4.1,IF(((D6+F6+H6+J6)/$N$1)&gt;=((#REF!)/100),4.2,IF(((D6+F6+H6+J6)/$N$1)&gt;=((#REF!)/100),4.3,IF(((D6+F6+H6+J6)/$N$1)&gt;=((#REF!)/100),4.4,IF(((D6+F6+H6+J6)/$N$1)&gt;=((#REF!)/100),4.5,IF(((D6+F6+H6+J6)/$N$1)&gt;=((#REF!)/100),4.6,IF(((D6+F6+H6+J6)/$N$1)&gt;=((#REF!)/100),4.7,IF(((D6+F6+H6+J6)/$N$1)&gt;=((#REF!)/100),4.8,IF(((D6+F6+H6+J6)/$N$1)&gt;=((#REF!)/100),4.9,5))))))))))))))))))))))))))))))))))))))))</f>
        <v>#REF!</v>
      </c>
      <c r="O6" s="47">
        <v>3</v>
      </c>
      <c r="P6" s="5">
        <v>1</v>
      </c>
      <c r="Q6" s="5">
        <f>P6</f>
        <v>1</v>
      </c>
      <c r="R6" s="5">
        <f t="shared" si="0"/>
        <v>1</v>
      </c>
      <c r="S6" s="5">
        <f t="shared" si="0"/>
        <v>1</v>
      </c>
      <c r="T6" s="5">
        <f t="shared" si="0"/>
        <v>1</v>
      </c>
      <c r="U6" s="5">
        <f t="shared" si="0"/>
        <v>1</v>
      </c>
      <c r="V6" s="5">
        <f t="shared" si="0"/>
        <v>1</v>
      </c>
      <c r="W6" s="5">
        <f t="shared" si="0"/>
        <v>1</v>
      </c>
      <c r="X6" s="5">
        <f t="shared" si="0"/>
        <v>1</v>
      </c>
      <c r="Y6" s="5">
        <f t="shared" si="0"/>
        <v>1</v>
      </c>
      <c r="Z6" s="5">
        <f t="shared" si="0"/>
        <v>1</v>
      </c>
      <c r="AA6" s="5">
        <f t="shared" si="0"/>
        <v>1</v>
      </c>
      <c r="AB6" s="5">
        <f t="shared" si="0"/>
        <v>1</v>
      </c>
      <c r="AC6" s="5">
        <v>1</v>
      </c>
      <c r="AD6" s="5">
        <v>1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5"/>
      <c r="AR6" s="44">
        <v>1</v>
      </c>
      <c r="AS6" s="17"/>
      <c r="AT6" s="24">
        <v>1</v>
      </c>
      <c r="AU6" s="36">
        <f t="shared" si="1"/>
        <v>1</v>
      </c>
      <c r="AV6" s="39">
        <f t="shared" si="2"/>
        <v>1</v>
      </c>
      <c r="AW6" s="14">
        <f>((O6*$O$1)+((AU6*Vorrechnen!$AV$2)+((AV6*(1-Vorrechnen!$AV$2-$O$1)))))</f>
        <v>1.5999999999999999</v>
      </c>
      <c r="AX6" s="27">
        <f t="shared" si="3"/>
        <v>1.5999999999999999</v>
      </c>
      <c r="AZ6" s="46"/>
    </row>
    <row r="7" spans="1:53" ht="19" thickBot="1" x14ac:dyDescent="0.5">
      <c r="A7" s="11"/>
      <c r="B7" s="41"/>
      <c r="C7" s="41"/>
      <c r="D7" s="7">
        <v>4</v>
      </c>
      <c r="E7" s="3" t="e">
        <f>IF(#REF!&gt;=(#REF!/100),1,IF(#REF!&gt;=(#REF!/100),2,IF(#REF!&gt;=(#REF!/100),3,IF(#REF!&gt;=(#REF!/100),4,5))))</f>
        <v>#REF!</v>
      </c>
      <c r="F7" s="7">
        <v>0</v>
      </c>
      <c r="G7" s="1" t="e">
        <f>IF(#REF!&gt;=(#REF!/100),1,IF(#REF!&gt;=(#REF!/100),2,IF(#REF!&gt;=(#REF!/100),3,IF(#REF!&gt;=(#REF!/100),4,5))))</f>
        <v>#REF!</v>
      </c>
      <c r="H7" s="7">
        <v>0</v>
      </c>
      <c r="I7" s="1" t="e">
        <f>IF(#REF!&gt;=(#REF!/100),1,IF(#REF!&gt;=(#REF!/100),2,IF(#REF!&gt;=(#REF!/100),3,IF(#REF!&gt;=(#REF!/100),4,5))))</f>
        <v>#REF!</v>
      </c>
      <c r="J7" s="7">
        <v>1</v>
      </c>
      <c r="K7" s="1" t="e">
        <f>IF(#REF!&gt;=(#REF!/100),1,IF(#REF!&gt;=(#REF!/100),2,IF(#REF!&gt;=(#REF!/100),3,IF(#REF!&gt;=(#REF!/100),4,5))))</f>
        <v>#REF!</v>
      </c>
      <c r="L7" s="12">
        <v>0</v>
      </c>
      <c r="M7" s="2" t="e">
        <f>IF(((D7+F7+H7)/$M$1)&gt;=((#REF!+1)/100),1,IF(((D7+F7+H7)/$M$1)&gt;=(#REF!/100),1.1,IF(((D7+F7+H7)/$M$1)&gt;=(#REF!/100),1.2,IF(((D7+F7+H7)/$M$1)&gt;=(#REF!/100),1.3,IF(((D7+F7+H7)/$M$1)&gt;=((#REF!)/100),1.4,IF(((D7+F7+H7)/$M$1)&gt;=((#REF!)/100),1.5,IF(((D7+F7+H7)/$M$1)&gt;=((#REF!)/100),1.6,IF(((D7+F7+H7)/$M$1)&gt;=((#REF!)/100),1.7,IF(((D7+F7+H7)/$M$1)&gt;=((#REF!)/100),1.8,IF(((D7+F7+H7)/$M$1)&gt;=((#REF!)/100),1.9,IF(((D7+F7+H7)/$M$1)&gt;=((#REF!)/100),2,IF(((D7+F7+H7)/$M$1)&gt;=((#REF!)/100),2.1,IF(((D7+F7+H7)/$M$1)&gt;=((#REF!)/100),2.2,IF(((D7+F7+H7)/$M$1)&gt;=((#REF!)/100),2.3,IF(((D7+F7+H7)/$M$1)&gt;=((#REF!)/100),2.4,IF(((D7+F7+H7)/$M$1)&gt;=((#REF!)/100),2.5,IF(((D7+F7+H7)/$M$1)&gt;=((#REF!)/100),2.6,IF(((D7+F7+H7)/$M$1)&gt;=((#REF!)/100),2.7,IF(((D7+F7+H7)/$M$1)&gt;=((#REF!)/100),2.8,IF(((D7+F7+H7)/$M$1)&gt;=((#REF!)/100),2.9,IF(((D7+F7+H7)/$M$1)&gt;=((#REF!)/100),3,IF(((D7+F7+H7)/$M$1)&gt;=((#REF!)/100),3.1,IF(((D7+F7+H7)/$M$1)&gt;=((#REF!)/100),3.2,IF(((D7+F7+H7)/$M$1)&gt;=((#REF!)/100),3.3,IF(((D7+F7+H7)/$M$1)&gt;=((#REF!)/100),3.4,IF(((D7+F7+H7)/$M$1)&gt;=((#REF!)/100),3.5,IF(((D7+F7+H7)/$M$1)&gt;=((#REF!)/100),3.6,IF(((D7+F7+H7)/$M$1)&gt;=((#REF!)/100),3.7,IF(((D7+F7+H7)/$M$1)&gt;=((#REF!)/100),3.8,IF(((D7+F7+H7)/$M$1)&gt;=((#REF!)/100),3.9,IF(((D7+F7+H7)/$M$1)&gt;=((#REF!)/100),4,IF(((D7+F7+H7)/$M$1)&gt;=((#REF!)/100),4.1,IF(((D7+F7+H7)/$M$1)&gt;=((#REF!)/100),4.2,IF(((D7+F7+H7)/$M$1)&gt;=((#REF!)/100),4.3,IF(((D7+F7+H7)/$M$1)&gt;=((#REF!)/100),4.4,IF(((D7+F7+H7)/$M$1)&gt;=((#REF!)/100),4.5,IF(((D7+F7+H7)/$M$1)&gt;=((#REF!)/100),4.6,IF(((D7+F7+H7)/$M$1)&gt;=((#REF!)/100),4.7,IF(((D7+F7+H7)/$M$1)&gt;=((#REF!)/100),4.8,IF(((D7+F7+H7)/$M$1)&gt;=((#REF!)/100),4.9,5))))))))))))))))))))))))))))))))))))))))</f>
        <v>#REF!</v>
      </c>
      <c r="N7" s="2" t="e">
        <f>IF(((D7+F7+H7+J7)/$N$1)&gt;=((#REF!+1)/100),1,IF(((D7+F7+H7+J7)/$N$1)&gt;=(#REF!/100),1.1,IF(((D7+F7+H7+J7)/$N$1)&gt;=(#REF!/100),1.2,IF(((D7+F7+H7+J7)/$N$1)&gt;=(#REF!/100),1.3,IF(((D7+F7+H7+J7)/$N$1)&gt;=((#REF!)/100),1.4,IF(((D7+F7+H7+J7)/$N$1)&gt;=((#REF!)/100),1.5,IF(((D7+F7+H7+J7)/$N$1)&gt;=((#REF!)/100),1.6,IF(((D7+F7+H7+J7)/$N$1)&gt;=((#REF!)/100),1.7,IF(((D7+F7+H7+J7)/$N$1)&gt;=((#REF!)/100),1.8,IF(((D7+F7+H7+J7)/$N$1)&gt;=((#REF!)/100),1.9,IF(((D7+F7+H7+J7)/$N$1)&gt;=((#REF!)/100),2,IF(((D7+F7+H7+J7)/$N$1)&gt;=((#REF!)/100),2.1,IF(((D7+F7+H7+J7)/$N$1)&gt;=((#REF!)/100),2.2,IF(((D7+F7+H7+J7)/$N$1)&gt;=((#REF!)/100),2.3,IF(((D7+F7+H7+J7)/$N$1)&gt;=((#REF!)/100),2.4,IF(((D7+F7+H7+J7)/$N$1)&gt;=((#REF!)/100),2.5,IF(((D7+F7+H7+J7)/$N$1)&gt;=((#REF!)/100),2.6,IF(((D7+F7+H7+J7)/$N$1)&gt;=((#REF!)/100),2.7,IF(((D7+F7+H7+J7)/$N$1)&gt;=((#REF!)/100),2.8,IF(((D7+F7+H7+J7)/$N$1)&gt;=((#REF!)/100),2.9,IF(((D7+F7+H7+J7)/$N$1)&gt;=((#REF!)/100),3,IF(((D7+F7+H7+J7)/$N$1)&gt;=((#REF!)/100),3.1,IF(((D7+F7+H7+J7)/$N$1)&gt;=((#REF!)/100),3.2,IF(((D7+F7+H7+J7)/$N$1)&gt;=((#REF!)/100),3.3,IF(((D7+F7+H7+J7)/$N$1)&gt;=((#REF!)/100),3.4,IF(((D7+F7+H7+J7)/$N$1)&gt;=((#REF!)/100),3.5,IF(((D7+F7+H7+J7)/$N$1)&gt;=((#REF!)/100),3.6,IF(((D7+F7+H7+J7)/$N$1)&gt;=((#REF!)/100),3.7,IF(((D7+F7+H7+J7)/$N$1)&gt;=((#REF!)/100),3.8,IF(((D7+F7+H7+J7)/$N$1)&gt;=((#REF!)/100),3.9,IF(((D7+F7+H7+J7)/$N$1)&gt;=((#REF!)/100),4,IF(((D7+F7+H7+J7)/$N$1)&gt;=((#REF!)/100),4.1,IF(((D7+F7+H7+J7)/$N$1)&gt;=((#REF!)/100),4.2,IF(((D7+F7+H7+J7)/$N$1)&gt;=((#REF!)/100),4.3,IF(((D7+F7+H7+J7)/$N$1)&gt;=((#REF!)/100),4.4,IF(((D7+F7+H7+J7)/$N$1)&gt;=((#REF!)/100),4.5,IF(((D7+F7+H7+J7)/$N$1)&gt;=((#REF!)/100),4.6,IF(((D7+F7+H7+J7)/$N$1)&gt;=((#REF!)/100),4.7,IF(((D7+F7+H7+J7)/$N$1)&gt;=((#REF!)/100),4.8,IF(((D7+F7+H7+J7)/$N$1)&gt;=((#REF!)/100),4.9,5))))))))))))))))))))))))))))))))))))))))</f>
        <v>#REF!</v>
      </c>
      <c r="O7" s="47">
        <v>1</v>
      </c>
      <c r="P7" s="5">
        <v>3</v>
      </c>
      <c r="Q7" s="5">
        <f>P7</f>
        <v>3</v>
      </c>
      <c r="R7" s="5">
        <f t="shared" si="0"/>
        <v>3</v>
      </c>
      <c r="S7" s="5">
        <f t="shared" si="0"/>
        <v>3</v>
      </c>
      <c r="T7" s="5">
        <v>1</v>
      </c>
      <c r="U7" s="5">
        <f t="shared" si="0"/>
        <v>1</v>
      </c>
      <c r="V7" s="5">
        <f t="shared" si="0"/>
        <v>1</v>
      </c>
      <c r="W7" s="5">
        <f t="shared" si="0"/>
        <v>1</v>
      </c>
      <c r="X7" s="5">
        <f t="shared" si="0"/>
        <v>1</v>
      </c>
      <c r="Y7" s="5">
        <f t="shared" si="0"/>
        <v>1</v>
      </c>
      <c r="Z7" s="5">
        <f t="shared" si="0"/>
        <v>1</v>
      </c>
      <c r="AA7" s="5">
        <f t="shared" si="0"/>
        <v>1</v>
      </c>
      <c r="AB7" s="5">
        <f t="shared" si="0"/>
        <v>1</v>
      </c>
      <c r="AC7" s="5">
        <v>1</v>
      </c>
      <c r="AD7" s="5">
        <v>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5"/>
      <c r="AR7" s="44">
        <v>1</v>
      </c>
      <c r="AS7" s="17"/>
      <c r="AT7" s="24">
        <v>1</v>
      </c>
      <c r="AU7" s="36">
        <f t="shared" si="1"/>
        <v>1</v>
      </c>
      <c r="AV7" s="39">
        <f t="shared" si="2"/>
        <v>1.5333333333333334</v>
      </c>
      <c r="AW7" s="14">
        <f>((O7*$O$1)+((AU7*Vorrechnen!$AV$2)+((AV7*(1-Vorrechnen!$AV$2-$O$1)))))</f>
        <v>1.1600000000000001</v>
      </c>
      <c r="AX7" s="27">
        <f t="shared" si="3"/>
        <v>1.1600000000000001</v>
      </c>
      <c r="AZ7" s="46"/>
    </row>
    <row r="8" spans="1:53" ht="19" thickBot="1" x14ac:dyDescent="0.5">
      <c r="A8" s="11"/>
      <c r="B8" s="41"/>
      <c r="C8" s="41"/>
      <c r="D8" s="7">
        <v>5</v>
      </c>
      <c r="E8" s="3" t="e">
        <f>IF(#REF!&gt;=(#REF!/100),1,IF(#REF!&gt;=(#REF!/100),2,IF(#REF!&gt;=(#REF!/100),3,IF(#REF!&gt;=(#REF!/100),4,5))))</f>
        <v>#REF!</v>
      </c>
      <c r="F8" s="7">
        <v>0</v>
      </c>
      <c r="G8" s="1" t="e">
        <f>IF(#REF!&gt;=(#REF!/100),1,IF(#REF!&gt;=(#REF!/100),2,IF(#REF!&gt;=(#REF!/100),3,IF(#REF!&gt;=(#REF!/100),4,5))))</f>
        <v>#REF!</v>
      </c>
      <c r="H8" s="7">
        <v>0</v>
      </c>
      <c r="I8" s="1" t="e">
        <f>IF(#REF!&gt;=(#REF!/100),1,IF(#REF!&gt;=(#REF!/100),2,IF(#REF!&gt;=(#REF!/100),3,IF(#REF!&gt;=(#REF!/100),4,5))))</f>
        <v>#REF!</v>
      </c>
      <c r="J8" s="7">
        <v>1</v>
      </c>
      <c r="K8" s="1" t="e">
        <f>IF(#REF!&gt;=(#REF!/100),1,IF(#REF!&gt;=(#REF!/100),2,IF(#REF!&gt;=(#REF!/100),3,IF(#REF!&gt;=(#REF!/100),4,5))))</f>
        <v>#REF!</v>
      </c>
      <c r="L8" s="12">
        <v>0</v>
      </c>
      <c r="M8" s="2" t="e">
        <f>IF(((D8+F8+H8)/$M$1)&gt;=((#REF!+1)/100),1,IF(((D8+F8+H8)/$M$1)&gt;=(#REF!/100),1.1,IF(((D8+F8+H8)/$M$1)&gt;=(#REF!/100),1.2,IF(((D8+F8+H8)/$M$1)&gt;=(#REF!/100),1.3,IF(((D8+F8+H8)/$M$1)&gt;=((#REF!)/100),1.4,IF(((D8+F8+H8)/$M$1)&gt;=((#REF!)/100),1.5,IF(((D8+F8+H8)/$M$1)&gt;=((#REF!)/100),1.6,IF(((D8+F8+H8)/$M$1)&gt;=((#REF!)/100),1.7,IF(((D8+F8+H8)/$M$1)&gt;=((#REF!)/100),1.8,IF(((D8+F8+H8)/$M$1)&gt;=((#REF!)/100),1.9,IF(((D8+F8+H8)/$M$1)&gt;=((#REF!)/100),2,IF(((D8+F8+H8)/$M$1)&gt;=((#REF!)/100),2.1,IF(((D8+F8+H8)/$M$1)&gt;=((#REF!)/100),2.2,IF(((D8+F8+H8)/$M$1)&gt;=((#REF!)/100),2.3,IF(((D8+F8+H8)/$M$1)&gt;=((#REF!)/100),2.4,IF(((D8+F8+H8)/$M$1)&gt;=((#REF!)/100),2.5,IF(((D8+F8+H8)/$M$1)&gt;=((#REF!)/100),2.6,IF(((D8+F8+H8)/$M$1)&gt;=((#REF!)/100),2.7,IF(((D8+F8+H8)/$M$1)&gt;=((#REF!)/100),2.8,IF(((D8+F8+H8)/$M$1)&gt;=((#REF!)/100),2.9,IF(((D8+F8+H8)/$M$1)&gt;=((#REF!)/100),3,IF(((D8+F8+H8)/$M$1)&gt;=((#REF!)/100),3.1,IF(((D8+F8+H8)/$M$1)&gt;=((#REF!)/100),3.2,IF(((D8+F8+H8)/$M$1)&gt;=((#REF!)/100),3.3,IF(((D8+F8+H8)/$M$1)&gt;=((#REF!)/100),3.4,IF(((D8+F8+H8)/$M$1)&gt;=((#REF!)/100),3.5,IF(((D8+F8+H8)/$M$1)&gt;=((#REF!)/100),3.6,IF(((D8+F8+H8)/$M$1)&gt;=((#REF!)/100),3.7,IF(((D8+F8+H8)/$M$1)&gt;=((#REF!)/100),3.8,IF(((D8+F8+H8)/$M$1)&gt;=((#REF!)/100),3.9,IF(((D8+F8+H8)/$M$1)&gt;=((#REF!)/100),4,IF(((D8+F8+H8)/$M$1)&gt;=((#REF!)/100),4.1,IF(((D8+F8+H8)/$M$1)&gt;=((#REF!)/100),4.2,IF(((D8+F8+H8)/$M$1)&gt;=((#REF!)/100),4.3,IF(((D8+F8+H8)/$M$1)&gt;=((#REF!)/100),4.4,IF(((D8+F8+H8)/$M$1)&gt;=((#REF!)/100),4.5,IF(((D8+F8+H8)/$M$1)&gt;=((#REF!)/100),4.6,IF(((D8+F8+H8)/$M$1)&gt;=((#REF!)/100),4.7,IF(((D8+F8+H8)/$M$1)&gt;=((#REF!)/100),4.8,IF(((D8+F8+H8)/$M$1)&gt;=((#REF!)/100),4.9,5))))))))))))))))))))))))))))))))))))))))</f>
        <v>#REF!</v>
      </c>
      <c r="N8" s="2" t="e">
        <f>IF(((D8+F8+H8+J8)/$N$1)&gt;=((#REF!+1)/100),1,IF(((D8+F8+H8+J8)/$N$1)&gt;=(#REF!/100),1.1,IF(((D8+F8+H8+J8)/$N$1)&gt;=(#REF!/100),1.2,IF(((D8+F8+H8+J8)/$N$1)&gt;=(#REF!/100),1.3,IF(((D8+F8+H8+J8)/$N$1)&gt;=((#REF!)/100),1.4,IF(((D8+F8+H8+J8)/$N$1)&gt;=((#REF!)/100),1.5,IF(((D8+F8+H8+J8)/$N$1)&gt;=((#REF!)/100),1.6,IF(((D8+F8+H8+J8)/$N$1)&gt;=((#REF!)/100),1.7,IF(((D8+F8+H8+J8)/$N$1)&gt;=((#REF!)/100),1.8,IF(((D8+F8+H8+J8)/$N$1)&gt;=((#REF!)/100),1.9,IF(((D8+F8+H8+J8)/$N$1)&gt;=((#REF!)/100),2,IF(((D8+F8+H8+J8)/$N$1)&gt;=((#REF!)/100),2.1,IF(((D8+F8+H8+J8)/$N$1)&gt;=((#REF!)/100),2.2,IF(((D8+F8+H8+J8)/$N$1)&gt;=((#REF!)/100),2.3,IF(((D8+F8+H8+J8)/$N$1)&gt;=((#REF!)/100),2.4,IF(((D8+F8+H8+J8)/$N$1)&gt;=((#REF!)/100),2.5,IF(((D8+F8+H8+J8)/$N$1)&gt;=((#REF!)/100),2.6,IF(((D8+F8+H8+J8)/$N$1)&gt;=((#REF!)/100),2.7,IF(((D8+F8+H8+J8)/$N$1)&gt;=((#REF!)/100),2.8,IF(((D8+F8+H8+J8)/$N$1)&gt;=((#REF!)/100),2.9,IF(((D8+F8+H8+J8)/$N$1)&gt;=((#REF!)/100),3,IF(((D8+F8+H8+J8)/$N$1)&gt;=((#REF!)/100),3.1,IF(((D8+F8+H8+J8)/$N$1)&gt;=((#REF!)/100),3.2,IF(((D8+F8+H8+J8)/$N$1)&gt;=((#REF!)/100),3.3,IF(((D8+F8+H8+J8)/$N$1)&gt;=((#REF!)/100),3.4,IF(((D8+F8+H8+J8)/$N$1)&gt;=((#REF!)/100),3.5,IF(((D8+F8+H8+J8)/$N$1)&gt;=((#REF!)/100),3.6,IF(((D8+F8+H8+J8)/$N$1)&gt;=((#REF!)/100),3.7,IF(((D8+F8+H8+J8)/$N$1)&gt;=((#REF!)/100),3.8,IF(((D8+F8+H8+J8)/$N$1)&gt;=((#REF!)/100),3.9,IF(((D8+F8+H8+J8)/$N$1)&gt;=((#REF!)/100),4,IF(((D8+F8+H8+J8)/$N$1)&gt;=((#REF!)/100),4.1,IF(((D8+F8+H8+J8)/$N$1)&gt;=((#REF!)/100),4.2,IF(((D8+F8+H8+J8)/$N$1)&gt;=((#REF!)/100),4.3,IF(((D8+F8+H8+J8)/$N$1)&gt;=((#REF!)/100),4.4,IF(((D8+F8+H8+J8)/$N$1)&gt;=((#REF!)/100),4.5,IF(((D8+F8+H8+J8)/$N$1)&gt;=((#REF!)/100),4.6,IF(((D8+F8+H8+J8)/$N$1)&gt;=((#REF!)/100),4.7,IF(((D8+F8+H8+J8)/$N$1)&gt;=((#REF!)/100),4.8,IF(((D8+F8+H8+J8)/$N$1)&gt;=((#REF!)/100),4.9,5))))))))))))))))))))))))))))))))))))))))</f>
        <v>#REF!</v>
      </c>
      <c r="O8" s="47">
        <v>2</v>
      </c>
      <c r="P8" s="5">
        <v>3</v>
      </c>
      <c r="Q8" s="5">
        <f t="shared" ref="Q8:AB9" si="4">P8</f>
        <v>3</v>
      </c>
      <c r="R8" s="5">
        <f t="shared" si="4"/>
        <v>3</v>
      </c>
      <c r="S8" s="5">
        <f t="shared" si="4"/>
        <v>3</v>
      </c>
      <c r="T8" s="5">
        <v>1</v>
      </c>
      <c r="U8" s="5">
        <f t="shared" si="4"/>
        <v>1</v>
      </c>
      <c r="V8" s="5">
        <f t="shared" si="4"/>
        <v>1</v>
      </c>
      <c r="W8" s="5">
        <f t="shared" si="4"/>
        <v>1</v>
      </c>
      <c r="X8" s="5">
        <f t="shared" si="4"/>
        <v>1</v>
      </c>
      <c r="Y8" s="5">
        <f t="shared" si="4"/>
        <v>1</v>
      </c>
      <c r="Z8" s="5">
        <f t="shared" si="4"/>
        <v>1</v>
      </c>
      <c r="AA8" s="5">
        <f t="shared" si="4"/>
        <v>1</v>
      </c>
      <c r="AB8" s="5">
        <f t="shared" si="4"/>
        <v>1</v>
      </c>
      <c r="AC8" s="5">
        <v>1</v>
      </c>
      <c r="AD8" s="5">
        <v>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5"/>
      <c r="AR8" s="44">
        <v>1</v>
      </c>
      <c r="AS8" s="17"/>
      <c r="AT8" s="24">
        <v>1</v>
      </c>
      <c r="AU8" s="36">
        <f t="shared" si="1"/>
        <v>1</v>
      </c>
      <c r="AV8" s="39">
        <f t="shared" si="2"/>
        <v>1.5333333333333334</v>
      </c>
      <c r="AW8" s="14">
        <f>((O8*$O$1)+((AU8*Vorrechnen!$AV$2)+((AV8*(1-Vorrechnen!$AV$2-$O$1)))))</f>
        <v>1.46</v>
      </c>
      <c r="AX8" s="27">
        <f t="shared" si="3"/>
        <v>1.46</v>
      </c>
      <c r="AZ8" s="46"/>
    </row>
    <row r="9" spans="1:53" ht="19" thickBot="1" x14ac:dyDescent="0.5">
      <c r="A9" s="11"/>
      <c r="B9" s="41"/>
      <c r="C9" s="41"/>
      <c r="D9" s="7">
        <v>6</v>
      </c>
      <c r="E9" s="3" t="e">
        <f>IF(#REF!&gt;=(#REF!/100),1,IF(#REF!&gt;=(#REF!/100),2,IF(#REF!&gt;=(#REF!/100),3,IF(#REF!&gt;=(#REF!/100),4,5))))</f>
        <v>#REF!</v>
      </c>
      <c r="F9" s="7">
        <v>0</v>
      </c>
      <c r="G9" s="1" t="e">
        <f>IF(#REF!&gt;=(#REF!/100),1,IF(#REF!&gt;=(#REF!/100),2,IF(#REF!&gt;=(#REF!/100),3,IF(#REF!&gt;=(#REF!/100),4,5))))</f>
        <v>#REF!</v>
      </c>
      <c r="H9" s="7">
        <v>0</v>
      </c>
      <c r="I9" s="1" t="e">
        <f>IF(#REF!&gt;=(#REF!/100),1,IF(#REF!&gt;=(#REF!/100),2,IF(#REF!&gt;=(#REF!/100),3,IF(#REF!&gt;=(#REF!/100),4,5))))</f>
        <v>#REF!</v>
      </c>
      <c r="J9" s="7">
        <v>1</v>
      </c>
      <c r="K9" s="1" t="e">
        <f>IF(#REF!&gt;=(#REF!/100),1,IF(#REF!&gt;=(#REF!/100),2,IF(#REF!&gt;=(#REF!/100),3,IF(#REF!&gt;=(#REF!/100),4,5))))</f>
        <v>#REF!</v>
      </c>
      <c r="L9" s="12">
        <v>0</v>
      </c>
      <c r="M9" s="2" t="e">
        <f>IF(((D9+F9+H9)/$M$1)&gt;=((#REF!+1)/100),1,IF(((D9+F9+H9)/$M$1)&gt;=(#REF!/100),1.1,IF(((D9+F9+H9)/$M$1)&gt;=(#REF!/100),1.2,IF(((D9+F9+H9)/$M$1)&gt;=(#REF!/100),1.3,IF(((D9+F9+H9)/$M$1)&gt;=((#REF!)/100),1.4,IF(((D9+F9+H9)/$M$1)&gt;=((#REF!)/100),1.5,IF(((D9+F9+H9)/$M$1)&gt;=((#REF!)/100),1.6,IF(((D9+F9+H9)/$M$1)&gt;=((#REF!)/100),1.7,IF(((D9+F9+H9)/$M$1)&gt;=((#REF!)/100),1.8,IF(((D9+F9+H9)/$M$1)&gt;=((#REF!)/100),1.9,IF(((D9+F9+H9)/$M$1)&gt;=((#REF!)/100),2,IF(((D9+F9+H9)/$M$1)&gt;=((#REF!)/100),2.1,IF(((D9+F9+H9)/$M$1)&gt;=((#REF!)/100),2.2,IF(((D9+F9+H9)/$M$1)&gt;=((#REF!)/100),2.3,IF(((D9+F9+H9)/$M$1)&gt;=((#REF!)/100),2.4,IF(((D9+F9+H9)/$M$1)&gt;=((#REF!)/100),2.5,IF(((D9+F9+H9)/$M$1)&gt;=((#REF!)/100),2.6,IF(((D9+F9+H9)/$M$1)&gt;=((#REF!)/100),2.7,IF(((D9+F9+H9)/$M$1)&gt;=((#REF!)/100),2.8,IF(((D9+F9+H9)/$M$1)&gt;=((#REF!)/100),2.9,IF(((D9+F9+H9)/$M$1)&gt;=((#REF!)/100),3,IF(((D9+F9+H9)/$M$1)&gt;=((#REF!)/100),3.1,IF(((D9+F9+H9)/$M$1)&gt;=((#REF!)/100),3.2,IF(((D9+F9+H9)/$M$1)&gt;=((#REF!)/100),3.3,IF(((D9+F9+H9)/$M$1)&gt;=((#REF!)/100),3.4,IF(((D9+F9+H9)/$M$1)&gt;=((#REF!)/100),3.5,IF(((D9+F9+H9)/$M$1)&gt;=((#REF!)/100),3.6,IF(((D9+F9+H9)/$M$1)&gt;=((#REF!)/100),3.7,IF(((D9+F9+H9)/$M$1)&gt;=((#REF!)/100),3.8,IF(((D9+F9+H9)/$M$1)&gt;=((#REF!)/100),3.9,IF(((D9+F9+H9)/$M$1)&gt;=((#REF!)/100),4,IF(((D9+F9+H9)/$M$1)&gt;=((#REF!)/100),4.1,IF(((D9+F9+H9)/$M$1)&gt;=((#REF!)/100),4.2,IF(((D9+F9+H9)/$M$1)&gt;=((#REF!)/100),4.3,IF(((D9+F9+H9)/$M$1)&gt;=((#REF!)/100),4.4,IF(((D9+F9+H9)/$M$1)&gt;=((#REF!)/100),4.5,IF(((D9+F9+H9)/$M$1)&gt;=((#REF!)/100),4.6,IF(((D9+F9+H9)/$M$1)&gt;=((#REF!)/100),4.7,IF(((D9+F9+H9)/$M$1)&gt;=((#REF!)/100),4.8,IF(((D9+F9+H9)/$M$1)&gt;=((#REF!)/100),4.9,5))))))))))))))))))))))))))))))))))))))))</f>
        <v>#REF!</v>
      </c>
      <c r="N9" s="2" t="e">
        <f>IF(((D9+F9+H9+J9)/$N$1)&gt;=((#REF!+1)/100),1,IF(((D9+F9+H9+J9)/$N$1)&gt;=(#REF!/100),1.1,IF(((D9+F9+H9+J9)/$N$1)&gt;=(#REF!/100),1.2,IF(((D9+F9+H9+J9)/$N$1)&gt;=(#REF!/100),1.3,IF(((D9+F9+H9+J9)/$N$1)&gt;=((#REF!)/100),1.4,IF(((D9+F9+H9+J9)/$N$1)&gt;=((#REF!)/100),1.5,IF(((D9+F9+H9+J9)/$N$1)&gt;=((#REF!)/100),1.6,IF(((D9+F9+H9+J9)/$N$1)&gt;=((#REF!)/100),1.7,IF(((D9+F9+H9+J9)/$N$1)&gt;=((#REF!)/100),1.8,IF(((D9+F9+H9+J9)/$N$1)&gt;=((#REF!)/100),1.9,IF(((D9+F9+H9+J9)/$N$1)&gt;=((#REF!)/100),2,IF(((D9+F9+H9+J9)/$N$1)&gt;=((#REF!)/100),2.1,IF(((D9+F9+H9+J9)/$N$1)&gt;=((#REF!)/100),2.2,IF(((D9+F9+H9+J9)/$N$1)&gt;=((#REF!)/100),2.3,IF(((D9+F9+H9+J9)/$N$1)&gt;=((#REF!)/100),2.4,IF(((D9+F9+H9+J9)/$N$1)&gt;=((#REF!)/100),2.5,IF(((D9+F9+H9+J9)/$N$1)&gt;=((#REF!)/100),2.6,IF(((D9+F9+H9+J9)/$N$1)&gt;=((#REF!)/100),2.7,IF(((D9+F9+H9+J9)/$N$1)&gt;=((#REF!)/100),2.8,IF(((D9+F9+H9+J9)/$N$1)&gt;=((#REF!)/100),2.9,IF(((D9+F9+H9+J9)/$N$1)&gt;=((#REF!)/100),3,IF(((D9+F9+H9+J9)/$N$1)&gt;=((#REF!)/100),3.1,IF(((D9+F9+H9+J9)/$N$1)&gt;=((#REF!)/100),3.2,IF(((D9+F9+H9+J9)/$N$1)&gt;=((#REF!)/100),3.3,IF(((D9+F9+H9+J9)/$N$1)&gt;=((#REF!)/100),3.4,IF(((D9+F9+H9+J9)/$N$1)&gt;=((#REF!)/100),3.5,IF(((D9+F9+H9+J9)/$N$1)&gt;=((#REF!)/100),3.6,IF(((D9+F9+H9+J9)/$N$1)&gt;=((#REF!)/100),3.7,IF(((D9+F9+H9+J9)/$N$1)&gt;=((#REF!)/100),3.8,IF(((D9+F9+H9+J9)/$N$1)&gt;=((#REF!)/100),3.9,IF(((D9+F9+H9+J9)/$N$1)&gt;=((#REF!)/100),4,IF(((D9+F9+H9+J9)/$N$1)&gt;=((#REF!)/100),4.1,IF(((D9+F9+H9+J9)/$N$1)&gt;=((#REF!)/100),4.2,IF(((D9+F9+H9+J9)/$N$1)&gt;=((#REF!)/100),4.3,IF(((D9+F9+H9+J9)/$N$1)&gt;=((#REF!)/100),4.4,IF(((D9+F9+H9+J9)/$N$1)&gt;=((#REF!)/100),4.5,IF(((D9+F9+H9+J9)/$N$1)&gt;=((#REF!)/100),4.6,IF(((D9+F9+H9+J9)/$N$1)&gt;=((#REF!)/100),4.7,IF(((D9+F9+H9+J9)/$N$1)&gt;=((#REF!)/100),4.8,IF(((D9+F9+H9+J9)/$N$1)&gt;=((#REF!)/100),4.9,5))))))))))))))))))))))))))))))))))))))))</f>
        <v>#REF!</v>
      </c>
      <c r="O9" s="47">
        <v>3</v>
      </c>
      <c r="P9" s="5">
        <v>3</v>
      </c>
      <c r="Q9" s="5">
        <f t="shared" si="4"/>
        <v>3</v>
      </c>
      <c r="R9" s="5">
        <f t="shared" si="4"/>
        <v>3</v>
      </c>
      <c r="S9" s="5">
        <f t="shared" si="4"/>
        <v>3</v>
      </c>
      <c r="T9" s="5">
        <v>1</v>
      </c>
      <c r="U9" s="5">
        <f t="shared" si="4"/>
        <v>1</v>
      </c>
      <c r="V9" s="5">
        <f t="shared" si="4"/>
        <v>1</v>
      </c>
      <c r="W9" s="5">
        <f t="shared" si="4"/>
        <v>1</v>
      </c>
      <c r="X9" s="5">
        <f t="shared" si="4"/>
        <v>1</v>
      </c>
      <c r="Y9" s="5">
        <f t="shared" si="4"/>
        <v>1</v>
      </c>
      <c r="Z9" s="5">
        <f t="shared" si="4"/>
        <v>1</v>
      </c>
      <c r="AA9" s="5">
        <f t="shared" si="4"/>
        <v>1</v>
      </c>
      <c r="AB9" s="5">
        <f t="shared" si="4"/>
        <v>1</v>
      </c>
      <c r="AC9" s="5">
        <v>1</v>
      </c>
      <c r="AD9" s="5">
        <v>1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5"/>
      <c r="AR9" s="44">
        <v>1</v>
      </c>
      <c r="AS9" s="17"/>
      <c r="AT9" s="24">
        <v>1</v>
      </c>
      <c r="AU9" s="36">
        <f t="shared" si="1"/>
        <v>1</v>
      </c>
      <c r="AV9" s="39">
        <f t="shared" si="2"/>
        <v>1.5333333333333334</v>
      </c>
      <c r="AW9" s="14">
        <f>((O9*$O$1)+((AU9*Vorrechnen!$AV$2)+((AV9*(1-Vorrechnen!$AV$2-$O$1)))))</f>
        <v>1.76</v>
      </c>
      <c r="AX9" s="27">
        <f t="shared" si="3"/>
        <v>1.76</v>
      </c>
      <c r="AZ9" s="46"/>
    </row>
    <row r="10" spans="1:53" ht="19" thickBot="1" x14ac:dyDescent="0.5">
      <c r="A10" s="11"/>
      <c r="B10" s="41"/>
      <c r="C10" s="41"/>
      <c r="D10" s="7">
        <v>0</v>
      </c>
      <c r="E10" s="3" t="e">
        <f>IF(#REF!&gt;=(#REF!/100),1,IF(#REF!&gt;=(#REF!/100),2,IF(#REF!&gt;=(#REF!/100),3,IF(#REF!&gt;=(#REF!/100),4,5))))</f>
        <v>#REF!</v>
      </c>
      <c r="F10" s="7">
        <v>0</v>
      </c>
      <c r="G10" s="1" t="e">
        <f>IF(#REF!&gt;=(#REF!/100),1,IF(#REF!&gt;=(#REF!/100),2,IF(#REF!&gt;=(#REF!/100),3,IF(#REF!&gt;=(#REF!/100),4,5))))</f>
        <v>#REF!</v>
      </c>
      <c r="H10" s="7">
        <v>0</v>
      </c>
      <c r="I10" s="1" t="e">
        <f>IF(#REF!&gt;=(#REF!/100),1,IF(#REF!&gt;=(#REF!/100),2,IF(#REF!&gt;=(#REF!/100),3,IF(#REF!&gt;=(#REF!/100),4,5))))</f>
        <v>#REF!</v>
      </c>
      <c r="J10" s="7">
        <v>1</v>
      </c>
      <c r="K10" s="1" t="e">
        <f>IF(#REF!&gt;=(#REF!/100),1,IF(#REF!&gt;=(#REF!/100),2,IF(#REF!&gt;=(#REF!/100),3,IF(#REF!&gt;=(#REF!/100),4,5))))</f>
        <v>#REF!</v>
      </c>
      <c r="L10" s="12">
        <v>0</v>
      </c>
      <c r="M10" s="2" t="e">
        <f>IF(((D10+F10+H10)/$M$1)&gt;=((#REF!+1)/100),1,IF(((D10+F10+H10)/$M$1)&gt;=(#REF!/100),1.1,IF(((D10+F10+H10)/$M$1)&gt;=(#REF!/100),1.2,IF(((D10+F10+H10)/$M$1)&gt;=(#REF!/100),1.3,IF(((D10+F10+H10)/$M$1)&gt;=((#REF!)/100),1.4,IF(((D10+F10+H10)/$M$1)&gt;=((#REF!)/100),1.5,IF(((D10+F10+H10)/$M$1)&gt;=((#REF!)/100),1.6,IF(((D10+F10+H10)/$M$1)&gt;=((#REF!)/100),1.7,IF(((D10+F10+H10)/$M$1)&gt;=((#REF!)/100),1.8,IF(((D10+F10+H10)/$M$1)&gt;=((#REF!)/100),1.9,IF(((D10+F10+H10)/$M$1)&gt;=((#REF!)/100),2,IF(((D10+F10+H10)/$M$1)&gt;=((#REF!)/100),2.1,IF(((D10+F10+H10)/$M$1)&gt;=((#REF!)/100),2.2,IF(((D10+F10+H10)/$M$1)&gt;=((#REF!)/100),2.3,IF(((D10+F10+H10)/$M$1)&gt;=((#REF!)/100),2.4,IF(((D10+F10+H10)/$M$1)&gt;=((#REF!)/100),2.5,IF(((D10+F10+H10)/$M$1)&gt;=((#REF!)/100),2.6,IF(((D10+F10+H10)/$M$1)&gt;=((#REF!)/100),2.7,IF(((D10+F10+H10)/$M$1)&gt;=((#REF!)/100),2.8,IF(((D10+F10+H10)/$M$1)&gt;=((#REF!)/100),2.9,IF(((D10+F10+H10)/$M$1)&gt;=((#REF!)/100),3,IF(((D10+F10+H10)/$M$1)&gt;=((#REF!)/100),3.1,IF(((D10+F10+H10)/$M$1)&gt;=((#REF!)/100),3.2,IF(((D10+F10+H10)/$M$1)&gt;=((#REF!)/100),3.3,IF(((D10+F10+H10)/$M$1)&gt;=((#REF!)/100),3.4,IF(((D10+F10+H10)/$M$1)&gt;=((#REF!)/100),3.5,IF(((D10+F10+H10)/$M$1)&gt;=((#REF!)/100),3.6,IF(((D10+F10+H10)/$M$1)&gt;=((#REF!)/100),3.7,IF(((D10+F10+H10)/$M$1)&gt;=((#REF!)/100),3.8,IF(((D10+F10+H10)/$M$1)&gt;=((#REF!)/100),3.9,IF(((D10+F10+H10)/$M$1)&gt;=((#REF!)/100),4,IF(((D10+F10+H10)/$M$1)&gt;=((#REF!)/100),4.1,IF(((D10+F10+H10)/$M$1)&gt;=((#REF!)/100),4.2,IF(((D10+F10+H10)/$M$1)&gt;=((#REF!)/100),4.3,IF(((D10+F10+H10)/$M$1)&gt;=((#REF!)/100),4.4,IF(((D10+F10+H10)/$M$1)&gt;=((#REF!)/100),4.5,IF(((D10+F10+H10)/$M$1)&gt;=((#REF!)/100),4.6,IF(((D10+F10+H10)/$M$1)&gt;=((#REF!)/100),4.7,IF(((D10+F10+H10)/$M$1)&gt;=((#REF!)/100),4.8,IF(((D10+F10+H10)/$M$1)&gt;=((#REF!)/100),4.9,5))))))))))))))))))))))))))))))))))))))))</f>
        <v>#REF!</v>
      </c>
      <c r="N10" s="2" t="e">
        <f>IF(((D10+F10+H10+J10)/$N$1)&gt;=((#REF!+1)/100),1,IF(((D10+F10+H10+J10)/$N$1)&gt;=(#REF!/100),1.1,IF(((D10+F10+H10+J10)/$N$1)&gt;=(#REF!/100),1.2,IF(((D10+F10+H10+J10)/$N$1)&gt;=(#REF!/100),1.3,IF(((D10+F10+H10+J10)/$N$1)&gt;=((#REF!)/100),1.4,IF(((D10+F10+H10+J10)/$N$1)&gt;=((#REF!)/100),1.5,IF(((D10+F10+H10+J10)/$N$1)&gt;=((#REF!)/100),1.6,IF(((D10+F10+H10+J10)/$N$1)&gt;=((#REF!)/100),1.7,IF(((D10+F10+H10+J10)/$N$1)&gt;=((#REF!)/100),1.8,IF(((D10+F10+H10+J10)/$N$1)&gt;=((#REF!)/100),1.9,IF(((D10+F10+H10+J10)/$N$1)&gt;=((#REF!)/100),2,IF(((D10+F10+H10+J10)/$N$1)&gt;=((#REF!)/100),2.1,IF(((D10+F10+H10+J10)/$N$1)&gt;=((#REF!)/100),2.2,IF(((D10+F10+H10+J10)/$N$1)&gt;=((#REF!)/100),2.3,IF(((D10+F10+H10+J10)/$N$1)&gt;=((#REF!)/100),2.4,IF(((D10+F10+H10+J10)/$N$1)&gt;=((#REF!)/100),2.5,IF(((D10+F10+H10+J10)/$N$1)&gt;=((#REF!)/100),2.6,IF(((D10+F10+H10+J10)/$N$1)&gt;=((#REF!)/100),2.7,IF(((D10+F10+H10+J10)/$N$1)&gt;=((#REF!)/100),2.8,IF(((D10+F10+H10+J10)/$N$1)&gt;=((#REF!)/100),2.9,IF(((D10+F10+H10+J10)/$N$1)&gt;=((#REF!)/100),3,IF(((D10+F10+H10+J10)/$N$1)&gt;=((#REF!)/100),3.1,IF(((D10+F10+H10+J10)/$N$1)&gt;=((#REF!)/100),3.2,IF(((D10+F10+H10+J10)/$N$1)&gt;=((#REF!)/100),3.3,IF(((D10+F10+H10+J10)/$N$1)&gt;=((#REF!)/100),3.4,IF(((D10+F10+H10+J10)/$N$1)&gt;=((#REF!)/100),3.5,IF(((D10+F10+H10+J10)/$N$1)&gt;=((#REF!)/100),3.6,IF(((D10+F10+H10+J10)/$N$1)&gt;=((#REF!)/100),3.7,IF(((D10+F10+H10+J10)/$N$1)&gt;=((#REF!)/100),3.8,IF(((D10+F10+H10+J10)/$N$1)&gt;=((#REF!)/100),3.9,IF(((D10+F10+H10+J10)/$N$1)&gt;=((#REF!)/100),4,IF(((D10+F10+H10+J10)/$N$1)&gt;=((#REF!)/100),4.1,IF(((D10+F10+H10+J10)/$N$1)&gt;=((#REF!)/100),4.2,IF(((D10+F10+H10+J10)/$N$1)&gt;=((#REF!)/100),4.3,IF(((D10+F10+H10+J10)/$N$1)&gt;=((#REF!)/100),4.4,IF(((D10+F10+H10+J10)/$N$1)&gt;=((#REF!)/100),4.5,IF(((D10+F10+H10+J10)/$N$1)&gt;=((#REF!)/100),4.6,IF(((D10+F10+H10+J10)/$N$1)&gt;=((#REF!)/100),4.7,IF(((D10+F10+H10+J10)/$N$1)&gt;=((#REF!)/100),4.8,IF(((D10+F10+H10+J10)/$N$1)&gt;=((#REF!)/100),4.9,5))))))))))))))))))))))))))))))))))))))))</f>
        <v>#REF!</v>
      </c>
      <c r="O10" s="47">
        <v>1</v>
      </c>
      <c r="P10" s="5">
        <f>P7</f>
        <v>3</v>
      </c>
      <c r="Q10" s="5">
        <f t="shared" ref="Q10:AB10" si="5">Q7</f>
        <v>3</v>
      </c>
      <c r="R10" s="5">
        <f t="shared" si="5"/>
        <v>3</v>
      </c>
      <c r="S10" s="5">
        <f t="shared" si="5"/>
        <v>3</v>
      </c>
      <c r="T10" s="5">
        <f t="shared" si="5"/>
        <v>1</v>
      </c>
      <c r="U10" s="5">
        <f t="shared" si="5"/>
        <v>1</v>
      </c>
      <c r="V10" s="5">
        <f t="shared" si="5"/>
        <v>1</v>
      </c>
      <c r="W10" s="5">
        <f t="shared" si="5"/>
        <v>1</v>
      </c>
      <c r="X10" s="5">
        <f t="shared" si="5"/>
        <v>1</v>
      </c>
      <c r="Y10" s="5">
        <f t="shared" si="5"/>
        <v>1</v>
      </c>
      <c r="Z10" s="5">
        <f t="shared" si="5"/>
        <v>1</v>
      </c>
      <c r="AA10" s="5">
        <f t="shared" si="5"/>
        <v>1</v>
      </c>
      <c r="AB10" s="5">
        <f t="shared" si="5"/>
        <v>1</v>
      </c>
      <c r="AC10" s="5">
        <v>1</v>
      </c>
      <c r="AD10" s="5">
        <v>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5"/>
      <c r="AR10" s="44">
        <v>1</v>
      </c>
      <c r="AS10" s="17"/>
      <c r="AT10" s="24">
        <v>1</v>
      </c>
      <c r="AU10" s="36">
        <f t="shared" si="1"/>
        <v>1</v>
      </c>
      <c r="AV10" s="39">
        <f t="shared" si="2"/>
        <v>1.5333333333333334</v>
      </c>
      <c r="AW10" s="14">
        <f>((O10*$O$1)+((AU10*Vorrechnen!$AV$2)+((AV10*(1-Vorrechnen!$AV$2-$O$1)))))</f>
        <v>1.1600000000000001</v>
      </c>
      <c r="AX10" s="27">
        <f t="shared" si="3"/>
        <v>1.1600000000000001</v>
      </c>
      <c r="AZ10" s="46"/>
    </row>
    <row r="11" spans="1:53" ht="19" thickBot="1" x14ac:dyDescent="0.5">
      <c r="A11" s="11"/>
      <c r="B11" s="41"/>
      <c r="C11" s="41"/>
      <c r="D11" s="7">
        <v>0</v>
      </c>
      <c r="E11" s="3" t="e">
        <f>IF(#REF!&gt;=(#REF!/100),1,IF(#REF!&gt;=(#REF!/100),2,IF(#REF!&gt;=(#REF!/100),3,IF(#REF!&gt;=(#REF!/100),4,5))))</f>
        <v>#REF!</v>
      </c>
      <c r="F11" s="7">
        <v>0</v>
      </c>
      <c r="G11" s="1" t="e">
        <f>IF(#REF!&gt;=(#REF!/100),1,IF(#REF!&gt;=(#REF!/100),2,IF(#REF!&gt;=(#REF!/100),3,IF(#REF!&gt;=(#REF!/100),4,5))))</f>
        <v>#REF!</v>
      </c>
      <c r="H11" s="7">
        <v>0</v>
      </c>
      <c r="I11" s="1" t="e">
        <f>IF(#REF!&gt;=(#REF!/100),1,IF(#REF!&gt;=(#REF!/100),2,IF(#REF!&gt;=(#REF!/100),3,IF(#REF!&gt;=(#REF!/100),4,5))))</f>
        <v>#REF!</v>
      </c>
      <c r="J11" s="7">
        <v>1</v>
      </c>
      <c r="K11" s="1" t="e">
        <f>IF(#REF!&gt;=(#REF!/100),1,IF(#REF!&gt;=(#REF!/100),2,IF(#REF!&gt;=(#REF!/100),3,IF(#REF!&gt;=(#REF!/100),4,5))))</f>
        <v>#REF!</v>
      </c>
      <c r="L11" s="12">
        <v>0</v>
      </c>
      <c r="M11" s="2" t="e">
        <f>IF(((D11+F11+H11)/$M$1)&gt;=((#REF!+1)/100),1,IF(((D11+F11+H11)/$M$1)&gt;=(#REF!/100),1.1,IF(((D11+F11+H11)/$M$1)&gt;=(#REF!/100),1.2,IF(((D11+F11+H11)/$M$1)&gt;=(#REF!/100),1.3,IF(((D11+F11+H11)/$M$1)&gt;=((#REF!)/100),1.4,IF(((D11+F11+H11)/$M$1)&gt;=((#REF!)/100),1.5,IF(((D11+F11+H11)/$M$1)&gt;=((#REF!)/100),1.6,IF(((D11+F11+H11)/$M$1)&gt;=((#REF!)/100),1.7,IF(((D11+F11+H11)/$M$1)&gt;=((#REF!)/100),1.8,IF(((D11+F11+H11)/$M$1)&gt;=((#REF!)/100),1.9,IF(((D11+F11+H11)/$M$1)&gt;=((#REF!)/100),2,IF(((D11+F11+H11)/$M$1)&gt;=((#REF!)/100),2.1,IF(((D11+F11+H11)/$M$1)&gt;=((#REF!)/100),2.2,IF(((D11+F11+H11)/$M$1)&gt;=((#REF!)/100),2.3,IF(((D11+F11+H11)/$M$1)&gt;=((#REF!)/100),2.4,IF(((D11+F11+H11)/$M$1)&gt;=((#REF!)/100),2.5,IF(((D11+F11+H11)/$M$1)&gt;=((#REF!)/100),2.6,IF(((D11+F11+H11)/$M$1)&gt;=((#REF!)/100),2.7,IF(((D11+F11+H11)/$M$1)&gt;=((#REF!)/100),2.8,IF(((D11+F11+H11)/$M$1)&gt;=((#REF!)/100),2.9,IF(((D11+F11+H11)/$M$1)&gt;=((#REF!)/100),3,IF(((D11+F11+H11)/$M$1)&gt;=((#REF!)/100),3.1,IF(((D11+F11+H11)/$M$1)&gt;=((#REF!)/100),3.2,IF(((D11+F11+H11)/$M$1)&gt;=((#REF!)/100),3.3,IF(((D11+F11+H11)/$M$1)&gt;=((#REF!)/100),3.4,IF(((D11+F11+H11)/$M$1)&gt;=((#REF!)/100),3.5,IF(((D11+F11+H11)/$M$1)&gt;=((#REF!)/100),3.6,IF(((D11+F11+H11)/$M$1)&gt;=((#REF!)/100),3.7,IF(((D11+F11+H11)/$M$1)&gt;=((#REF!)/100),3.8,IF(((D11+F11+H11)/$M$1)&gt;=((#REF!)/100),3.9,IF(((D11+F11+H11)/$M$1)&gt;=((#REF!)/100),4,IF(((D11+F11+H11)/$M$1)&gt;=((#REF!)/100),4.1,IF(((D11+F11+H11)/$M$1)&gt;=((#REF!)/100),4.2,IF(((D11+F11+H11)/$M$1)&gt;=((#REF!)/100),4.3,IF(((D11+F11+H11)/$M$1)&gt;=((#REF!)/100),4.4,IF(((D11+F11+H11)/$M$1)&gt;=((#REF!)/100),4.5,IF(((D11+F11+H11)/$M$1)&gt;=((#REF!)/100),4.6,IF(((D11+F11+H11)/$M$1)&gt;=((#REF!)/100),4.7,IF(((D11+F11+H11)/$M$1)&gt;=((#REF!)/100),4.8,IF(((D11+F11+H11)/$M$1)&gt;=((#REF!)/100),4.9,5))))))))))))))))))))))))))))))))))))))))</f>
        <v>#REF!</v>
      </c>
      <c r="N11" s="2" t="e">
        <f>IF(((D11+F11+H11+J11)/$N$1)&gt;=((#REF!+1)/100),1,IF(((D11+F11+H11+J11)/$N$1)&gt;=(#REF!/100),1.1,IF(((D11+F11+H11+J11)/$N$1)&gt;=(#REF!/100),1.2,IF(((D11+F11+H11+J11)/$N$1)&gt;=(#REF!/100),1.3,IF(((D11+F11+H11+J11)/$N$1)&gt;=((#REF!)/100),1.4,IF(((D11+F11+H11+J11)/$N$1)&gt;=((#REF!)/100),1.5,IF(((D11+F11+H11+J11)/$N$1)&gt;=((#REF!)/100),1.6,IF(((D11+F11+H11+J11)/$N$1)&gt;=((#REF!)/100),1.7,IF(((D11+F11+H11+J11)/$N$1)&gt;=((#REF!)/100),1.8,IF(((D11+F11+H11+J11)/$N$1)&gt;=((#REF!)/100),1.9,IF(((D11+F11+H11+J11)/$N$1)&gt;=((#REF!)/100),2,IF(((D11+F11+H11+J11)/$N$1)&gt;=((#REF!)/100),2.1,IF(((D11+F11+H11+J11)/$N$1)&gt;=((#REF!)/100),2.2,IF(((D11+F11+H11+J11)/$N$1)&gt;=((#REF!)/100),2.3,IF(((D11+F11+H11+J11)/$N$1)&gt;=((#REF!)/100),2.4,IF(((D11+F11+H11+J11)/$N$1)&gt;=((#REF!)/100),2.5,IF(((D11+F11+H11+J11)/$N$1)&gt;=((#REF!)/100),2.6,IF(((D11+F11+H11+J11)/$N$1)&gt;=((#REF!)/100),2.7,IF(((D11+F11+H11+J11)/$N$1)&gt;=((#REF!)/100),2.8,IF(((D11+F11+H11+J11)/$N$1)&gt;=((#REF!)/100),2.9,IF(((D11+F11+H11+J11)/$N$1)&gt;=((#REF!)/100),3,IF(((D11+F11+H11+J11)/$N$1)&gt;=((#REF!)/100),3.1,IF(((D11+F11+H11+J11)/$N$1)&gt;=((#REF!)/100),3.2,IF(((D11+F11+H11+J11)/$N$1)&gt;=((#REF!)/100),3.3,IF(((D11+F11+H11+J11)/$N$1)&gt;=((#REF!)/100),3.4,IF(((D11+F11+H11+J11)/$N$1)&gt;=((#REF!)/100),3.5,IF(((D11+F11+H11+J11)/$N$1)&gt;=((#REF!)/100),3.6,IF(((D11+F11+H11+J11)/$N$1)&gt;=((#REF!)/100),3.7,IF(((D11+F11+H11+J11)/$N$1)&gt;=((#REF!)/100),3.8,IF(((D11+F11+H11+J11)/$N$1)&gt;=((#REF!)/100),3.9,IF(((D11+F11+H11+J11)/$N$1)&gt;=((#REF!)/100),4,IF(((D11+F11+H11+J11)/$N$1)&gt;=((#REF!)/100),4.1,IF(((D11+F11+H11+J11)/$N$1)&gt;=((#REF!)/100),4.2,IF(((D11+F11+H11+J11)/$N$1)&gt;=((#REF!)/100),4.3,IF(((D11+F11+H11+J11)/$N$1)&gt;=((#REF!)/100),4.4,IF(((D11+F11+H11+J11)/$N$1)&gt;=((#REF!)/100),4.5,IF(((D11+F11+H11+J11)/$N$1)&gt;=((#REF!)/100),4.6,IF(((D11+F11+H11+J11)/$N$1)&gt;=((#REF!)/100),4.7,IF(((D11+F11+H11+J11)/$N$1)&gt;=((#REF!)/100),4.8,IF(((D11+F11+H11+J11)/$N$1)&gt;=((#REF!)/100),4.9,5))))))))))))))))))))))))))))))))))))))))</f>
        <v>#REF!</v>
      </c>
      <c r="O11" s="47">
        <v>1</v>
      </c>
      <c r="P11" s="5">
        <f t="shared" ref="P11:AB12" si="6">P8</f>
        <v>3</v>
      </c>
      <c r="Q11" s="5">
        <f t="shared" si="6"/>
        <v>3</v>
      </c>
      <c r="R11" s="5">
        <f t="shared" si="6"/>
        <v>3</v>
      </c>
      <c r="S11" s="5">
        <f t="shared" si="6"/>
        <v>3</v>
      </c>
      <c r="T11" s="5">
        <f t="shared" si="6"/>
        <v>1</v>
      </c>
      <c r="U11" s="5">
        <f t="shared" si="6"/>
        <v>1</v>
      </c>
      <c r="V11" s="5">
        <f t="shared" si="6"/>
        <v>1</v>
      </c>
      <c r="W11" s="5">
        <f t="shared" si="6"/>
        <v>1</v>
      </c>
      <c r="X11" s="5">
        <f t="shared" si="6"/>
        <v>1</v>
      </c>
      <c r="Y11" s="5">
        <f t="shared" si="6"/>
        <v>1</v>
      </c>
      <c r="Z11" s="5">
        <f t="shared" si="6"/>
        <v>1</v>
      </c>
      <c r="AA11" s="5">
        <f t="shared" si="6"/>
        <v>1</v>
      </c>
      <c r="AB11" s="5">
        <f t="shared" si="6"/>
        <v>1</v>
      </c>
      <c r="AC11" s="5">
        <v>1</v>
      </c>
      <c r="AD11" s="5">
        <v>1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5"/>
      <c r="AR11" s="44">
        <v>2</v>
      </c>
      <c r="AS11" s="17"/>
      <c r="AT11" s="24">
        <v>1</v>
      </c>
      <c r="AU11" s="36">
        <f t="shared" si="1"/>
        <v>1.5</v>
      </c>
      <c r="AV11" s="39">
        <f>AVERAGE(P11:AQ11)</f>
        <v>1.5333333333333334</v>
      </c>
      <c r="AW11" s="14">
        <f>((O11*$O$1)+((AU11*Vorrechnen!$AV$2)+((AV11*(1-Vorrechnen!$AV$2-$O$1)))))</f>
        <v>1.36</v>
      </c>
      <c r="AX11" s="27">
        <f t="shared" si="3"/>
        <v>1.36</v>
      </c>
      <c r="AZ11" s="46"/>
    </row>
    <row r="12" spans="1:53" ht="19" thickBot="1" x14ac:dyDescent="0.5">
      <c r="A12" s="11"/>
      <c r="B12" s="41"/>
      <c r="C12" s="41"/>
      <c r="D12" s="7">
        <v>0</v>
      </c>
      <c r="E12" s="3" t="e">
        <f>IF(#REF!&gt;=(#REF!/100),1,IF(#REF!&gt;=(#REF!/100),2,IF(#REF!&gt;=(#REF!/100),3,IF(#REF!&gt;=(#REF!/100),4,5))))</f>
        <v>#REF!</v>
      </c>
      <c r="F12" s="7">
        <v>0</v>
      </c>
      <c r="G12" s="1" t="e">
        <f>IF(#REF!&gt;=(#REF!/100),1,IF(#REF!&gt;=(#REF!/100),2,IF(#REF!&gt;=(#REF!/100),3,IF(#REF!&gt;=(#REF!/100),4,5))))</f>
        <v>#REF!</v>
      </c>
      <c r="H12" s="7">
        <v>0</v>
      </c>
      <c r="I12" s="1" t="e">
        <f>IF(#REF!&gt;=(#REF!/100),1,IF(#REF!&gt;=(#REF!/100),2,IF(#REF!&gt;=(#REF!/100),3,IF(#REF!&gt;=(#REF!/100),4,5))))</f>
        <v>#REF!</v>
      </c>
      <c r="J12" s="7">
        <v>1</v>
      </c>
      <c r="K12" s="1" t="e">
        <f>IF(#REF!&gt;=(#REF!/100),1,IF(#REF!&gt;=(#REF!/100),2,IF(#REF!&gt;=(#REF!/100),3,IF(#REF!&gt;=(#REF!/100),4,5))))</f>
        <v>#REF!</v>
      </c>
      <c r="L12" s="12">
        <v>0</v>
      </c>
      <c r="M12" s="2" t="e">
        <f>IF(((D12+F12+H12)/$M$1)&gt;=((#REF!+1)/100),1,IF(((D12+F12+H12)/$M$1)&gt;=(#REF!/100),1.1,IF(((D12+F12+H12)/$M$1)&gt;=(#REF!/100),1.2,IF(((D12+F12+H12)/$M$1)&gt;=(#REF!/100),1.3,IF(((D12+F12+H12)/$M$1)&gt;=((#REF!)/100),1.4,IF(((D12+F12+H12)/$M$1)&gt;=((#REF!)/100),1.5,IF(((D12+F12+H12)/$M$1)&gt;=((#REF!)/100),1.6,IF(((D12+F12+H12)/$M$1)&gt;=((#REF!)/100),1.7,IF(((D12+F12+H12)/$M$1)&gt;=((#REF!)/100),1.8,IF(((D12+F12+H12)/$M$1)&gt;=((#REF!)/100),1.9,IF(((D12+F12+H12)/$M$1)&gt;=((#REF!)/100),2,IF(((D12+F12+H12)/$M$1)&gt;=((#REF!)/100),2.1,IF(((D12+F12+H12)/$M$1)&gt;=((#REF!)/100),2.2,IF(((D12+F12+H12)/$M$1)&gt;=((#REF!)/100),2.3,IF(((D12+F12+H12)/$M$1)&gt;=((#REF!)/100),2.4,IF(((D12+F12+H12)/$M$1)&gt;=((#REF!)/100),2.5,IF(((D12+F12+H12)/$M$1)&gt;=((#REF!)/100),2.6,IF(((D12+F12+H12)/$M$1)&gt;=((#REF!)/100),2.7,IF(((D12+F12+H12)/$M$1)&gt;=((#REF!)/100),2.8,IF(((D12+F12+H12)/$M$1)&gt;=((#REF!)/100),2.9,IF(((D12+F12+H12)/$M$1)&gt;=((#REF!)/100),3,IF(((D12+F12+H12)/$M$1)&gt;=((#REF!)/100),3.1,IF(((D12+F12+H12)/$M$1)&gt;=((#REF!)/100),3.2,IF(((D12+F12+H12)/$M$1)&gt;=((#REF!)/100),3.3,IF(((D12+F12+H12)/$M$1)&gt;=((#REF!)/100),3.4,IF(((D12+F12+H12)/$M$1)&gt;=((#REF!)/100),3.5,IF(((D12+F12+H12)/$M$1)&gt;=((#REF!)/100),3.6,IF(((D12+F12+H12)/$M$1)&gt;=((#REF!)/100),3.7,IF(((D12+F12+H12)/$M$1)&gt;=((#REF!)/100),3.8,IF(((D12+F12+H12)/$M$1)&gt;=((#REF!)/100),3.9,IF(((D12+F12+H12)/$M$1)&gt;=((#REF!)/100),4,IF(((D12+F12+H12)/$M$1)&gt;=((#REF!)/100),4.1,IF(((D12+F12+H12)/$M$1)&gt;=((#REF!)/100),4.2,IF(((D12+F12+H12)/$M$1)&gt;=((#REF!)/100),4.3,IF(((D12+F12+H12)/$M$1)&gt;=((#REF!)/100),4.4,IF(((D12+F12+H12)/$M$1)&gt;=((#REF!)/100),4.5,IF(((D12+F12+H12)/$M$1)&gt;=((#REF!)/100),4.6,IF(((D12+F12+H12)/$M$1)&gt;=((#REF!)/100),4.7,IF(((D12+F12+H12)/$M$1)&gt;=((#REF!)/100),4.8,IF(((D12+F12+H12)/$M$1)&gt;=((#REF!)/100),4.9,5))))))))))))))))))))))))))))))))))))))))</f>
        <v>#REF!</v>
      </c>
      <c r="N12" s="2" t="e">
        <f>IF(((D12+F12+H12+J12)/$N$1)&gt;=((#REF!+1)/100),1,IF(((D12+F12+H12+J12)/$N$1)&gt;=(#REF!/100),1.1,IF(((D12+F12+H12+J12)/$N$1)&gt;=(#REF!/100),1.2,IF(((D12+F12+H12+J12)/$N$1)&gt;=(#REF!/100),1.3,IF(((D12+F12+H12+J12)/$N$1)&gt;=((#REF!)/100),1.4,IF(((D12+F12+H12+J12)/$N$1)&gt;=((#REF!)/100),1.5,IF(((D12+F12+H12+J12)/$N$1)&gt;=((#REF!)/100),1.6,IF(((D12+F12+H12+J12)/$N$1)&gt;=((#REF!)/100),1.7,IF(((D12+F12+H12+J12)/$N$1)&gt;=((#REF!)/100),1.8,IF(((D12+F12+H12+J12)/$N$1)&gt;=((#REF!)/100),1.9,IF(((D12+F12+H12+J12)/$N$1)&gt;=((#REF!)/100),2,IF(((D12+F12+H12+J12)/$N$1)&gt;=((#REF!)/100),2.1,IF(((D12+F12+H12+J12)/$N$1)&gt;=((#REF!)/100),2.2,IF(((D12+F12+H12+J12)/$N$1)&gt;=((#REF!)/100),2.3,IF(((D12+F12+H12+J12)/$N$1)&gt;=((#REF!)/100),2.4,IF(((D12+F12+H12+J12)/$N$1)&gt;=((#REF!)/100),2.5,IF(((D12+F12+H12+J12)/$N$1)&gt;=((#REF!)/100),2.6,IF(((D12+F12+H12+J12)/$N$1)&gt;=((#REF!)/100),2.7,IF(((D12+F12+H12+J12)/$N$1)&gt;=((#REF!)/100),2.8,IF(((D12+F12+H12+J12)/$N$1)&gt;=((#REF!)/100),2.9,IF(((D12+F12+H12+J12)/$N$1)&gt;=((#REF!)/100),3,IF(((D12+F12+H12+J12)/$N$1)&gt;=((#REF!)/100),3.1,IF(((D12+F12+H12+J12)/$N$1)&gt;=((#REF!)/100),3.2,IF(((D12+F12+H12+J12)/$N$1)&gt;=((#REF!)/100),3.3,IF(((D12+F12+H12+J12)/$N$1)&gt;=((#REF!)/100),3.4,IF(((D12+F12+H12+J12)/$N$1)&gt;=((#REF!)/100),3.5,IF(((D12+F12+H12+J12)/$N$1)&gt;=((#REF!)/100),3.6,IF(((D12+F12+H12+J12)/$N$1)&gt;=((#REF!)/100),3.7,IF(((D12+F12+H12+J12)/$N$1)&gt;=((#REF!)/100),3.8,IF(((D12+F12+H12+J12)/$N$1)&gt;=((#REF!)/100),3.9,IF(((D12+F12+H12+J12)/$N$1)&gt;=((#REF!)/100),4,IF(((D12+F12+H12+J12)/$N$1)&gt;=((#REF!)/100),4.1,IF(((D12+F12+H12+J12)/$N$1)&gt;=((#REF!)/100),4.2,IF(((D12+F12+H12+J12)/$N$1)&gt;=((#REF!)/100),4.3,IF(((D12+F12+H12+J12)/$N$1)&gt;=((#REF!)/100),4.4,IF(((D12+F12+H12+J12)/$N$1)&gt;=((#REF!)/100),4.5,IF(((D12+F12+H12+J12)/$N$1)&gt;=((#REF!)/100),4.6,IF(((D12+F12+H12+J12)/$N$1)&gt;=((#REF!)/100),4.7,IF(((D12+F12+H12+J12)/$N$1)&gt;=((#REF!)/100),4.8,IF(((D12+F12+H12+J12)/$N$1)&gt;=((#REF!)/100),4.9,5))))))))))))))))))))))))))))))))))))))))</f>
        <v>#REF!</v>
      </c>
      <c r="O12" s="47">
        <v>1</v>
      </c>
      <c r="P12" s="5">
        <f t="shared" si="6"/>
        <v>3</v>
      </c>
      <c r="Q12" s="5">
        <f t="shared" si="6"/>
        <v>3</v>
      </c>
      <c r="R12" s="5">
        <f t="shared" si="6"/>
        <v>3</v>
      </c>
      <c r="S12" s="5">
        <f t="shared" si="6"/>
        <v>3</v>
      </c>
      <c r="T12" s="5">
        <f t="shared" si="6"/>
        <v>1</v>
      </c>
      <c r="U12" s="5">
        <f t="shared" si="6"/>
        <v>1</v>
      </c>
      <c r="V12" s="5">
        <f t="shared" si="6"/>
        <v>1</v>
      </c>
      <c r="W12" s="5">
        <f t="shared" si="6"/>
        <v>1</v>
      </c>
      <c r="X12" s="5">
        <f t="shared" si="6"/>
        <v>1</v>
      </c>
      <c r="Y12" s="5">
        <f t="shared" si="6"/>
        <v>1</v>
      </c>
      <c r="Z12" s="5">
        <f t="shared" si="6"/>
        <v>1</v>
      </c>
      <c r="AA12" s="5">
        <f t="shared" si="6"/>
        <v>1</v>
      </c>
      <c r="AB12" s="5">
        <f t="shared" si="6"/>
        <v>1</v>
      </c>
      <c r="AC12" s="5">
        <v>1</v>
      </c>
      <c r="AD12" s="5">
        <v>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15"/>
      <c r="AR12" s="44">
        <v>1</v>
      </c>
      <c r="AS12" s="17"/>
      <c r="AT12" s="24">
        <v>3</v>
      </c>
      <c r="AU12" s="36">
        <f t="shared" si="1"/>
        <v>2</v>
      </c>
      <c r="AV12" s="39">
        <f>AVERAGE(P12:AQ12)</f>
        <v>1.5333333333333334</v>
      </c>
      <c r="AW12" s="14">
        <f>((O12*$O$1)+((AU12*Vorrechnen!$AV$2)+((AV12*(1-Vorrechnen!$AV$2-$O$1)))))</f>
        <v>1.56</v>
      </c>
      <c r="AX12" s="27">
        <f t="shared" si="3"/>
        <v>1.56</v>
      </c>
      <c r="AZ12" s="46"/>
    </row>
    <row r="13" spans="1:53" ht="19" thickBot="1" x14ac:dyDescent="0.5">
      <c r="A13" s="11"/>
      <c r="B13" s="18"/>
      <c r="C13" s="11"/>
      <c r="D13" s="7">
        <v>0</v>
      </c>
      <c r="E13" s="3" t="e">
        <f>IF(#REF!&gt;=(#REF!/100),1,IF(#REF!&gt;=(#REF!/100),2,IF(#REF!&gt;=(#REF!/100),3,IF(#REF!&gt;=(#REF!/100),4,5))))</f>
        <v>#REF!</v>
      </c>
      <c r="F13" s="7">
        <v>0</v>
      </c>
      <c r="G13" s="1" t="e">
        <f>IF(#REF!&gt;=(#REF!/100),1,IF(#REF!&gt;=(#REF!/100),2,IF(#REF!&gt;=(#REF!/100),3,IF(#REF!&gt;=(#REF!/100),4,5))))</f>
        <v>#REF!</v>
      </c>
      <c r="H13" s="7">
        <v>0</v>
      </c>
      <c r="I13" s="1" t="e">
        <f>IF(#REF!&gt;=(#REF!/100),1,IF(#REF!&gt;=(#REF!/100),2,IF(#REF!&gt;=(#REF!/100),3,IF(#REF!&gt;=(#REF!/100),4,5))))</f>
        <v>#REF!</v>
      </c>
      <c r="J13" s="7">
        <v>1</v>
      </c>
      <c r="K13" s="1" t="e">
        <f>IF(#REF!&gt;=(#REF!/100),1,IF(#REF!&gt;=(#REF!/100),2,IF(#REF!&gt;=(#REF!/100),3,IF(#REF!&gt;=(#REF!/100),4,5))))</f>
        <v>#REF!</v>
      </c>
      <c r="L13" s="12">
        <v>0</v>
      </c>
      <c r="M13" s="2" t="e">
        <f>IF(((D13+F13+H13)/$M$1)&gt;=((#REF!+1)/100),1,IF(((D13+F13+H13)/$M$1)&gt;=(#REF!/100),1.1,IF(((D13+F13+H13)/$M$1)&gt;=(#REF!/100),1.2,IF(((D13+F13+H13)/$M$1)&gt;=(#REF!/100),1.3,IF(((D13+F13+H13)/$M$1)&gt;=((#REF!)/100),1.4,IF(((D13+F13+H13)/$M$1)&gt;=((#REF!)/100),1.5,IF(((D13+F13+H13)/$M$1)&gt;=((#REF!)/100),1.6,IF(((D13+F13+H13)/$M$1)&gt;=((#REF!)/100),1.7,IF(((D13+F13+H13)/$M$1)&gt;=((#REF!)/100),1.8,IF(((D13+F13+H13)/$M$1)&gt;=((#REF!)/100),1.9,IF(((D13+F13+H13)/$M$1)&gt;=((#REF!)/100),2,IF(((D13+F13+H13)/$M$1)&gt;=((#REF!)/100),2.1,IF(((D13+F13+H13)/$M$1)&gt;=((#REF!)/100),2.2,IF(((D13+F13+H13)/$M$1)&gt;=((#REF!)/100),2.3,IF(((D13+F13+H13)/$M$1)&gt;=((#REF!)/100),2.4,IF(((D13+F13+H13)/$M$1)&gt;=((#REF!)/100),2.5,IF(((D13+F13+H13)/$M$1)&gt;=((#REF!)/100),2.6,IF(((D13+F13+H13)/$M$1)&gt;=((#REF!)/100),2.7,IF(((D13+F13+H13)/$M$1)&gt;=((#REF!)/100),2.8,IF(((D13+F13+H13)/$M$1)&gt;=((#REF!)/100),2.9,IF(((D13+F13+H13)/$M$1)&gt;=((#REF!)/100),3,IF(((D13+F13+H13)/$M$1)&gt;=((#REF!)/100),3.1,IF(((D13+F13+H13)/$M$1)&gt;=((#REF!)/100),3.2,IF(((D13+F13+H13)/$M$1)&gt;=((#REF!)/100),3.3,IF(((D13+F13+H13)/$M$1)&gt;=((#REF!)/100),3.4,IF(((D13+F13+H13)/$M$1)&gt;=((#REF!)/100),3.5,IF(((D13+F13+H13)/$M$1)&gt;=((#REF!)/100),3.6,IF(((D13+F13+H13)/$M$1)&gt;=((#REF!)/100),3.7,IF(((D13+F13+H13)/$M$1)&gt;=((#REF!)/100),3.8,IF(((D13+F13+H13)/$M$1)&gt;=((#REF!)/100),3.9,IF(((D13+F13+H13)/$M$1)&gt;=((#REF!)/100),4,IF(((D13+F13+H13)/$M$1)&gt;=((#REF!)/100),4.1,IF(((D13+F13+H13)/$M$1)&gt;=((#REF!)/100),4.2,IF(((D13+F13+H13)/$M$1)&gt;=((#REF!)/100),4.3,IF(((D13+F13+H13)/$M$1)&gt;=((#REF!)/100),4.4,IF(((D13+F13+H13)/$M$1)&gt;=((#REF!)/100),4.5,IF(((D13+F13+H13)/$M$1)&gt;=((#REF!)/100),4.6,IF(((D13+F13+H13)/$M$1)&gt;=((#REF!)/100),4.7,IF(((D13+F13+H13)/$M$1)&gt;=((#REF!)/100),4.8,IF(((D13+F13+H13)/$M$1)&gt;=((#REF!)/100),4.9,5))))))))))))))))))))))))))))))))))))))))</f>
        <v>#REF!</v>
      </c>
      <c r="N13" s="2" t="e">
        <f>IF(((D13+F13+H13+J13)/$N$1)&gt;=((#REF!+1)/100),1,IF(((D13+F13+H13+J13)/$N$1)&gt;=(#REF!/100),1.1,IF(((D13+F13+H13+J13)/$N$1)&gt;=(#REF!/100),1.2,IF(((D13+F13+H13+J13)/$N$1)&gt;=(#REF!/100),1.3,IF(((D13+F13+H13+J13)/$N$1)&gt;=((#REF!)/100),1.4,IF(((D13+F13+H13+J13)/$N$1)&gt;=((#REF!)/100),1.5,IF(((D13+F13+H13+J13)/$N$1)&gt;=((#REF!)/100),1.6,IF(((D13+F13+H13+J13)/$N$1)&gt;=((#REF!)/100),1.7,IF(((D13+F13+H13+J13)/$N$1)&gt;=((#REF!)/100),1.8,IF(((D13+F13+H13+J13)/$N$1)&gt;=((#REF!)/100),1.9,IF(((D13+F13+H13+J13)/$N$1)&gt;=((#REF!)/100),2,IF(((D13+F13+H13+J13)/$N$1)&gt;=((#REF!)/100),2.1,IF(((D13+F13+H13+J13)/$N$1)&gt;=((#REF!)/100),2.2,IF(((D13+F13+H13+J13)/$N$1)&gt;=((#REF!)/100),2.3,IF(((D13+F13+H13+J13)/$N$1)&gt;=((#REF!)/100),2.4,IF(((D13+F13+H13+J13)/$N$1)&gt;=((#REF!)/100),2.5,IF(((D13+F13+H13+J13)/$N$1)&gt;=((#REF!)/100),2.6,IF(((D13+F13+H13+J13)/$N$1)&gt;=((#REF!)/100),2.7,IF(((D13+F13+H13+J13)/$N$1)&gt;=((#REF!)/100),2.8,IF(((D13+F13+H13+J13)/$N$1)&gt;=((#REF!)/100),2.9,IF(((D13+F13+H13+J13)/$N$1)&gt;=((#REF!)/100),3,IF(((D13+F13+H13+J13)/$N$1)&gt;=((#REF!)/100),3.1,IF(((D13+F13+H13+J13)/$N$1)&gt;=((#REF!)/100),3.2,IF(((D13+F13+H13+J13)/$N$1)&gt;=((#REF!)/100),3.3,IF(((D13+F13+H13+J13)/$N$1)&gt;=((#REF!)/100),3.4,IF(((D13+F13+H13+J13)/$N$1)&gt;=((#REF!)/100),3.5,IF(((D13+F13+H13+J13)/$N$1)&gt;=((#REF!)/100),3.6,IF(((D13+F13+H13+J13)/$N$1)&gt;=((#REF!)/100),3.7,IF(((D13+F13+H13+J13)/$N$1)&gt;=((#REF!)/100),3.8,IF(((D13+F13+H13+J13)/$N$1)&gt;=((#REF!)/100),3.9,IF(((D13+F13+H13+J13)/$N$1)&gt;=((#REF!)/100),4,IF(((D13+F13+H13+J13)/$N$1)&gt;=((#REF!)/100),4.1,IF(((D13+F13+H13+J13)/$N$1)&gt;=((#REF!)/100),4.2,IF(((D13+F13+H13+J13)/$N$1)&gt;=((#REF!)/100),4.3,IF(((D13+F13+H13+J13)/$N$1)&gt;=((#REF!)/100),4.4,IF(((D13+F13+H13+J13)/$N$1)&gt;=((#REF!)/100),4.5,IF(((D13+F13+H13+J13)/$N$1)&gt;=((#REF!)/100),4.6,IF(((D13+F13+H13+J13)/$N$1)&gt;=((#REF!)/100),4.7,IF(((D13+F13+H13+J13)/$N$1)&gt;=((#REF!)/100),4.8,IF(((D13+F13+H13+J13)/$N$1)&gt;=((#REF!)/100),4.9,5))))))))))))))))))))))))))))))))))))))))</f>
        <v>#REF!</v>
      </c>
      <c r="O13" s="4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15"/>
      <c r="AR13" s="44">
        <v>1</v>
      </c>
      <c r="AS13" s="17"/>
      <c r="AT13" s="24">
        <v>1</v>
      </c>
      <c r="AU13" s="36">
        <f t="shared" si="1"/>
        <v>1</v>
      </c>
      <c r="AV13" s="39" t="e">
        <f>AVERAGE(P13:AQ13)</f>
        <v>#DIV/0!</v>
      </c>
      <c r="AW13" s="14" t="e">
        <f>((O13*$O$1)+((AU13*Vorrechnen!$AV$2)+((AV13*(1-Vorrechnen!$AV$2-$O$1)))))</f>
        <v>#DIV/0!</v>
      </c>
      <c r="AX13" s="27" t="e">
        <f t="shared" si="3"/>
        <v>#DIV/0!</v>
      </c>
      <c r="AZ13" s="46"/>
    </row>
    <row r="14" spans="1:53" ht="19" thickBot="1" x14ac:dyDescent="0.5">
      <c r="A14" s="11"/>
      <c r="B14" s="18"/>
      <c r="C14" s="11"/>
      <c r="D14" s="7">
        <v>4</v>
      </c>
      <c r="E14" s="3" t="e">
        <f>IF(#REF!&gt;=(#REF!/100),1,IF(#REF!&gt;=(#REF!/100),2,IF(#REF!&gt;=(#REF!/100),3,IF(#REF!&gt;=(#REF!/100),4,5))))</f>
        <v>#REF!</v>
      </c>
      <c r="F14" s="7">
        <v>0</v>
      </c>
      <c r="G14" s="1" t="e">
        <f>IF(#REF!&gt;=(#REF!/100),1,IF(#REF!&gt;=(#REF!/100),2,IF(#REF!&gt;=(#REF!/100),3,IF(#REF!&gt;=(#REF!/100),4,5))))</f>
        <v>#REF!</v>
      </c>
      <c r="H14" s="7">
        <v>0</v>
      </c>
      <c r="I14" s="1" t="e">
        <f>IF(#REF!&gt;=(#REF!/100),1,IF(#REF!&gt;=(#REF!/100),2,IF(#REF!&gt;=(#REF!/100),3,IF(#REF!&gt;=(#REF!/100),4,5))))</f>
        <v>#REF!</v>
      </c>
      <c r="J14" s="7">
        <v>5</v>
      </c>
      <c r="K14" s="1" t="e">
        <f>IF(#REF!&gt;=(#REF!/100),1,IF(#REF!&gt;=(#REF!/100),2,IF(#REF!&gt;=(#REF!/100),3,IF(#REF!&gt;=(#REF!/100),4,5))))</f>
        <v>#REF!</v>
      </c>
      <c r="L14" s="12">
        <v>4</v>
      </c>
      <c r="M14" s="2" t="e">
        <f>IF(((D14+F14+H14)/$M$1)&gt;=((#REF!+1)/100),1,IF(((D14+F14+H14)/$M$1)&gt;=(#REF!/100),1.1,IF(((D14+F14+H14)/$M$1)&gt;=(#REF!/100),1.2,IF(((D14+F14+H14)/$M$1)&gt;=(#REF!/100),1.3,IF(((D14+F14+H14)/$M$1)&gt;=((#REF!)/100),1.4,IF(((D14+F14+H14)/$M$1)&gt;=((#REF!)/100),1.5,IF(((D14+F14+H14)/$M$1)&gt;=((#REF!)/100),1.6,IF(((D14+F14+H14)/$M$1)&gt;=((#REF!)/100),1.7,IF(((D14+F14+H14)/$M$1)&gt;=((#REF!)/100),1.8,IF(((D14+F14+H14)/$M$1)&gt;=((#REF!)/100),1.9,IF(((D14+F14+H14)/$M$1)&gt;=((#REF!)/100),2,IF(((D14+F14+H14)/$M$1)&gt;=((#REF!)/100),2.1,IF(((D14+F14+H14)/$M$1)&gt;=((#REF!)/100),2.2,IF(((D14+F14+H14)/$M$1)&gt;=((#REF!)/100),2.3,IF(((D14+F14+H14)/$M$1)&gt;=((#REF!)/100),2.4,IF(((D14+F14+H14)/$M$1)&gt;=((#REF!)/100),2.5,IF(((D14+F14+H14)/$M$1)&gt;=((#REF!)/100),2.6,IF(((D14+F14+H14)/$M$1)&gt;=((#REF!)/100),2.7,IF(((D14+F14+H14)/$M$1)&gt;=((#REF!)/100),2.8,IF(((D14+F14+H14)/$M$1)&gt;=((#REF!)/100),2.9,IF(((D14+F14+H14)/$M$1)&gt;=((#REF!)/100),3,IF(((D14+F14+H14)/$M$1)&gt;=((#REF!)/100),3.1,IF(((D14+F14+H14)/$M$1)&gt;=((#REF!)/100),3.2,IF(((D14+F14+H14)/$M$1)&gt;=((#REF!)/100),3.3,IF(((D14+F14+H14)/$M$1)&gt;=((#REF!)/100),3.4,IF(((D14+F14+H14)/$M$1)&gt;=((#REF!)/100),3.5,IF(((D14+F14+H14)/$M$1)&gt;=((#REF!)/100),3.6,IF(((D14+F14+H14)/$M$1)&gt;=((#REF!)/100),3.7,IF(((D14+F14+H14)/$M$1)&gt;=((#REF!)/100),3.8,IF(((D14+F14+H14)/$M$1)&gt;=((#REF!)/100),3.9,IF(((D14+F14+H14)/$M$1)&gt;=((#REF!)/100),4,IF(((D14+F14+H14)/$M$1)&gt;=((#REF!)/100),4.1,IF(((D14+F14+H14)/$M$1)&gt;=((#REF!)/100),4.2,IF(((D14+F14+H14)/$M$1)&gt;=((#REF!)/100),4.3,IF(((D14+F14+H14)/$M$1)&gt;=((#REF!)/100),4.4,IF(((D14+F14+H14)/$M$1)&gt;=((#REF!)/100),4.5,IF(((D14+F14+H14)/$M$1)&gt;=((#REF!)/100),4.6,IF(((D14+F14+H14)/$M$1)&gt;=((#REF!)/100),4.7,IF(((D14+F14+H14)/$M$1)&gt;=((#REF!)/100),4.8,IF(((D14+F14+H14)/$M$1)&gt;=((#REF!)/100),4.9,5))))))))))))))))))))))))))))))))))))))))</f>
        <v>#REF!</v>
      </c>
      <c r="N14" s="2" t="e">
        <f>IF(((D14+F14+H14+J14)/$N$1)&gt;=((#REF!+1)/100),1,IF(((D14+F14+H14+J14)/$N$1)&gt;=(#REF!/100),1.1,IF(((D14+F14+H14+J14)/$N$1)&gt;=(#REF!/100),1.2,IF(((D14+F14+H14+J14)/$N$1)&gt;=(#REF!/100),1.3,IF(((D14+F14+H14+J14)/$N$1)&gt;=((#REF!)/100),1.4,IF(((D14+F14+H14+J14)/$N$1)&gt;=((#REF!)/100),1.5,IF(((D14+F14+H14+J14)/$N$1)&gt;=((#REF!)/100),1.6,IF(((D14+F14+H14+J14)/$N$1)&gt;=((#REF!)/100),1.7,IF(((D14+F14+H14+J14)/$N$1)&gt;=((#REF!)/100),1.8,IF(((D14+F14+H14+J14)/$N$1)&gt;=((#REF!)/100),1.9,IF(((D14+F14+H14+J14)/$N$1)&gt;=((#REF!)/100),2,IF(((D14+F14+H14+J14)/$N$1)&gt;=((#REF!)/100),2.1,IF(((D14+F14+H14+J14)/$N$1)&gt;=((#REF!)/100),2.2,IF(((D14+F14+H14+J14)/$N$1)&gt;=((#REF!)/100),2.3,IF(((D14+F14+H14+J14)/$N$1)&gt;=((#REF!)/100),2.4,IF(((D14+F14+H14+J14)/$N$1)&gt;=((#REF!)/100),2.5,IF(((D14+F14+H14+J14)/$N$1)&gt;=((#REF!)/100),2.6,IF(((D14+F14+H14+J14)/$N$1)&gt;=((#REF!)/100),2.7,IF(((D14+F14+H14+J14)/$N$1)&gt;=((#REF!)/100),2.8,IF(((D14+F14+H14+J14)/$N$1)&gt;=((#REF!)/100),2.9,IF(((D14+F14+H14+J14)/$N$1)&gt;=((#REF!)/100),3,IF(((D14+F14+H14+J14)/$N$1)&gt;=((#REF!)/100),3.1,IF(((D14+F14+H14+J14)/$N$1)&gt;=((#REF!)/100),3.2,IF(((D14+F14+H14+J14)/$N$1)&gt;=((#REF!)/100),3.3,IF(((D14+F14+H14+J14)/$N$1)&gt;=((#REF!)/100),3.4,IF(((D14+F14+H14+J14)/$N$1)&gt;=((#REF!)/100),3.5,IF(((D14+F14+H14+J14)/$N$1)&gt;=((#REF!)/100),3.6,IF(((D14+F14+H14+J14)/$N$1)&gt;=((#REF!)/100),3.7,IF(((D14+F14+H14+J14)/$N$1)&gt;=((#REF!)/100),3.8,IF(((D14+F14+H14+J14)/$N$1)&gt;=((#REF!)/100),3.9,IF(((D14+F14+H14+J14)/$N$1)&gt;=((#REF!)/100),4,IF(((D14+F14+H14+J14)/$N$1)&gt;=((#REF!)/100),4.1,IF(((D14+F14+H14+J14)/$N$1)&gt;=((#REF!)/100),4.2,IF(((D14+F14+H14+J14)/$N$1)&gt;=((#REF!)/100),4.3,IF(((D14+F14+H14+J14)/$N$1)&gt;=((#REF!)/100),4.4,IF(((D14+F14+H14+J14)/$N$1)&gt;=((#REF!)/100),4.5,IF(((D14+F14+H14+J14)/$N$1)&gt;=((#REF!)/100),4.6,IF(((D14+F14+H14+J14)/$N$1)&gt;=((#REF!)/100),4.7,IF(((D14+F14+H14+J14)/$N$1)&gt;=((#REF!)/100),4.8,IF(((D14+F14+H14+J14)/$N$1)&gt;=((#REF!)/100),4.9,5))))))))))))))))))))))))))))))))))))))))</f>
        <v>#REF!</v>
      </c>
      <c r="O14" s="48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15"/>
      <c r="AR14" s="45">
        <v>1</v>
      </c>
      <c r="AS14" s="17"/>
      <c r="AT14" s="25">
        <v>1</v>
      </c>
      <c r="AU14" s="36">
        <f t="shared" si="1"/>
        <v>1</v>
      </c>
      <c r="AV14" s="40" t="e">
        <f>AVERAGE(P14:AQ14)</f>
        <v>#DIV/0!</v>
      </c>
      <c r="AW14" s="14" t="e">
        <f>((O14*$O$1)+((AU14*Vorrechnen!$AV$2)+((AV14*(1-Vorrechnen!$AV$2-$O$1)))))</f>
        <v>#DIV/0!</v>
      </c>
      <c r="AX14" s="27" t="e">
        <f t="shared" si="3"/>
        <v>#DIV/0!</v>
      </c>
      <c r="AZ14" s="46"/>
    </row>
  </sheetData>
  <mergeCells count="47">
    <mergeCell ref="S1:S3"/>
    <mergeCell ref="J2:J3"/>
    <mergeCell ref="K2:K3"/>
    <mergeCell ref="M2:M3"/>
    <mergeCell ref="N2:N3"/>
    <mergeCell ref="A1:B1"/>
    <mergeCell ref="L1:L3"/>
    <mergeCell ref="P1:P3"/>
    <mergeCell ref="Q1:Q3"/>
    <mergeCell ref="R1:R3"/>
    <mergeCell ref="O2:O3"/>
    <mergeCell ref="AE1:AE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P1:AP3"/>
    <mergeCell ref="AQ1:AQ3"/>
    <mergeCell ref="AF1:AF3"/>
    <mergeCell ref="AG1:AG3"/>
    <mergeCell ref="AH1:AH3"/>
    <mergeCell ref="AI1:AI3"/>
    <mergeCell ref="AJ1:AJ3"/>
    <mergeCell ref="AK1:AK3"/>
    <mergeCell ref="AU2:AU3"/>
    <mergeCell ref="B3:C3"/>
    <mergeCell ref="AR1:AR3"/>
    <mergeCell ref="AS1:AS3"/>
    <mergeCell ref="AT1:AT3"/>
    <mergeCell ref="AU1:AW1"/>
    <mergeCell ref="D2:D3"/>
    <mergeCell ref="E2:E3"/>
    <mergeCell ref="F2:F3"/>
    <mergeCell ref="G2:G3"/>
    <mergeCell ref="H2:H3"/>
    <mergeCell ref="I2:I3"/>
    <mergeCell ref="AL1:AL3"/>
    <mergeCell ref="AM1:AM3"/>
    <mergeCell ref="AN1:AN3"/>
    <mergeCell ref="AO1:AO3"/>
  </mergeCells>
  <conditionalFormatting sqref="E4:E14 I4:I14 M4:O14 G4:G14 K4:K14 AV4:AW14">
    <cfRule type="colorScale" priority="8">
      <colorScale>
        <cfvo type="num" val="1"/>
        <cfvo type="percentile" val="50"/>
        <cfvo type="num" val="4"/>
        <color rgb="FF63BE7B"/>
        <color rgb="FFFFEB84"/>
        <color rgb="FFF8696B"/>
      </colorScale>
    </cfRule>
  </conditionalFormatting>
  <conditionalFormatting sqref="P14:AF14 C1 Y13:AF13 AD7:AE10 P4:AE6 P7:AB9 P13:S13 P10:P12 Q10:AB10 Q11:AF12">
    <cfRule type="colorScale" priority="9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T13:X13">
    <cfRule type="colorScale" priority="6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C7:AC10">
    <cfRule type="colorScale" priority="3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F4:AF10">
    <cfRule type="colorScale" priority="2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G4:AQ14">
    <cfRule type="colorScale" priority="7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R4:AU14 C2">
    <cfRule type="colorScale" priority="5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conditionalFormatting sqref="AX4:AX14">
    <cfRule type="colorScale" priority="4">
      <colorScale>
        <cfvo type="num" val="1"/>
        <cfvo type="num" val="2"/>
        <cfvo type="num" val="4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376-ED3B-4F2D-96F2-80F6D74744A1}">
  <dimension ref="A1:BG4"/>
  <sheetViews>
    <sheetView tabSelected="1" workbookViewId="0">
      <selection activeCell="N2" sqref="N2"/>
    </sheetView>
  </sheetViews>
  <sheetFormatPr baseColWidth="10" defaultRowHeight="14.5" x14ac:dyDescent="0.35"/>
  <sheetData>
    <row r="1" spans="1:59" x14ac:dyDescent="0.35">
      <c r="A1" t="s">
        <v>104</v>
      </c>
      <c r="B1" t="s">
        <v>105</v>
      </c>
      <c r="C1" t="s">
        <v>106</v>
      </c>
      <c r="D1" t="s">
        <v>107</v>
      </c>
      <c r="E1" t="s">
        <v>1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</row>
    <row r="2" spans="1:59" x14ac:dyDescent="0.35">
      <c r="A2">
        <f>'SUS Einfügen'!C2</f>
        <v>111</v>
      </c>
      <c r="B2" t="e" cm="1" vm="1">
        <f t="array" aca="1" ref="B2" ca="1">'2CVT'!B3:C3</f>
        <v>#VALUE!</v>
      </c>
      <c r="C2">
        <f>'2CVT'!AU4</f>
        <v>1</v>
      </c>
      <c r="E2" s="53">
        <f>'2CVT'!AW4</f>
        <v>1</v>
      </c>
      <c r="F2" t="str" cm="1">
        <f t="array" ref="F2:F4">'2CVT'!AR1:AR3</f>
        <v>Laborut, Pünktlichkeit</v>
      </c>
      <c r="G2">
        <f>'2CVT'!AR4</f>
        <v>1</v>
      </c>
      <c r="H2" t="str" cm="1">
        <f t="array" ref="H2:H4">'2CVT'!AS1:AS3</f>
        <v>Soziale Kompetenz</v>
      </c>
      <c r="I2">
        <f>'2CVT'!AS4</f>
        <v>0</v>
      </c>
      <c r="J2" t="str" cm="1">
        <f t="array" ref="J2:J4">'2CVT'!AT1:AT3</f>
        <v>Sicherheitsaspekte</v>
      </c>
      <c r="K2">
        <f>'2CVT'!AT4</f>
        <v>1</v>
      </c>
      <c r="L2" t="str" cm="1">
        <f t="array" ref="L2:L3">'2CVT'!O2:O3</f>
        <v>Labor-Handling</v>
      </c>
      <c r="M2" s="10">
        <f>'2CVT'!O4</f>
        <v>1</v>
      </c>
      <c r="N2" cm="1">
        <f t="array" ref="N2:N4">'2CVT'!P1:P3</f>
        <v>0</v>
      </c>
    </row>
    <row r="3" spans="1:59" x14ac:dyDescent="0.35">
      <c r="F3">
        <v>0</v>
      </c>
      <c r="H3">
        <v>0</v>
      </c>
      <c r="J3">
        <v>0</v>
      </c>
      <c r="L3">
        <v>0</v>
      </c>
      <c r="N3">
        <v>0</v>
      </c>
    </row>
    <row r="4" spans="1:59" x14ac:dyDescent="0.35">
      <c r="F4">
        <v>0</v>
      </c>
      <c r="H4">
        <v>0</v>
      </c>
      <c r="J4">
        <v>0</v>
      </c>
      <c r="N4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E3D8-7128-4965-AC99-595D460A1BEC}">
  <dimension ref="A1:C13"/>
  <sheetViews>
    <sheetView workbookViewId="0">
      <selection activeCell="E12" sqref="E12"/>
    </sheetView>
  </sheetViews>
  <sheetFormatPr baseColWidth="10" defaultRowHeight="14.5" x14ac:dyDescent="0.35"/>
  <sheetData>
    <row r="1" spans="1:3" x14ac:dyDescent="0.35">
      <c r="A1" t="s">
        <v>162</v>
      </c>
      <c r="B1" t="s">
        <v>163</v>
      </c>
      <c r="C1" t="s">
        <v>104</v>
      </c>
    </row>
    <row r="2" spans="1:3" x14ac:dyDescent="0.35">
      <c r="A2">
        <v>1</v>
      </c>
      <c r="B2">
        <v>1</v>
      </c>
      <c r="C2">
        <v>111</v>
      </c>
    </row>
    <row r="3" spans="1:3" x14ac:dyDescent="0.35">
      <c r="A3">
        <v>2</v>
      </c>
      <c r="B3">
        <v>2</v>
      </c>
      <c r="C3">
        <v>222</v>
      </c>
    </row>
    <row r="4" spans="1:3" x14ac:dyDescent="0.35">
      <c r="A4">
        <v>3</v>
      </c>
      <c r="B4">
        <v>3</v>
      </c>
      <c r="C4">
        <v>333</v>
      </c>
    </row>
    <row r="5" spans="1:3" x14ac:dyDescent="0.35">
      <c r="A5">
        <v>4</v>
      </c>
      <c r="B5">
        <v>4</v>
      </c>
      <c r="C5">
        <v>444</v>
      </c>
    </row>
    <row r="6" spans="1:3" x14ac:dyDescent="0.35">
      <c r="A6">
        <v>5</v>
      </c>
      <c r="B6">
        <v>5</v>
      </c>
      <c r="C6">
        <v>555</v>
      </c>
    </row>
    <row r="7" spans="1:3" x14ac:dyDescent="0.35">
      <c r="A7">
        <v>6</v>
      </c>
      <c r="B7">
        <v>6</v>
      </c>
      <c r="C7">
        <v>666</v>
      </c>
    </row>
    <row r="8" spans="1:3" x14ac:dyDescent="0.35">
      <c r="A8">
        <v>7</v>
      </c>
      <c r="B8">
        <v>7</v>
      </c>
      <c r="C8">
        <v>777</v>
      </c>
    </row>
    <row r="9" spans="1:3" x14ac:dyDescent="0.35">
      <c r="A9">
        <v>8</v>
      </c>
      <c r="B9">
        <v>8</v>
      </c>
      <c r="C9">
        <v>888</v>
      </c>
    </row>
    <row r="10" spans="1:3" x14ac:dyDescent="0.35">
      <c r="A10">
        <v>9</v>
      </c>
      <c r="B10">
        <v>9</v>
      </c>
      <c r="C10">
        <v>999</v>
      </c>
    </row>
    <row r="11" spans="1:3" x14ac:dyDescent="0.35">
      <c r="A11">
        <v>10</v>
      </c>
      <c r="B11">
        <v>10</v>
      </c>
      <c r="C11">
        <v>1110</v>
      </c>
    </row>
    <row r="12" spans="1:3" x14ac:dyDescent="0.35">
      <c r="A12">
        <v>11</v>
      </c>
      <c r="B12">
        <v>11</v>
      </c>
      <c r="C12">
        <v>1221</v>
      </c>
    </row>
    <row r="13" spans="1:3" x14ac:dyDescent="0.35">
      <c r="A13">
        <v>12</v>
      </c>
      <c r="B13">
        <v>12</v>
      </c>
      <c r="C13">
        <v>1332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1KL</vt:lpstr>
      <vt:lpstr>2CVT</vt:lpstr>
      <vt:lpstr>2LAB</vt:lpstr>
      <vt:lpstr>3CVT</vt:lpstr>
      <vt:lpstr>Vorrechnen</vt:lpstr>
      <vt:lpstr>Uebertrag</vt:lpstr>
      <vt:lpstr>SUS Einfügen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Knoll</dc:creator>
  <cp:keywords/>
  <dc:description/>
  <cp:lastModifiedBy>Markus Knoll</cp:lastModifiedBy>
  <cp:revision/>
  <cp:lastPrinted>2024-02-06T11:08:25Z</cp:lastPrinted>
  <dcterms:created xsi:type="dcterms:W3CDTF">2021-11-16T20:35:26Z</dcterms:created>
  <dcterms:modified xsi:type="dcterms:W3CDTF">2024-10-31T18:45:12Z</dcterms:modified>
  <cp:category/>
  <cp:contentStatus/>
</cp:coreProperties>
</file>