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vision\bone-age\docs\"/>
    </mc:Choice>
  </mc:AlternateContent>
  <bookViews>
    <workbookView xWindow="120" yWindow="45" windowWidth="18975" windowHeight="119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117" i="1" l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P52" i="1" l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9" i="1"/>
  <c r="M38" i="1"/>
  <c r="M50" i="1"/>
  <c r="D15" i="1"/>
  <c r="D27" i="1"/>
  <c r="M27" i="1" s="1"/>
  <c r="D36" i="1"/>
  <c r="N36" i="1" s="1"/>
  <c r="D38" i="1"/>
  <c r="N38" i="1" s="1"/>
  <c r="D39" i="1"/>
  <c r="M39" i="1" s="1"/>
  <c r="D48" i="1"/>
  <c r="N48" i="1" s="1"/>
  <c r="D50" i="1"/>
  <c r="N50" i="1" s="1"/>
  <c r="D51" i="1"/>
  <c r="M51" i="1" s="1"/>
  <c r="D53" i="1"/>
  <c r="D5" i="1"/>
  <c r="D1" i="1"/>
  <c r="D16" i="1" s="1"/>
  <c r="D14" i="1" l="1"/>
  <c r="D26" i="1"/>
  <c r="D49" i="1"/>
  <c r="D37" i="1"/>
  <c r="D25" i="1"/>
  <c r="D13" i="1"/>
  <c r="M48" i="1"/>
  <c r="M36" i="1"/>
  <c r="D24" i="1"/>
  <c r="D12" i="1"/>
  <c r="D47" i="1"/>
  <c r="D35" i="1"/>
  <c r="D23" i="1"/>
  <c r="D11" i="1"/>
  <c r="D46" i="1"/>
  <c r="D22" i="1"/>
  <c r="D10" i="1"/>
  <c r="D57" i="1"/>
  <c r="D33" i="1"/>
  <c r="D21" i="1"/>
  <c r="D9" i="1"/>
  <c r="D45" i="1"/>
  <c r="D56" i="1"/>
  <c r="D44" i="1"/>
  <c r="D32" i="1"/>
  <c r="D20" i="1"/>
  <c r="D8" i="1"/>
  <c r="D34" i="1"/>
  <c r="D55" i="1"/>
  <c r="D43" i="1"/>
  <c r="D31" i="1"/>
  <c r="D19" i="1"/>
  <c r="D7" i="1"/>
  <c r="N51" i="1"/>
  <c r="N39" i="1"/>
  <c r="N27" i="1"/>
  <c r="D54" i="1"/>
  <c r="D42" i="1"/>
  <c r="D30" i="1"/>
  <c r="D18" i="1"/>
  <c r="D6" i="1"/>
  <c r="D17" i="1"/>
  <c r="D41" i="1"/>
  <c r="D29" i="1"/>
  <c r="D52" i="1"/>
  <c r="D40" i="1"/>
  <c r="D28" i="1"/>
  <c r="M44" i="1" l="1"/>
  <c r="N44" i="1"/>
  <c r="M28" i="1"/>
  <c r="N28" i="1"/>
  <c r="N25" i="1"/>
  <c r="M25" i="1"/>
  <c r="N24" i="1"/>
  <c r="M24" i="1"/>
  <c r="M19" i="1"/>
  <c r="N19" i="1"/>
  <c r="M33" i="1"/>
  <c r="N33" i="1"/>
  <c r="M22" i="1"/>
  <c r="N22" i="1"/>
  <c r="N37" i="1"/>
  <c r="M37" i="1"/>
  <c r="M31" i="1"/>
  <c r="N31" i="1"/>
  <c r="M30" i="1"/>
  <c r="N30" i="1"/>
  <c r="M46" i="1"/>
  <c r="N46" i="1"/>
  <c r="N49" i="1"/>
  <c r="M49" i="1"/>
  <c r="N35" i="1"/>
  <c r="M35" i="1"/>
  <c r="M40" i="1"/>
  <c r="N40" i="1"/>
  <c r="M43" i="1"/>
  <c r="N43" i="1"/>
  <c r="M20" i="1"/>
  <c r="N20" i="1"/>
  <c r="N26" i="1"/>
  <c r="M26" i="1"/>
  <c r="M47" i="1"/>
  <c r="N47" i="1"/>
  <c r="M45" i="1"/>
  <c r="N45" i="1"/>
  <c r="M29" i="1"/>
  <c r="N29" i="1"/>
  <c r="M21" i="1"/>
  <c r="N21" i="1"/>
  <c r="M41" i="1"/>
  <c r="N41" i="1"/>
  <c r="M34" i="1"/>
  <c r="N34" i="1"/>
  <c r="M42" i="1"/>
  <c r="N42" i="1"/>
  <c r="M32" i="1"/>
  <c r="N32" i="1"/>
  <c r="M23" i="1"/>
  <c r="N23" i="1"/>
</calcChain>
</file>

<file path=xl/sharedStrings.xml><?xml version="1.0" encoding="utf-8"?>
<sst xmlns="http://schemas.openxmlformats.org/spreadsheetml/2006/main" count="43" uniqueCount="40">
  <si>
    <t>Мальчики</t>
  </si>
  <si>
    <t>Девочки</t>
  </si>
  <si>
    <t>6.0</t>
  </si>
  <si>
    <t>7.0</t>
  </si>
  <si>
    <t>7.3</t>
  </si>
  <si>
    <t>8.0</t>
  </si>
  <si>
    <t>10.0</t>
  </si>
  <si>
    <t>11.0</t>
  </si>
  <si>
    <t>12.0</t>
  </si>
  <si>
    <t>6,3</t>
  </si>
  <si>
    <t>6,6</t>
  </si>
  <si>
    <t>13.0</t>
  </si>
  <si>
    <t>14.0</t>
  </si>
  <si>
    <t>15.0</t>
  </si>
  <si>
    <t>16.0</t>
  </si>
  <si>
    <t>17.0</t>
  </si>
  <si>
    <t>18.0</t>
  </si>
  <si>
    <t>6,10</t>
  </si>
  <si>
    <t>Оценка</t>
  </si>
  <si>
    <t>Нужна еще колонка текущего роста</t>
  </si>
  <si>
    <t>Для костного возраста по этой таблице мы получаем коэффициент</t>
  </si>
  <si>
    <t>затем текущий рост делим на этот коэффициент и умножаем на 100</t>
  </si>
  <si>
    <t>получим максимальный рост, до которого дорастет ребенок</t>
  </si>
  <si>
    <t>например, для костного возраста 11</t>
  </si>
  <si>
    <t>если костный возраст - календарный &gt; 1 года</t>
  </si>
  <si>
    <t>коэффициент равен 76,7</t>
  </si>
  <si>
    <t>если текущий рост равен 140 см</t>
  </si>
  <si>
    <t>140 / 76,7 * 100 = 182 см</t>
  </si>
  <si>
    <t>Костный возраст</t>
  </si>
  <si>
    <t>кол-во лет</t>
  </si>
  <si>
    <t>кол-во месяцев</t>
  </si>
  <si>
    <t>количество дней</t>
  </si>
  <si>
    <t>Кол-во дней в году</t>
  </si>
  <si>
    <t>Кол-во дней в месяце</t>
  </si>
  <si>
    <t>через запятую либо точку указано кол-во месяцев</t>
  </si>
  <si>
    <t>{=LINEST(B60:B63;A60:A63)}</t>
  </si>
  <si>
    <t>Вычислено на сайте http://www.xuru.org/rt/PR.asp#Manually</t>
  </si>
  <si>
    <t>Преждевременный</t>
  </si>
  <si>
    <t>Нормальный</t>
  </si>
  <si>
    <t>Замедленный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</si>
</sst>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5" fillId="0" borderId="0" xfId="0" applyFont="1"/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Возраст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cat>
          <c:val>
            <c:numRef>
              <c:f>Лист1!$E$5:$E$57</c:f>
              <c:numCache>
                <c:formatCode>0.0</c:formatCode>
                <c:ptCount val="53"/>
                <c:pt idx="4">
                  <c:v>67</c:v>
                </c:pt>
                <c:pt idx="5">
                  <c:v>67.7</c:v>
                </c:pt>
                <c:pt idx="6">
                  <c:v>68.3</c:v>
                </c:pt>
                <c:pt idx="7">
                  <c:v>68.900000000000006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4">
                  <c:v>72</c:v>
                </c:pt>
                <c:pt idx="15">
                  <c:v>72.8</c:v>
                </c:pt>
                <c:pt idx="16">
                  <c:v>73.400000000000006</c:v>
                </c:pt>
                <c:pt idx="17">
                  <c:v>74.099999999999994</c:v>
                </c:pt>
                <c:pt idx="18">
                  <c:v>74.7</c:v>
                </c:pt>
                <c:pt idx="19">
                  <c:v>75.3</c:v>
                </c:pt>
                <c:pt idx="20">
                  <c:v>75.8</c:v>
                </c:pt>
                <c:pt idx="21">
                  <c:v>76.3</c:v>
                </c:pt>
                <c:pt idx="22">
                  <c:v>76.7</c:v>
                </c:pt>
                <c:pt idx="23">
                  <c:v>77.599999999999994</c:v>
                </c:pt>
                <c:pt idx="24">
                  <c:v>78.599999999999994</c:v>
                </c:pt>
                <c:pt idx="25">
                  <c:v>80</c:v>
                </c:pt>
                <c:pt idx="26">
                  <c:v>80.900000000000006</c:v>
                </c:pt>
                <c:pt idx="27">
                  <c:v>81.8</c:v>
                </c:pt>
                <c:pt idx="28">
                  <c:v>82.8</c:v>
                </c:pt>
                <c:pt idx="29">
                  <c:v>83.9</c:v>
                </c:pt>
                <c:pt idx="30">
                  <c:v>85</c:v>
                </c:pt>
                <c:pt idx="31">
                  <c:v>86.3</c:v>
                </c:pt>
                <c:pt idx="32">
                  <c:v>87.5</c:v>
                </c:pt>
                <c:pt idx="33">
                  <c:v>89</c:v>
                </c:pt>
                <c:pt idx="34">
                  <c:v>90.5</c:v>
                </c:pt>
                <c:pt idx="35">
                  <c:v>91.8</c:v>
                </c:pt>
                <c:pt idx="36">
                  <c:v>93</c:v>
                </c:pt>
                <c:pt idx="37">
                  <c:v>94.3</c:v>
                </c:pt>
                <c:pt idx="38">
                  <c:v>95.8</c:v>
                </c:pt>
                <c:pt idx="39">
                  <c:v>96.7</c:v>
                </c:pt>
                <c:pt idx="40">
                  <c:v>97.1</c:v>
                </c:pt>
                <c:pt idx="41">
                  <c:v>97.6</c:v>
                </c:pt>
                <c:pt idx="42">
                  <c:v>98</c:v>
                </c:pt>
                <c:pt idx="43">
                  <c:v>98.3</c:v>
                </c:pt>
                <c:pt idx="44">
                  <c:v>98.5</c:v>
                </c:pt>
                <c:pt idx="45">
                  <c:v>98.8</c:v>
                </c:pt>
                <c:pt idx="4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9-42A8-B878-4B1854A0A387}"/>
            </c:ext>
          </c:extLst>
        </c:ser>
        <c:ser>
          <c:idx val="1"/>
          <c:order val="1"/>
          <c:tx>
            <c:v>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Лист1!$M$5:$M$57</c:f>
              <c:numCache>
                <c:formatCode>General</c:formatCode>
                <c:ptCount val="53"/>
                <c:pt idx="14">
                  <c:v>70.720138324565028</c:v>
                </c:pt>
                <c:pt idx="15">
                  <c:v>71.625816697299626</c:v>
                </c:pt>
                <c:pt idx="16">
                  <c:v>72.535517528658644</c:v>
                </c:pt>
                <c:pt idx="17">
                  <c:v>73.44924081864211</c:v>
                </c:pt>
                <c:pt idx="18">
                  <c:v>74.366986567250024</c:v>
                </c:pt>
                <c:pt idx="19">
                  <c:v>75.288754774482385</c:v>
                </c:pt>
                <c:pt idx="20">
                  <c:v>76.21454544033918</c:v>
                </c:pt>
                <c:pt idx="21">
                  <c:v>77.144358564820436</c:v>
                </c:pt>
                <c:pt idx="22">
                  <c:v>78.078194147926126</c:v>
                </c:pt>
                <c:pt idx="23">
                  <c:v>79.01605218965625</c:v>
                </c:pt>
                <c:pt idx="24">
                  <c:v>79.957932690010836</c:v>
                </c:pt>
                <c:pt idx="25">
                  <c:v>80.903835648989855</c:v>
                </c:pt>
                <c:pt idx="26">
                  <c:v>81.853761066593336</c:v>
                </c:pt>
                <c:pt idx="27">
                  <c:v>82.807708942821236</c:v>
                </c:pt>
                <c:pt idx="28">
                  <c:v>83.765679277673598</c:v>
                </c:pt>
                <c:pt idx="29">
                  <c:v>84.727672071150408</c:v>
                </c:pt>
                <c:pt idx="30">
                  <c:v>85.693687323251652</c:v>
                </c:pt>
                <c:pt idx="31">
                  <c:v>86.663725033977329</c:v>
                </c:pt>
                <c:pt idx="32">
                  <c:v>87.637785203327468</c:v>
                </c:pt>
                <c:pt idx="33">
                  <c:v>88.615867831302054</c:v>
                </c:pt>
                <c:pt idx="34">
                  <c:v>89.597972917901075</c:v>
                </c:pt>
                <c:pt idx="35">
                  <c:v>90.584100463124528</c:v>
                </c:pt>
                <c:pt idx="36">
                  <c:v>91.574250466972444</c:v>
                </c:pt>
                <c:pt idx="37">
                  <c:v>92.568422929444807</c:v>
                </c:pt>
                <c:pt idx="38">
                  <c:v>93.566617850541604</c:v>
                </c:pt>
                <c:pt idx="39">
                  <c:v>94.568835230262849</c:v>
                </c:pt>
                <c:pt idx="40">
                  <c:v>95.575075068608527</c:v>
                </c:pt>
                <c:pt idx="41">
                  <c:v>96.585337365578681</c:v>
                </c:pt>
                <c:pt idx="42">
                  <c:v>97.59962212117324</c:v>
                </c:pt>
                <c:pt idx="43">
                  <c:v>98.617929335392262</c:v>
                </c:pt>
                <c:pt idx="44">
                  <c:v>99.640259008235731</c:v>
                </c:pt>
                <c:pt idx="45">
                  <c:v>100.66661113970363</c:v>
                </c:pt>
                <c:pt idx="46">
                  <c:v>101.69698572979598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B-430C-B447-C5BDCD960678}"/>
            </c:ext>
          </c:extLst>
        </c:ser>
        <c:ser>
          <c:idx val="2"/>
          <c:order val="2"/>
          <c:tx>
            <c:v>Rounded2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Лист1!$N$5:$N$57</c:f>
              <c:numCache>
                <c:formatCode>General</c:formatCode>
                <c:ptCount val="53"/>
                <c:pt idx="14">
                  <c:v>72.102710745990407</c:v>
                </c:pt>
                <c:pt idx="15">
                  <c:v>72.701671390708725</c:v>
                </c:pt>
                <c:pt idx="16">
                  <c:v>73.320611508572256</c:v>
                </c:pt>
                <c:pt idx="17">
                  <c:v>73.943378730478798</c:v>
                </c:pt>
                <c:pt idx="18">
                  <c:v>74.564246576506775</c:v>
                </c:pt>
                <c:pt idx="19">
                  <c:v>75.185486250020404</c:v>
                </c:pt>
                <c:pt idx="20">
                  <c:v>75.815150202766745</c:v>
                </c:pt>
                <c:pt idx="21">
                  <c:v>76.465067471357543</c:v>
                </c:pt>
                <c:pt idx="22">
                  <c:v>77.149050784699284</c:v>
                </c:pt>
                <c:pt idx="23">
                  <c:v>77.881315442811683</c:v>
                </c:pt>
                <c:pt idx="24">
                  <c:v>78.675109966558011</c:v>
                </c:pt>
                <c:pt idx="25">
                  <c:v>79.541558518843885</c:v>
                </c:pt>
                <c:pt idx="26">
                  <c:v>80.488715096797023</c:v>
                </c:pt>
                <c:pt idx="27">
                  <c:v>81.520829495048019</c:v>
                </c:pt>
                <c:pt idx="28">
                  <c:v>82.637825040446842</c:v>
                </c:pt>
                <c:pt idx="29">
                  <c:v>83.834988097694804</c:v>
                </c:pt>
                <c:pt idx="30">
                  <c:v>85.102869346179432</c:v>
                </c:pt>
                <c:pt idx="31">
                  <c:v>86.427396828255951</c:v>
                </c:pt>
                <c:pt idx="32">
                  <c:v>87.790200768295108</c:v>
                </c:pt>
                <c:pt idx="33">
                  <c:v>89.169150163097584</c:v>
                </c:pt>
                <c:pt idx="34">
                  <c:v>90.539101143569496</c:v>
                </c:pt>
                <c:pt idx="35">
                  <c:v>91.872857107469827</c:v>
                </c:pt>
                <c:pt idx="36">
                  <c:v>93.142340623167911</c:v>
                </c:pt>
                <c:pt idx="37">
                  <c:v>94.319977104956706</c:v>
                </c:pt>
                <c:pt idx="38">
                  <c:v>95.380290259099638</c:v>
                </c:pt>
                <c:pt idx="39">
                  <c:v>96.301709301375013</c:v>
                </c:pt>
                <c:pt idx="40">
                  <c:v>97.068587945695981</c:v>
                </c:pt>
                <c:pt idx="41">
                  <c:v>97.67343516379151</c:v>
                </c:pt>
                <c:pt idx="42">
                  <c:v>98.119357716166633</c:v>
                </c:pt>
                <c:pt idx="43">
                  <c:v>98.422714454356537</c:v>
                </c:pt>
                <c:pt idx="44">
                  <c:v>98.61598239374689</c:v>
                </c:pt>
                <c:pt idx="45">
                  <c:v>98.750834558735733</c:v>
                </c:pt>
                <c:pt idx="46">
                  <c:v>98.901429597737661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B-430C-B447-C5BDCD96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0352"/>
        <c:axId val="124454928"/>
      </c:lineChart>
      <c:catAx>
        <c:axId val="12445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4928"/>
        <c:crosses val="autoZero"/>
        <c:auto val="1"/>
        <c:lblAlgn val="ctr"/>
        <c:lblOffset val="100"/>
        <c:noMultiLvlLbl val="0"/>
      </c:catAx>
      <c:valAx>
        <c:axId val="124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Возраст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cat>
          <c:val>
            <c:numRef>
              <c:f>Лист1!$J$5:$J$57</c:f>
              <c:numCache>
                <c:formatCode>0.0</c:formatCode>
                <c:ptCount val="53"/>
                <c:pt idx="0">
                  <c:v>73.3</c:v>
                </c:pt>
                <c:pt idx="1">
                  <c:v>74.2</c:v>
                </c:pt>
                <c:pt idx="2">
                  <c:v>75.099999999999994</c:v>
                </c:pt>
                <c:pt idx="3">
                  <c:v>76.3</c:v>
                </c:pt>
                <c:pt idx="4">
                  <c:v>77</c:v>
                </c:pt>
                <c:pt idx="5">
                  <c:v>77.900000000000006</c:v>
                </c:pt>
                <c:pt idx="6">
                  <c:v>78.8</c:v>
                </c:pt>
                <c:pt idx="8">
                  <c:v>79.7</c:v>
                </c:pt>
                <c:pt idx="9">
                  <c:v>80.400000000000006</c:v>
                </c:pt>
                <c:pt idx="10">
                  <c:v>81.3</c:v>
                </c:pt>
                <c:pt idx="11">
                  <c:v>82.3</c:v>
                </c:pt>
                <c:pt idx="13">
                  <c:v>83.6</c:v>
                </c:pt>
                <c:pt idx="14">
                  <c:v>84.1</c:v>
                </c:pt>
                <c:pt idx="15">
                  <c:v>85.1</c:v>
                </c:pt>
                <c:pt idx="16">
                  <c:v>85.8</c:v>
                </c:pt>
                <c:pt idx="17">
                  <c:v>86.6</c:v>
                </c:pt>
                <c:pt idx="18">
                  <c:v>87.4</c:v>
                </c:pt>
                <c:pt idx="19">
                  <c:v>88.4</c:v>
                </c:pt>
                <c:pt idx="20">
                  <c:v>89.6</c:v>
                </c:pt>
                <c:pt idx="21">
                  <c:v>90.7</c:v>
                </c:pt>
                <c:pt idx="22">
                  <c:v>91.8</c:v>
                </c:pt>
                <c:pt idx="23">
                  <c:v>92.2</c:v>
                </c:pt>
                <c:pt idx="24">
                  <c:v>92.6</c:v>
                </c:pt>
                <c:pt idx="25">
                  <c:v>92.9</c:v>
                </c:pt>
                <c:pt idx="26">
                  <c:v>93.2</c:v>
                </c:pt>
                <c:pt idx="27">
                  <c:v>94.2</c:v>
                </c:pt>
                <c:pt idx="28">
                  <c:v>94.9</c:v>
                </c:pt>
                <c:pt idx="29">
                  <c:v>95.7</c:v>
                </c:pt>
                <c:pt idx="30">
                  <c:v>96.4</c:v>
                </c:pt>
                <c:pt idx="31">
                  <c:v>97.1</c:v>
                </c:pt>
                <c:pt idx="32">
                  <c:v>97.7</c:v>
                </c:pt>
                <c:pt idx="33">
                  <c:v>98.1</c:v>
                </c:pt>
                <c:pt idx="34">
                  <c:v>98.3</c:v>
                </c:pt>
                <c:pt idx="35">
                  <c:v>98.6</c:v>
                </c:pt>
                <c:pt idx="36">
                  <c:v>98.9</c:v>
                </c:pt>
                <c:pt idx="37">
                  <c:v>99.2</c:v>
                </c:pt>
                <c:pt idx="38">
                  <c:v>99.4</c:v>
                </c:pt>
                <c:pt idx="39">
                  <c:v>99.5</c:v>
                </c:pt>
                <c:pt idx="40">
                  <c:v>99.6</c:v>
                </c:pt>
                <c:pt idx="41">
                  <c:v>99.7</c:v>
                </c:pt>
                <c:pt idx="42">
                  <c:v>99.8</c:v>
                </c:pt>
                <c:pt idx="43">
                  <c:v>99.9</c:v>
                </c:pt>
                <c:pt idx="44">
                  <c:v>99.9</c:v>
                </c:pt>
                <c:pt idx="45">
                  <c:v>99.95</c:v>
                </c:pt>
                <c:pt idx="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3-4256-9529-722BB88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0352"/>
        <c:axId val="124454928"/>
      </c:lineChart>
      <c:catAx>
        <c:axId val="12445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4928"/>
        <c:crosses val="autoZero"/>
        <c:auto val="1"/>
        <c:lblAlgn val="ctr"/>
        <c:lblOffset val="100"/>
        <c:noMultiLvlLbl val="0"/>
      </c:catAx>
      <c:valAx>
        <c:axId val="124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23587797821821E-2"/>
          <c:y val="8.2218499658463062E-2"/>
          <c:w val="0.92353220604354291"/>
          <c:h val="0.8822330501624781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Лист1!$E$5:$E$57</c:f>
              <c:numCache>
                <c:formatCode>0.0</c:formatCode>
                <c:ptCount val="53"/>
                <c:pt idx="4">
                  <c:v>67</c:v>
                </c:pt>
                <c:pt idx="5">
                  <c:v>67.7</c:v>
                </c:pt>
                <c:pt idx="6">
                  <c:v>68.3</c:v>
                </c:pt>
                <c:pt idx="7">
                  <c:v>68.900000000000006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4">
                  <c:v>72</c:v>
                </c:pt>
                <c:pt idx="15">
                  <c:v>72.8</c:v>
                </c:pt>
                <c:pt idx="16">
                  <c:v>73.400000000000006</c:v>
                </c:pt>
                <c:pt idx="17">
                  <c:v>74.099999999999994</c:v>
                </c:pt>
                <c:pt idx="18">
                  <c:v>74.7</c:v>
                </c:pt>
                <c:pt idx="19">
                  <c:v>75.3</c:v>
                </c:pt>
                <c:pt idx="20">
                  <c:v>75.8</c:v>
                </c:pt>
                <c:pt idx="21">
                  <c:v>76.3</c:v>
                </c:pt>
                <c:pt idx="22">
                  <c:v>76.7</c:v>
                </c:pt>
                <c:pt idx="23">
                  <c:v>77.599999999999994</c:v>
                </c:pt>
                <c:pt idx="24">
                  <c:v>78.599999999999994</c:v>
                </c:pt>
                <c:pt idx="25">
                  <c:v>80</c:v>
                </c:pt>
                <c:pt idx="26">
                  <c:v>80.900000000000006</c:v>
                </c:pt>
                <c:pt idx="27">
                  <c:v>81.8</c:v>
                </c:pt>
                <c:pt idx="28">
                  <c:v>82.8</c:v>
                </c:pt>
                <c:pt idx="29">
                  <c:v>83.9</c:v>
                </c:pt>
                <c:pt idx="30">
                  <c:v>85</c:v>
                </c:pt>
                <c:pt idx="31">
                  <c:v>86.3</c:v>
                </c:pt>
                <c:pt idx="32">
                  <c:v>87.5</c:v>
                </c:pt>
                <c:pt idx="33">
                  <c:v>89</c:v>
                </c:pt>
                <c:pt idx="34">
                  <c:v>90.5</c:v>
                </c:pt>
                <c:pt idx="35">
                  <c:v>91.8</c:v>
                </c:pt>
                <c:pt idx="36">
                  <c:v>93</c:v>
                </c:pt>
                <c:pt idx="37">
                  <c:v>94.3</c:v>
                </c:pt>
                <c:pt idx="38">
                  <c:v>95.8</c:v>
                </c:pt>
                <c:pt idx="39">
                  <c:v>96.7</c:v>
                </c:pt>
                <c:pt idx="40">
                  <c:v>97.1</c:v>
                </c:pt>
                <c:pt idx="41">
                  <c:v>97.6</c:v>
                </c:pt>
                <c:pt idx="42">
                  <c:v>98</c:v>
                </c:pt>
                <c:pt idx="43">
                  <c:v>98.3</c:v>
                </c:pt>
                <c:pt idx="44">
                  <c:v>98.5</c:v>
                </c:pt>
                <c:pt idx="45">
                  <c:v>98.8</c:v>
                </c:pt>
                <c:pt idx="4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E-4CEA-BD90-A2E33565C34E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forward val="500"/>
            <c:backward val="500"/>
            <c:dispRSqr val="1"/>
            <c:dispEq val="1"/>
            <c:trendlineLbl>
              <c:layout>
                <c:manualLayout>
                  <c:x val="-0.21403405399819156"/>
                  <c:y val="3.7309891743327263E-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Лист1!$E$5:$E$57</c:f>
              <c:numCache>
                <c:formatCode>0.0</c:formatCode>
                <c:ptCount val="53"/>
                <c:pt idx="4">
                  <c:v>67</c:v>
                </c:pt>
                <c:pt idx="5">
                  <c:v>67.7</c:v>
                </c:pt>
                <c:pt idx="6">
                  <c:v>68.3</c:v>
                </c:pt>
                <c:pt idx="7">
                  <c:v>68.900000000000006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4">
                  <c:v>72</c:v>
                </c:pt>
                <c:pt idx="15">
                  <c:v>72.8</c:v>
                </c:pt>
                <c:pt idx="16">
                  <c:v>73.400000000000006</c:v>
                </c:pt>
                <c:pt idx="17">
                  <c:v>74.099999999999994</c:v>
                </c:pt>
                <c:pt idx="18">
                  <c:v>74.7</c:v>
                </c:pt>
                <c:pt idx="19">
                  <c:v>75.3</c:v>
                </c:pt>
                <c:pt idx="20">
                  <c:v>75.8</c:v>
                </c:pt>
                <c:pt idx="21">
                  <c:v>76.3</c:v>
                </c:pt>
                <c:pt idx="22">
                  <c:v>76.7</c:v>
                </c:pt>
                <c:pt idx="23">
                  <c:v>77.599999999999994</c:v>
                </c:pt>
                <c:pt idx="24">
                  <c:v>78.599999999999994</c:v>
                </c:pt>
                <c:pt idx="25">
                  <c:v>80</c:v>
                </c:pt>
                <c:pt idx="26">
                  <c:v>80.900000000000006</c:v>
                </c:pt>
                <c:pt idx="27">
                  <c:v>81.8</c:v>
                </c:pt>
                <c:pt idx="28">
                  <c:v>82.8</c:v>
                </c:pt>
                <c:pt idx="29">
                  <c:v>83.9</c:v>
                </c:pt>
                <c:pt idx="30">
                  <c:v>85</c:v>
                </c:pt>
                <c:pt idx="31">
                  <c:v>86.3</c:v>
                </c:pt>
                <c:pt idx="32">
                  <c:v>87.5</c:v>
                </c:pt>
                <c:pt idx="33">
                  <c:v>89</c:v>
                </c:pt>
                <c:pt idx="34">
                  <c:v>90.5</c:v>
                </c:pt>
                <c:pt idx="35">
                  <c:v>91.8</c:v>
                </c:pt>
                <c:pt idx="36">
                  <c:v>93</c:v>
                </c:pt>
                <c:pt idx="37">
                  <c:v>94.3</c:v>
                </c:pt>
                <c:pt idx="38">
                  <c:v>95.8</c:v>
                </c:pt>
                <c:pt idx="39">
                  <c:v>96.7</c:v>
                </c:pt>
                <c:pt idx="40">
                  <c:v>97.1</c:v>
                </c:pt>
                <c:pt idx="41">
                  <c:v>97.6</c:v>
                </c:pt>
                <c:pt idx="42">
                  <c:v>98</c:v>
                </c:pt>
                <c:pt idx="43">
                  <c:v>98.3</c:v>
                </c:pt>
                <c:pt idx="44">
                  <c:v>98.5</c:v>
                </c:pt>
                <c:pt idx="45">
                  <c:v>98.8</c:v>
                </c:pt>
                <c:pt idx="4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E-4CEA-BD90-A2E33565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50111"/>
        <c:axId val="469654687"/>
      </c:scatterChart>
      <c:valAx>
        <c:axId val="469650111"/>
        <c:scaling>
          <c:orientation val="minMax"/>
          <c:max val="66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4687"/>
        <c:crosses val="autoZero"/>
        <c:crossBetween val="midCat"/>
      </c:valAx>
      <c:valAx>
        <c:axId val="469654687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0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ru-RU"/>
              <a:t> диаграммы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723587797821821E-2"/>
          <c:y val="8.2218499658463062E-2"/>
          <c:w val="0.92353220604354291"/>
          <c:h val="0.882233050162478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forward val="500"/>
            <c:backward val="500"/>
            <c:dispRSqr val="1"/>
            <c:dispEq val="1"/>
            <c:trendlineLbl>
              <c:layout>
                <c:manualLayout>
                  <c:x val="-0.21403405399819156"/>
                  <c:y val="3.7309891743327263E-3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Лист1!$F$5:$F$57</c:f>
              <c:numCache>
                <c:formatCode>0.0</c:formatCode>
                <c:ptCount val="53"/>
                <c:pt idx="4">
                  <c:v>69.5</c:v>
                </c:pt>
                <c:pt idx="5">
                  <c:v>70.2</c:v>
                </c:pt>
                <c:pt idx="6">
                  <c:v>70.900000000000006</c:v>
                </c:pt>
                <c:pt idx="7">
                  <c:v>71.599999999999994</c:v>
                </c:pt>
                <c:pt idx="9">
                  <c:v>72.3</c:v>
                </c:pt>
                <c:pt idx="10">
                  <c:v>73.099999999999994</c:v>
                </c:pt>
                <c:pt idx="11">
                  <c:v>73.900000000000006</c:v>
                </c:pt>
                <c:pt idx="12">
                  <c:v>74.599999999999994</c:v>
                </c:pt>
                <c:pt idx="14">
                  <c:v>75.2</c:v>
                </c:pt>
                <c:pt idx="15">
                  <c:v>76.099999999999994</c:v>
                </c:pt>
                <c:pt idx="16">
                  <c:v>76.900000000000006</c:v>
                </c:pt>
                <c:pt idx="17">
                  <c:v>77.7</c:v>
                </c:pt>
                <c:pt idx="18">
                  <c:v>78.400000000000006</c:v>
                </c:pt>
                <c:pt idx="19">
                  <c:v>79.099999999999994</c:v>
                </c:pt>
                <c:pt idx="20">
                  <c:v>79.5</c:v>
                </c:pt>
                <c:pt idx="21">
                  <c:v>80</c:v>
                </c:pt>
                <c:pt idx="22">
                  <c:v>80.400000000000006</c:v>
                </c:pt>
                <c:pt idx="23">
                  <c:v>81.2</c:v>
                </c:pt>
                <c:pt idx="24">
                  <c:v>81.8</c:v>
                </c:pt>
                <c:pt idx="25">
                  <c:v>82.7</c:v>
                </c:pt>
                <c:pt idx="26">
                  <c:v>83.4</c:v>
                </c:pt>
                <c:pt idx="27">
                  <c:v>84.3</c:v>
                </c:pt>
                <c:pt idx="28">
                  <c:v>85.3</c:v>
                </c:pt>
                <c:pt idx="29">
                  <c:v>86.3</c:v>
                </c:pt>
                <c:pt idx="30">
                  <c:v>87.6</c:v>
                </c:pt>
                <c:pt idx="31">
                  <c:v>89</c:v>
                </c:pt>
                <c:pt idx="32">
                  <c:v>90.2</c:v>
                </c:pt>
                <c:pt idx="33">
                  <c:v>91.4</c:v>
                </c:pt>
                <c:pt idx="34">
                  <c:v>92.7</c:v>
                </c:pt>
                <c:pt idx="35">
                  <c:v>93.8</c:v>
                </c:pt>
                <c:pt idx="36">
                  <c:v>94.8</c:v>
                </c:pt>
                <c:pt idx="37">
                  <c:v>95.8</c:v>
                </c:pt>
                <c:pt idx="38">
                  <c:v>96.8</c:v>
                </c:pt>
                <c:pt idx="39">
                  <c:v>97.3</c:v>
                </c:pt>
                <c:pt idx="40">
                  <c:v>97.6</c:v>
                </c:pt>
                <c:pt idx="41">
                  <c:v>98</c:v>
                </c:pt>
                <c:pt idx="42">
                  <c:v>98.2</c:v>
                </c:pt>
                <c:pt idx="43">
                  <c:v>98.5</c:v>
                </c:pt>
                <c:pt idx="44">
                  <c:v>98.7</c:v>
                </c:pt>
                <c:pt idx="45">
                  <c:v>98.9</c:v>
                </c:pt>
                <c:pt idx="46">
                  <c:v>99.1</c:v>
                </c:pt>
                <c:pt idx="47">
                  <c:v>99.3</c:v>
                </c:pt>
                <c:pt idx="48">
                  <c:v>99.4</c:v>
                </c:pt>
                <c:pt idx="49">
                  <c:v>99.5</c:v>
                </c:pt>
                <c:pt idx="50">
                  <c:v>99.6</c:v>
                </c:pt>
                <c:pt idx="51">
                  <c:v>99.8</c:v>
                </c:pt>
                <c:pt idx="5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D-4C7B-B272-6FD369F8FFE5}"/>
            </c:ext>
          </c:extLst>
        </c:ser>
        <c:ser>
          <c:idx val="1"/>
          <c:order val="1"/>
          <c:tx>
            <c:v>Ряд 2</c:v>
          </c:tx>
          <c:spPr>
            <a:ln w="28575">
              <a:noFill/>
            </a:ln>
          </c:spPr>
          <c:xVal>
            <c:numRef>
              <c:f>Лист1!$A$113:$A$165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Лист1!$C$113:$C$165</c:f>
              <c:numCache>
                <c:formatCode>General</c:formatCode>
                <c:ptCount val="53"/>
                <c:pt idx="4">
                  <c:v>69.92688002351133</c:v>
                </c:pt>
                <c:pt idx="5">
                  <c:v>70.05327305632818</c:v>
                </c:pt>
                <c:pt idx="6">
                  <c:v>70.581256954992568</c:v>
                </c:pt>
                <c:pt idx="7">
                  <c:v>71.351168785789923</c:v>
                </c:pt>
                <c:pt idx="8">
                  <c:v>71.639856332090858</c:v>
                </c:pt>
                <c:pt idx="9">
                  <c:v>72.243339526477939</c:v>
                </c:pt>
                <c:pt idx="10">
                  <c:v>73.171795151709375</c:v>
                </c:pt>
                <c:pt idx="11">
                  <c:v>74.078541135404521</c:v>
                </c:pt>
                <c:pt idx="12">
                  <c:v>74.928405625669257</c:v>
                </c:pt>
                <c:pt idx="13">
                  <c:v>75.19567737466059</c:v>
                </c:pt>
                <c:pt idx="14">
                  <c:v>75.704416547487199</c:v>
                </c:pt>
                <c:pt idx="15">
                  <c:v>76.403687888687273</c:v>
                </c:pt>
                <c:pt idx="16">
                  <c:v>77.033790424495237</c:v>
                </c:pt>
                <c:pt idx="17">
                  <c:v>77.609582136286917</c:v>
                </c:pt>
                <c:pt idx="18">
                  <c:v>78.150473579640675</c:v>
                </c:pt>
                <c:pt idx="19">
                  <c:v>78.678103457405086</c:v>
                </c:pt>
                <c:pt idx="20">
                  <c:v>79.214399652795692</c:v>
                </c:pt>
                <c:pt idx="21">
                  <c:v>79.780000978531461</c:v>
                </c:pt>
                <c:pt idx="22">
                  <c:v>80.393014896668319</c:v>
                </c:pt>
                <c:pt idx="23">
                  <c:v>81.068086465220404</c:v>
                </c:pt>
                <c:pt idx="24">
                  <c:v>81.815753766350099</c:v>
                </c:pt>
                <c:pt idx="25">
                  <c:v>82.64206507219933</c:v>
                </c:pt>
                <c:pt idx="26">
                  <c:v>83.548433003259561</c:v>
                </c:pt>
                <c:pt idx="27">
                  <c:v>84.531700934614491</c:v>
                </c:pt>
                <c:pt idx="28">
                  <c:v>85.584396906051552</c:v>
                </c:pt>
                <c:pt idx="29">
                  <c:v>86.695150290968741</c:v>
                </c:pt>
                <c:pt idx="30">
                  <c:v>87.849246479254361</c:v>
                </c:pt>
                <c:pt idx="31">
                  <c:v>89.029294830637809</c:v>
                </c:pt>
                <c:pt idx="32">
                  <c:v>90.215985152295616</c:v>
                </c:pt>
                <c:pt idx="33">
                  <c:v>91.388907957385527</c:v>
                </c:pt>
                <c:pt idx="34">
                  <c:v>92.527413759737101</c:v>
                </c:pt>
                <c:pt idx="35">
                  <c:v>93.611486659494403</c:v>
                </c:pt>
                <c:pt idx="36">
                  <c:v>94.622607475699624</c:v>
                </c:pt>
                <c:pt idx="37">
                  <c:v>95.544581680689589</c:v>
                </c:pt>
                <c:pt idx="38">
                  <c:v>96.364307392766932</c:v>
                </c:pt>
                <c:pt idx="39">
                  <c:v>97.072458680682757</c:v>
                </c:pt>
                <c:pt idx="40">
                  <c:v>97.664059437789547</c:v>
                </c:pt>
                <c:pt idx="41">
                  <c:v>98.138923079233791</c:v>
                </c:pt>
                <c:pt idx="42">
                  <c:v>98.501933317507792</c:v>
                </c:pt>
                <c:pt idx="43">
                  <c:v>98.763141274779628</c:v>
                </c:pt>
                <c:pt idx="44">
                  <c:v>98.937654182424012</c:v>
                </c:pt>
                <c:pt idx="45">
                  <c:v>99.045290928697796</c:v>
                </c:pt>
                <c:pt idx="46">
                  <c:v>99.109979704844591</c:v>
                </c:pt>
                <c:pt idx="47">
                  <c:v>99.158873008585942</c:v>
                </c:pt>
                <c:pt idx="48">
                  <c:v>99.221155259627267</c:v>
                </c:pt>
                <c:pt idx="49">
                  <c:v>99.326518280402524</c:v>
                </c:pt>
                <c:pt idx="50">
                  <c:v>99.503279901124188</c:v>
                </c:pt>
                <c:pt idx="51">
                  <c:v>99.776120941511181</c:v>
                </c:pt>
                <c:pt idx="52">
                  <c:v>100.16341582655878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6-47D2-891A-86071A45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50111"/>
        <c:axId val="469654687"/>
      </c:scatterChart>
      <c:valAx>
        <c:axId val="469650111"/>
        <c:scaling>
          <c:orientation val="minMax"/>
          <c:max val="7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4687"/>
        <c:crosses val="autoZero"/>
        <c:crossBetween val="midCat"/>
        <c:minorUnit val="500"/>
      </c:valAx>
      <c:valAx>
        <c:axId val="469654687"/>
        <c:scaling>
          <c:orientation val="minMax"/>
          <c:max val="11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50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6377825101038414E-2"/>
                  <c:y val="-0.80644248917156336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Лист1!$G$5:$G$57</c:f>
              <c:numCache>
                <c:formatCode>0.0</c:formatCode>
                <c:ptCount val="53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4">
                  <c:v>71.8</c:v>
                </c:pt>
                <c:pt idx="5">
                  <c:v>72.8</c:v>
                </c:pt>
                <c:pt idx="6">
                  <c:v>73.8</c:v>
                </c:pt>
                <c:pt idx="7">
                  <c:v>74.7</c:v>
                </c:pt>
                <c:pt idx="9">
                  <c:v>75.599999999999994</c:v>
                </c:pt>
                <c:pt idx="10">
                  <c:v>76.5</c:v>
                </c:pt>
                <c:pt idx="11">
                  <c:v>77.3</c:v>
                </c:pt>
                <c:pt idx="12">
                  <c:v>77.900000000000006</c:v>
                </c:pt>
                <c:pt idx="14">
                  <c:v>78.599999999999994</c:v>
                </c:pt>
                <c:pt idx="15">
                  <c:v>79.400000000000006</c:v>
                </c:pt>
                <c:pt idx="16">
                  <c:v>80</c:v>
                </c:pt>
                <c:pt idx="17">
                  <c:v>80.7</c:v>
                </c:pt>
                <c:pt idx="18">
                  <c:v>81.2</c:v>
                </c:pt>
                <c:pt idx="19">
                  <c:v>81.599999999999994</c:v>
                </c:pt>
                <c:pt idx="20">
                  <c:v>81.900000000000006</c:v>
                </c:pt>
                <c:pt idx="21">
                  <c:v>82.1</c:v>
                </c:pt>
                <c:pt idx="22">
                  <c:v>82.3</c:v>
                </c:pt>
                <c:pt idx="23">
                  <c:v>82.7</c:v>
                </c:pt>
                <c:pt idx="24">
                  <c:v>83.2</c:v>
                </c:pt>
                <c:pt idx="25">
                  <c:v>83.5</c:v>
                </c:pt>
                <c:pt idx="26">
                  <c:v>84.5</c:v>
                </c:pt>
                <c:pt idx="27">
                  <c:v>85.2</c:v>
                </c:pt>
                <c:pt idx="28">
                  <c:v>86</c:v>
                </c:pt>
                <c:pt idx="29">
                  <c:v>86.9</c:v>
                </c:pt>
                <c:pt idx="30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44CA-BDAD-8D682438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92736"/>
        <c:axId val="1499691488"/>
      </c:scatterChart>
      <c:valAx>
        <c:axId val="1499692736"/>
        <c:scaling>
          <c:orientation val="minMax"/>
          <c:max val="49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1488"/>
        <c:crosses val="autoZero"/>
        <c:crossBetween val="midCat"/>
      </c:valAx>
      <c:valAx>
        <c:axId val="149969148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6993868410165957E-2"/>
                  <c:y val="1.0851358208890488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Лист1!$H$5:$H$57</c:f>
              <c:numCache>
                <c:formatCode>0.0</c:formatCode>
                <c:ptCount val="53"/>
                <c:pt idx="4">
                  <c:v>71.2</c:v>
                </c:pt>
                <c:pt idx="5">
                  <c:v>72.2</c:v>
                </c:pt>
                <c:pt idx="6">
                  <c:v>73.2</c:v>
                </c:pt>
                <c:pt idx="8">
                  <c:v>74.2</c:v>
                </c:pt>
                <c:pt idx="9">
                  <c:v>75</c:v>
                </c:pt>
                <c:pt idx="10">
                  <c:v>76</c:v>
                </c:pt>
                <c:pt idx="11">
                  <c:v>77.099999999999994</c:v>
                </c:pt>
                <c:pt idx="13">
                  <c:v>78.400000000000006</c:v>
                </c:pt>
                <c:pt idx="14">
                  <c:v>79</c:v>
                </c:pt>
                <c:pt idx="15">
                  <c:v>80</c:v>
                </c:pt>
                <c:pt idx="16">
                  <c:v>80.900000000000006</c:v>
                </c:pt>
                <c:pt idx="17">
                  <c:v>81.900000000000006</c:v>
                </c:pt>
                <c:pt idx="18">
                  <c:v>82.8</c:v>
                </c:pt>
                <c:pt idx="19">
                  <c:v>84.1</c:v>
                </c:pt>
                <c:pt idx="20">
                  <c:v>85.6</c:v>
                </c:pt>
                <c:pt idx="21">
                  <c:v>87</c:v>
                </c:pt>
                <c:pt idx="22">
                  <c:v>88.3</c:v>
                </c:pt>
                <c:pt idx="23">
                  <c:v>88.7</c:v>
                </c:pt>
                <c:pt idx="24">
                  <c:v>89.1</c:v>
                </c:pt>
                <c:pt idx="25">
                  <c:v>89.7</c:v>
                </c:pt>
                <c:pt idx="26">
                  <c:v>90.1</c:v>
                </c:pt>
                <c:pt idx="27">
                  <c:v>91.3</c:v>
                </c:pt>
                <c:pt idx="28">
                  <c:v>92.4</c:v>
                </c:pt>
                <c:pt idx="29">
                  <c:v>93.5</c:v>
                </c:pt>
                <c:pt idx="30">
                  <c:v>94.5</c:v>
                </c:pt>
                <c:pt idx="31">
                  <c:v>95.5</c:v>
                </c:pt>
                <c:pt idx="32">
                  <c:v>96.3</c:v>
                </c:pt>
                <c:pt idx="33">
                  <c:v>96.8</c:v>
                </c:pt>
                <c:pt idx="34">
                  <c:v>97.2</c:v>
                </c:pt>
                <c:pt idx="35">
                  <c:v>97.7</c:v>
                </c:pt>
                <c:pt idx="36">
                  <c:v>98</c:v>
                </c:pt>
                <c:pt idx="37">
                  <c:v>98.3</c:v>
                </c:pt>
                <c:pt idx="38">
                  <c:v>98.6</c:v>
                </c:pt>
                <c:pt idx="39">
                  <c:v>98.8</c:v>
                </c:pt>
                <c:pt idx="40">
                  <c:v>99</c:v>
                </c:pt>
                <c:pt idx="41">
                  <c:v>99.2</c:v>
                </c:pt>
                <c:pt idx="42">
                  <c:v>99.3</c:v>
                </c:pt>
                <c:pt idx="43">
                  <c:v>99.4</c:v>
                </c:pt>
                <c:pt idx="44">
                  <c:v>99.5</c:v>
                </c:pt>
                <c:pt idx="45">
                  <c:v>99.7</c:v>
                </c:pt>
                <c:pt idx="46">
                  <c:v>99.8</c:v>
                </c:pt>
                <c:pt idx="48">
                  <c:v>99.95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5-41DE-85E2-807C6F88849A}"/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Лист1!$H$113:$H$165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Лист1!$J$113:$J$165</c:f>
              <c:numCache>
                <c:formatCode>General</c:formatCode>
                <c:ptCount val="53"/>
                <c:pt idx="4">
                  <c:v>71.331236625338249</c:v>
                </c:pt>
                <c:pt idx="5">
                  <c:v>72.139389546755126</c:v>
                </c:pt>
                <c:pt idx="6">
                  <c:v>73.023752956319811</c:v>
                </c:pt>
                <c:pt idx="7">
                  <c:v>73.964908849923347</c:v>
                </c:pt>
                <c:pt idx="8">
                  <c:v>74.288424318992782</c:v>
                </c:pt>
                <c:pt idx="9">
                  <c:v>74.9470698526099</c:v>
                </c:pt>
                <c:pt idx="10">
                  <c:v>75.957590291041868</c:v>
                </c:pt>
                <c:pt idx="11">
                  <c:v>76.986508087694745</c:v>
                </c:pt>
                <c:pt idx="12">
                  <c:v>78.026117476771958</c:v>
                </c:pt>
                <c:pt idx="13">
                  <c:v>78.373973054334954</c:v>
                </c:pt>
                <c:pt idx="14">
                  <c:v>79.070572541846047</c:v>
                </c:pt>
                <c:pt idx="15">
                  <c:v>80.115521575212085</c:v>
                </c:pt>
                <c:pt idx="16">
                  <c:v>81.157772258980629</c:v>
                </c:pt>
                <c:pt idx="17">
                  <c:v>82.194987667875864</c:v>
                </c:pt>
                <c:pt idx="18">
                  <c:v>83.225413093770555</c:v>
                </c:pt>
                <c:pt idx="19">
                  <c:v>84.247633691933459</c:v>
                </c:pt>
                <c:pt idx="20">
                  <c:v>85.260362949007629</c:v>
                </c:pt>
                <c:pt idx="21">
                  <c:v>86.262261972707336</c:v>
                </c:pt>
                <c:pt idx="22">
                  <c:v>87.251789603235636</c:v>
                </c:pt>
                <c:pt idx="23">
                  <c:v>88.227083346429652</c:v>
                </c:pt>
                <c:pt idx="24">
                  <c:v>89.185871128625138</c:v>
                </c:pt>
                <c:pt idx="25">
                  <c:v>90.125413873245805</c:v>
                </c:pt>
                <c:pt idx="26">
                  <c:v>91.042478899118748</c:v>
                </c:pt>
                <c:pt idx="27">
                  <c:v>91.933344140498946</c:v>
                </c:pt>
                <c:pt idx="28">
                  <c:v>92.793833188833275</c:v>
                </c:pt>
                <c:pt idx="29">
                  <c:v>93.619381156238603</c:v>
                </c:pt>
                <c:pt idx="30">
                  <c:v>94.40513136070166</c:v>
                </c:pt>
                <c:pt idx="31">
                  <c:v>95.146062833014355</c:v>
                </c:pt>
                <c:pt idx="32">
                  <c:v>95.837148645402237</c:v>
                </c:pt>
                <c:pt idx="33">
                  <c:v>96.473545061917946</c:v>
                </c:pt>
                <c:pt idx="34">
                  <c:v>97.050811510511892</c:v>
                </c:pt>
                <c:pt idx="35">
                  <c:v>97.565161376875665</c:v>
                </c:pt>
                <c:pt idx="36">
                  <c:v>98.01374361994948</c:v>
                </c:pt>
                <c:pt idx="37">
                  <c:v>98.394955209210991</c:v>
                </c:pt>
                <c:pt idx="38">
                  <c:v>98.708784383646787</c:v>
                </c:pt>
                <c:pt idx="39">
                  <c:v>98.957184732458416</c:v>
                </c:pt>
                <c:pt idx="40">
                  <c:v>99.144480097497933</c:v>
                </c:pt>
                <c:pt idx="41">
                  <c:v>99.277800297416604</c:v>
                </c:pt>
                <c:pt idx="42">
                  <c:v>99.36754767355086</c:v>
                </c:pt>
                <c:pt idx="43">
                  <c:v>99.427894457511854</c:v>
                </c:pt>
                <c:pt idx="44">
                  <c:v>99.477310960485909</c:v>
                </c:pt>
                <c:pt idx="45">
                  <c:v>99.539124584333592</c:v>
                </c:pt>
                <c:pt idx="46">
                  <c:v>99.642109654308285</c:v>
                </c:pt>
                <c:pt idx="47">
                  <c:v>99.821108073537005</c:v>
                </c:pt>
                <c:pt idx="48">
                  <c:v>100.11768079930033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5-41DE-85E2-807C6F88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92736"/>
        <c:axId val="1499691488"/>
      </c:scatterChart>
      <c:valAx>
        <c:axId val="1499692736"/>
        <c:scaling>
          <c:orientation val="minMax"/>
          <c:max val="7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1488"/>
        <c:crosses val="autoZero"/>
        <c:crossBetween val="midCat"/>
      </c:valAx>
      <c:valAx>
        <c:axId val="1499691488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3.9287884013158386E-2"/>
                  <c:y val="-2.2183450667836689E-2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Лист1!$D$5:$D$57</c:f>
              <c:numCache>
                <c:formatCode>0</c:formatCode>
                <c:ptCount val="53"/>
                <c:pt idx="0">
                  <c:v>2191.4531999999999</c:v>
                </c:pt>
                <c:pt idx="1">
                  <c:v>2282.7637500000001</c:v>
                </c:pt>
                <c:pt idx="2">
                  <c:v>2374.0742999999998</c:v>
                </c:pt>
                <c:pt idx="3">
                  <c:v>2495.8217</c:v>
                </c:pt>
                <c:pt idx="4">
                  <c:v>2556.6954000000001</c:v>
                </c:pt>
                <c:pt idx="5">
                  <c:v>2648.0059500000002</c:v>
                </c:pt>
                <c:pt idx="6">
                  <c:v>2739.3164999999999</c:v>
                </c:pt>
                <c:pt idx="7">
                  <c:v>2830.6270500000001</c:v>
                </c:pt>
                <c:pt idx="8">
                  <c:v>2861.0639000000001</c:v>
                </c:pt>
                <c:pt idx="9">
                  <c:v>2921.9376000000002</c:v>
                </c:pt>
                <c:pt idx="10">
                  <c:v>3013.2481500000004</c:v>
                </c:pt>
                <c:pt idx="11">
                  <c:v>3104.5587</c:v>
                </c:pt>
                <c:pt idx="12">
                  <c:v>3195.8692500000002</c:v>
                </c:pt>
                <c:pt idx="13">
                  <c:v>3226.3061000000002</c:v>
                </c:pt>
                <c:pt idx="14">
                  <c:v>3287.1798000000003</c:v>
                </c:pt>
                <c:pt idx="15">
                  <c:v>3378.4903500000005</c:v>
                </c:pt>
                <c:pt idx="16">
                  <c:v>3469.8009000000002</c:v>
                </c:pt>
                <c:pt idx="17">
                  <c:v>3561.1114500000003</c:v>
                </c:pt>
                <c:pt idx="18">
                  <c:v>3652.4220000000005</c:v>
                </c:pt>
                <c:pt idx="19">
                  <c:v>3743.7325500000006</c:v>
                </c:pt>
                <c:pt idx="20">
                  <c:v>3835.0431000000003</c:v>
                </c:pt>
                <c:pt idx="21">
                  <c:v>3926.3536500000005</c:v>
                </c:pt>
                <c:pt idx="22">
                  <c:v>4017.6642000000002</c:v>
                </c:pt>
                <c:pt idx="23">
                  <c:v>4108.9747500000003</c:v>
                </c:pt>
                <c:pt idx="24">
                  <c:v>4200.2853000000005</c:v>
                </c:pt>
                <c:pt idx="25">
                  <c:v>4291.5958500000006</c:v>
                </c:pt>
                <c:pt idx="26">
                  <c:v>4382.9063999999998</c:v>
                </c:pt>
                <c:pt idx="27">
                  <c:v>4474.21695</c:v>
                </c:pt>
                <c:pt idx="28">
                  <c:v>4565.5275000000001</c:v>
                </c:pt>
                <c:pt idx="29">
                  <c:v>4656.8380500000003</c:v>
                </c:pt>
                <c:pt idx="30">
                  <c:v>4748.1486000000004</c:v>
                </c:pt>
                <c:pt idx="31">
                  <c:v>4839.4591500000006</c:v>
                </c:pt>
                <c:pt idx="32">
                  <c:v>4930.7697000000007</c:v>
                </c:pt>
                <c:pt idx="33">
                  <c:v>5022.0802500000009</c:v>
                </c:pt>
                <c:pt idx="34">
                  <c:v>5113.3908000000001</c:v>
                </c:pt>
                <c:pt idx="35">
                  <c:v>5204.7013500000003</c:v>
                </c:pt>
                <c:pt idx="36">
                  <c:v>5296.0119000000004</c:v>
                </c:pt>
                <c:pt idx="37">
                  <c:v>5387.3224500000006</c:v>
                </c:pt>
                <c:pt idx="38">
                  <c:v>5478.6330000000007</c:v>
                </c:pt>
                <c:pt idx="39">
                  <c:v>5569.9435500000009</c:v>
                </c:pt>
                <c:pt idx="40">
                  <c:v>5661.254100000001</c:v>
                </c:pt>
                <c:pt idx="41">
                  <c:v>5752.5646500000012</c:v>
                </c:pt>
                <c:pt idx="42">
                  <c:v>5843.8752000000004</c:v>
                </c:pt>
                <c:pt idx="43">
                  <c:v>5935.1857500000006</c:v>
                </c:pt>
                <c:pt idx="44">
                  <c:v>6026.4963000000007</c:v>
                </c:pt>
                <c:pt idx="45">
                  <c:v>6117.8068500000008</c:v>
                </c:pt>
                <c:pt idx="46">
                  <c:v>6209.1174000000001</c:v>
                </c:pt>
                <c:pt idx="47">
                  <c:v>6300.4279500000002</c:v>
                </c:pt>
                <c:pt idx="48">
                  <c:v>6391.7385000000004</c:v>
                </c:pt>
                <c:pt idx="49">
                  <c:v>6483.0490500000005</c:v>
                </c:pt>
                <c:pt idx="50">
                  <c:v>6574.3596000000007</c:v>
                </c:pt>
                <c:pt idx="51">
                  <c:v>6665.6701500000008</c:v>
                </c:pt>
                <c:pt idx="52">
                  <c:v>6756.980700000001</c:v>
                </c:pt>
              </c:numCache>
            </c:numRef>
          </c:xVal>
          <c:yVal>
            <c:numRef>
              <c:f>Лист1!$I$5:$I$57</c:f>
              <c:numCache>
                <c:formatCode>0.0</c:formatCode>
                <c:ptCount val="53"/>
                <c:pt idx="0">
                  <c:v>72</c:v>
                </c:pt>
                <c:pt idx="1">
                  <c:v>72.900000000000006</c:v>
                </c:pt>
                <c:pt idx="2">
                  <c:v>73.8</c:v>
                </c:pt>
                <c:pt idx="3">
                  <c:v>75.099999999999994</c:v>
                </c:pt>
                <c:pt idx="4">
                  <c:v>75.7</c:v>
                </c:pt>
                <c:pt idx="5">
                  <c:v>76.5</c:v>
                </c:pt>
                <c:pt idx="6">
                  <c:v>77.2</c:v>
                </c:pt>
                <c:pt idx="8">
                  <c:v>78.2</c:v>
                </c:pt>
                <c:pt idx="9">
                  <c:v>79</c:v>
                </c:pt>
                <c:pt idx="10">
                  <c:v>80.099999999999994</c:v>
                </c:pt>
                <c:pt idx="11">
                  <c:v>81</c:v>
                </c:pt>
                <c:pt idx="13">
                  <c:v>82.1</c:v>
                </c:pt>
                <c:pt idx="14">
                  <c:v>82.7</c:v>
                </c:pt>
                <c:pt idx="15">
                  <c:v>83.6</c:v>
                </c:pt>
                <c:pt idx="16">
                  <c:v>84.4</c:v>
                </c:pt>
                <c:pt idx="17">
                  <c:v>85.3</c:v>
                </c:pt>
                <c:pt idx="18">
                  <c:v>86.2</c:v>
                </c:pt>
                <c:pt idx="19">
                  <c:v>87.4</c:v>
                </c:pt>
                <c:pt idx="20">
                  <c:v>88.4</c:v>
                </c:pt>
                <c:pt idx="21">
                  <c:v>89.6</c:v>
                </c:pt>
                <c:pt idx="22">
                  <c:v>90.6</c:v>
                </c:pt>
                <c:pt idx="23">
                  <c:v>91</c:v>
                </c:pt>
                <c:pt idx="24">
                  <c:v>91.4</c:v>
                </c:pt>
                <c:pt idx="25">
                  <c:v>91.8</c:v>
                </c:pt>
                <c:pt idx="26">
                  <c:v>92.2</c:v>
                </c:pt>
                <c:pt idx="27">
                  <c:v>93.2</c:v>
                </c:pt>
                <c:pt idx="28">
                  <c:v>94.1</c:v>
                </c:pt>
                <c:pt idx="29">
                  <c:v>95</c:v>
                </c:pt>
                <c:pt idx="30">
                  <c:v>95.8</c:v>
                </c:pt>
                <c:pt idx="31">
                  <c:v>96.7</c:v>
                </c:pt>
                <c:pt idx="32">
                  <c:v>97.4</c:v>
                </c:pt>
                <c:pt idx="33">
                  <c:v>97.8</c:v>
                </c:pt>
                <c:pt idx="34">
                  <c:v>98</c:v>
                </c:pt>
                <c:pt idx="35">
                  <c:v>98.3</c:v>
                </c:pt>
                <c:pt idx="36">
                  <c:v>98.6</c:v>
                </c:pt>
                <c:pt idx="37">
                  <c:v>98.8</c:v>
                </c:pt>
                <c:pt idx="38">
                  <c:v>99</c:v>
                </c:pt>
                <c:pt idx="39">
                  <c:v>99.1</c:v>
                </c:pt>
                <c:pt idx="40">
                  <c:v>99.3</c:v>
                </c:pt>
                <c:pt idx="41">
                  <c:v>99.4</c:v>
                </c:pt>
                <c:pt idx="42">
                  <c:v>99.6</c:v>
                </c:pt>
                <c:pt idx="43">
                  <c:v>99.6</c:v>
                </c:pt>
                <c:pt idx="44">
                  <c:v>99.7</c:v>
                </c:pt>
                <c:pt idx="45">
                  <c:v>99.8</c:v>
                </c:pt>
                <c:pt idx="46">
                  <c:v>99.9</c:v>
                </c:pt>
                <c:pt idx="48">
                  <c:v>99.95</c:v>
                </c:pt>
                <c:pt idx="5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3-45F8-BC9E-5F07BA40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92736"/>
        <c:axId val="1499691488"/>
      </c:scatterChart>
      <c:valAx>
        <c:axId val="1499692736"/>
        <c:scaling>
          <c:orientation val="minMax"/>
          <c:max val="700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1488"/>
        <c:crosses val="autoZero"/>
        <c:crossBetween val="midCat"/>
      </c:valAx>
      <c:valAx>
        <c:axId val="149969148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221115</xdr:colOff>
      <xdr:row>7</xdr:row>
      <xdr:rowOff>6124</xdr:rowOff>
    </xdr:from>
    <xdr:to>
      <xdr:col>53</xdr:col>
      <xdr:colOff>37421</xdr:colOff>
      <xdr:row>38</xdr:row>
      <xdr:rowOff>54428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261938</xdr:colOff>
      <xdr:row>40</xdr:row>
      <xdr:rowOff>142876</xdr:rowOff>
    </xdr:from>
    <xdr:to>
      <xdr:col>53</xdr:col>
      <xdr:colOff>78244</xdr:colOff>
      <xdr:row>81</xdr:row>
      <xdr:rowOff>153762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432274</xdr:colOff>
      <xdr:row>2</xdr:row>
      <xdr:rowOff>1</xdr:rowOff>
    </xdr:from>
    <xdr:to>
      <xdr:col>31</xdr:col>
      <xdr:colOff>422069</xdr:colOff>
      <xdr:row>32</xdr:row>
      <xdr:rowOff>681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326882</xdr:colOff>
      <xdr:row>33</xdr:row>
      <xdr:rowOff>103909</xdr:rowOff>
    </xdr:from>
    <xdr:to>
      <xdr:col>31</xdr:col>
      <xdr:colOff>455222</xdr:colOff>
      <xdr:row>67</xdr:row>
      <xdr:rowOff>128402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273843</xdr:colOff>
      <xdr:row>68</xdr:row>
      <xdr:rowOff>152400</xdr:rowOff>
    </xdr:from>
    <xdr:to>
      <xdr:col>31</xdr:col>
      <xdr:colOff>547688</xdr:colOff>
      <xdr:row>115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119062</xdr:colOff>
      <xdr:row>1</xdr:row>
      <xdr:rowOff>23813</xdr:rowOff>
    </xdr:from>
    <xdr:to>
      <xdr:col>47</xdr:col>
      <xdr:colOff>119062</xdr:colOff>
      <xdr:row>33</xdr:row>
      <xdr:rowOff>71437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142875</xdr:colOff>
      <xdr:row>34</xdr:row>
      <xdr:rowOff>71437</xdr:rowOff>
    </xdr:from>
    <xdr:to>
      <xdr:col>47</xdr:col>
      <xdr:colOff>416720</xdr:colOff>
      <xdr:row>80</xdr:row>
      <xdr:rowOff>133349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42578125" customWidth="1"/>
    <col min="3" max="3" width="23.7109375" customWidth="1"/>
    <col min="4" max="4" width="18.42578125" customWidth="1"/>
    <col min="5" max="5" width="16.7109375" customWidth="1"/>
    <col min="6" max="6" width="19.42578125" customWidth="1"/>
    <col min="7" max="7" width="14.7109375" customWidth="1"/>
    <col min="8" max="8" width="17.28515625" customWidth="1"/>
    <col min="9" max="9" width="13.5703125" customWidth="1"/>
    <col min="10" max="10" width="14.140625" customWidth="1"/>
    <col min="13" max="13" width="16.5703125" customWidth="1"/>
  </cols>
  <sheetData>
    <row r="1" spans="1:10" x14ac:dyDescent="0.25">
      <c r="A1" t="s">
        <v>32</v>
      </c>
      <c r="B1" s="3">
        <v>365.24220000000003</v>
      </c>
      <c r="C1" t="s">
        <v>33</v>
      </c>
      <c r="D1" s="3">
        <f>B1/12</f>
        <v>30.436850000000003</v>
      </c>
    </row>
    <row r="3" spans="1:10" ht="28.5" customHeight="1" x14ac:dyDescent="0.25">
      <c r="A3" s="24" t="s">
        <v>28</v>
      </c>
      <c r="B3" s="24"/>
      <c r="C3" s="24"/>
      <c r="D3" s="5"/>
      <c r="E3" s="21" t="s">
        <v>0</v>
      </c>
      <c r="F3" s="21"/>
      <c r="G3" s="21"/>
      <c r="H3" s="22" t="s">
        <v>1</v>
      </c>
      <c r="I3" s="22"/>
      <c r="J3" s="22"/>
    </row>
    <row r="4" spans="1:10" ht="63.75" customHeight="1" x14ac:dyDescent="0.25">
      <c r="A4" s="9" t="s">
        <v>34</v>
      </c>
      <c r="B4" s="5" t="s">
        <v>29</v>
      </c>
      <c r="C4" s="5" t="s">
        <v>30</v>
      </c>
      <c r="D4" s="5" t="s">
        <v>31</v>
      </c>
      <c r="E4" s="14" t="s">
        <v>37</v>
      </c>
      <c r="F4" s="14" t="s">
        <v>38</v>
      </c>
      <c r="G4" s="14" t="s">
        <v>39</v>
      </c>
      <c r="H4" s="14" t="s">
        <v>37</v>
      </c>
      <c r="I4" s="14" t="s">
        <v>38</v>
      </c>
      <c r="J4" s="15" t="s">
        <v>39</v>
      </c>
    </row>
    <row r="5" spans="1:10" ht="14.25" customHeight="1" x14ac:dyDescent="0.25">
      <c r="A5" s="1" t="s">
        <v>2</v>
      </c>
      <c r="B5" s="7">
        <v>6</v>
      </c>
      <c r="C5" s="7">
        <v>0</v>
      </c>
      <c r="D5" s="7">
        <f>B5*$B$1+C5*$D$1</f>
        <v>2191.4531999999999</v>
      </c>
      <c r="E5" s="10"/>
      <c r="F5" s="10"/>
      <c r="G5" s="10">
        <v>68</v>
      </c>
      <c r="H5" s="13"/>
      <c r="I5" s="10">
        <v>72</v>
      </c>
      <c r="J5" s="10">
        <v>73.3</v>
      </c>
    </row>
    <row r="6" spans="1:10" x14ac:dyDescent="0.25">
      <c r="A6" s="2" t="s">
        <v>9</v>
      </c>
      <c r="B6" s="8">
        <v>6</v>
      </c>
      <c r="C6" s="8">
        <v>3</v>
      </c>
      <c r="D6" s="7">
        <f t="shared" ref="D6:D57" si="0">B6*$B$1+C6*$D$1</f>
        <v>2282.7637500000001</v>
      </c>
      <c r="E6" s="11"/>
      <c r="F6" s="11"/>
      <c r="G6" s="11">
        <v>69</v>
      </c>
      <c r="H6" s="11"/>
      <c r="I6" s="11">
        <v>72.900000000000006</v>
      </c>
      <c r="J6" s="11">
        <v>74.2</v>
      </c>
    </row>
    <row r="7" spans="1:10" x14ac:dyDescent="0.25">
      <c r="A7" s="2" t="s">
        <v>10</v>
      </c>
      <c r="B7" s="8">
        <v>6</v>
      </c>
      <c r="C7" s="8">
        <v>6</v>
      </c>
      <c r="D7" s="7">
        <f t="shared" si="0"/>
        <v>2374.0742999999998</v>
      </c>
      <c r="E7" s="11"/>
      <c r="F7" s="11"/>
      <c r="G7" s="11">
        <v>70</v>
      </c>
      <c r="H7" s="11"/>
      <c r="I7" s="11">
        <v>73.8</v>
      </c>
      <c r="J7" s="11">
        <v>75.099999999999994</v>
      </c>
    </row>
    <row r="8" spans="1:10" x14ac:dyDescent="0.25">
      <c r="A8" s="2" t="s">
        <v>17</v>
      </c>
      <c r="B8" s="8">
        <v>6</v>
      </c>
      <c r="C8" s="8">
        <v>10</v>
      </c>
      <c r="D8" s="7">
        <f t="shared" si="0"/>
        <v>2495.8217</v>
      </c>
      <c r="E8" s="11"/>
      <c r="F8" s="11"/>
      <c r="G8" s="11"/>
      <c r="H8" s="11"/>
      <c r="I8" s="11">
        <v>75.099999999999994</v>
      </c>
      <c r="J8" s="11">
        <v>76.3</v>
      </c>
    </row>
    <row r="9" spans="1:10" x14ac:dyDescent="0.25">
      <c r="A9" s="3" t="s">
        <v>3</v>
      </c>
      <c r="B9" s="8">
        <v>7</v>
      </c>
      <c r="C9" s="8">
        <v>0</v>
      </c>
      <c r="D9" s="7">
        <f t="shared" si="0"/>
        <v>2556.6954000000001</v>
      </c>
      <c r="E9" s="10">
        <v>67</v>
      </c>
      <c r="F9" s="12">
        <v>69.5</v>
      </c>
      <c r="G9" s="11">
        <v>71.8</v>
      </c>
      <c r="H9" s="11">
        <v>71.2</v>
      </c>
      <c r="I9" s="11">
        <v>75.7</v>
      </c>
      <c r="J9" s="11">
        <v>77</v>
      </c>
    </row>
    <row r="10" spans="1:10" x14ac:dyDescent="0.25">
      <c r="A10" s="2" t="s">
        <v>4</v>
      </c>
      <c r="B10" s="8">
        <v>7</v>
      </c>
      <c r="C10" s="8">
        <v>3</v>
      </c>
      <c r="D10" s="7">
        <f t="shared" si="0"/>
        <v>2648.0059500000002</v>
      </c>
      <c r="E10" s="11">
        <v>67.7</v>
      </c>
      <c r="F10" s="12">
        <v>70.2</v>
      </c>
      <c r="G10" s="11">
        <v>72.8</v>
      </c>
      <c r="H10" s="11">
        <v>72.2</v>
      </c>
      <c r="I10" s="11">
        <v>76.5</v>
      </c>
      <c r="J10" s="11">
        <v>77.900000000000006</v>
      </c>
    </row>
    <row r="11" spans="1:10" x14ac:dyDescent="0.25">
      <c r="A11" s="3">
        <v>7.6</v>
      </c>
      <c r="B11" s="8">
        <v>7</v>
      </c>
      <c r="C11" s="8">
        <v>6</v>
      </c>
      <c r="D11" s="7">
        <f t="shared" si="0"/>
        <v>2739.3164999999999</v>
      </c>
      <c r="E11" s="11">
        <v>68.3</v>
      </c>
      <c r="F11" s="11">
        <v>70.900000000000006</v>
      </c>
      <c r="G11" s="11">
        <v>73.8</v>
      </c>
      <c r="H11" s="11">
        <v>73.2</v>
      </c>
      <c r="I11" s="11">
        <v>77.2</v>
      </c>
      <c r="J11" s="11">
        <v>78.8</v>
      </c>
    </row>
    <row r="12" spans="1:10" x14ac:dyDescent="0.25">
      <c r="A12" s="3">
        <v>7.9</v>
      </c>
      <c r="B12" s="8">
        <v>7</v>
      </c>
      <c r="C12" s="8">
        <v>9</v>
      </c>
      <c r="D12" s="7">
        <f t="shared" si="0"/>
        <v>2830.6270500000001</v>
      </c>
      <c r="E12" s="11">
        <v>68.900000000000006</v>
      </c>
      <c r="F12" s="11">
        <v>71.599999999999994</v>
      </c>
      <c r="G12" s="11">
        <v>74.7</v>
      </c>
      <c r="H12" s="11"/>
      <c r="I12" s="11"/>
      <c r="J12" s="11"/>
    </row>
    <row r="13" spans="1:10" x14ac:dyDescent="0.25">
      <c r="A13" s="4">
        <v>7.1</v>
      </c>
      <c r="B13" s="8">
        <v>7</v>
      </c>
      <c r="C13" s="8">
        <v>10</v>
      </c>
      <c r="D13" s="7">
        <f t="shared" si="0"/>
        <v>2861.0639000000001</v>
      </c>
      <c r="E13" s="11"/>
      <c r="F13" s="11"/>
      <c r="G13" s="11"/>
      <c r="H13" s="11">
        <v>74.2</v>
      </c>
      <c r="I13" s="11">
        <v>78.2</v>
      </c>
      <c r="J13" s="11">
        <v>79.7</v>
      </c>
    </row>
    <row r="14" spans="1:10" x14ac:dyDescent="0.25">
      <c r="A14" s="3" t="s">
        <v>5</v>
      </c>
      <c r="B14" s="8">
        <v>8</v>
      </c>
      <c r="C14" s="8">
        <v>0</v>
      </c>
      <c r="D14" s="7">
        <f t="shared" si="0"/>
        <v>2921.9376000000002</v>
      </c>
      <c r="E14" s="11">
        <v>69.599999999999994</v>
      </c>
      <c r="F14" s="11">
        <v>72.3</v>
      </c>
      <c r="G14" s="11">
        <v>75.599999999999994</v>
      </c>
      <c r="H14" s="11">
        <v>75</v>
      </c>
      <c r="I14" s="11">
        <v>79</v>
      </c>
      <c r="J14" s="11">
        <v>80.400000000000006</v>
      </c>
    </row>
    <row r="15" spans="1:10" x14ac:dyDescent="0.25">
      <c r="A15" s="3">
        <v>8.3000000000000007</v>
      </c>
      <c r="B15" s="8">
        <v>8</v>
      </c>
      <c r="C15" s="8">
        <v>3</v>
      </c>
      <c r="D15" s="7">
        <f t="shared" si="0"/>
        <v>3013.2481500000004</v>
      </c>
      <c r="E15" s="11">
        <v>70.3</v>
      </c>
      <c r="F15" s="11">
        <v>73.099999999999994</v>
      </c>
      <c r="G15" s="11">
        <v>76.5</v>
      </c>
      <c r="H15" s="11">
        <v>76</v>
      </c>
      <c r="I15" s="11">
        <v>80.099999999999994</v>
      </c>
      <c r="J15" s="11">
        <v>81.3</v>
      </c>
    </row>
    <row r="16" spans="1:10" x14ac:dyDescent="0.25">
      <c r="A16" s="3">
        <v>8.6</v>
      </c>
      <c r="B16" s="8">
        <v>8</v>
      </c>
      <c r="C16" s="8">
        <v>6</v>
      </c>
      <c r="D16" s="7">
        <f t="shared" si="0"/>
        <v>3104.5587</v>
      </c>
      <c r="E16" s="11">
        <v>70.900000000000006</v>
      </c>
      <c r="F16" s="11">
        <v>73.900000000000006</v>
      </c>
      <c r="G16" s="11">
        <v>77.3</v>
      </c>
      <c r="H16" s="11">
        <v>77.099999999999994</v>
      </c>
      <c r="I16" s="11">
        <v>81</v>
      </c>
      <c r="J16" s="11">
        <v>82.3</v>
      </c>
    </row>
    <row r="17" spans="1:16" x14ac:dyDescent="0.25">
      <c r="A17" s="3">
        <v>8.9</v>
      </c>
      <c r="B17" s="8">
        <v>8</v>
      </c>
      <c r="C17" s="8">
        <v>9</v>
      </c>
      <c r="D17" s="7">
        <f t="shared" si="0"/>
        <v>3195.8692500000002</v>
      </c>
      <c r="E17" s="11">
        <v>71.5</v>
      </c>
      <c r="F17" s="11">
        <v>74.599999999999994</v>
      </c>
      <c r="G17" s="11">
        <v>77.900000000000006</v>
      </c>
      <c r="H17" s="11"/>
      <c r="I17" s="11"/>
      <c r="J17" s="11"/>
    </row>
    <row r="18" spans="1:16" x14ac:dyDescent="0.25">
      <c r="A18" s="4">
        <v>8.1</v>
      </c>
      <c r="B18" s="8">
        <v>8</v>
      </c>
      <c r="C18" s="8">
        <v>10</v>
      </c>
      <c r="D18" s="7">
        <f t="shared" si="0"/>
        <v>3226.3061000000002</v>
      </c>
      <c r="E18" s="11"/>
      <c r="F18" s="11"/>
      <c r="G18" s="11"/>
      <c r="H18" s="11">
        <v>78.400000000000006</v>
      </c>
      <c r="I18" s="11">
        <v>82.1</v>
      </c>
      <c r="J18" s="11">
        <v>83.6</v>
      </c>
    </row>
    <row r="19" spans="1:16" x14ac:dyDescent="0.25">
      <c r="A19" s="3">
        <v>9</v>
      </c>
      <c r="B19" s="8">
        <v>9</v>
      </c>
      <c r="C19" s="8">
        <v>0</v>
      </c>
      <c r="D19" s="7">
        <f t="shared" si="0"/>
        <v>3287.1798000000003</v>
      </c>
      <c r="E19" s="11">
        <v>72</v>
      </c>
      <c r="F19" s="11">
        <v>75.2</v>
      </c>
      <c r="G19" s="11">
        <v>78.599999999999994</v>
      </c>
      <c r="H19" s="11">
        <v>79</v>
      </c>
      <c r="I19" s="11">
        <v>82.7</v>
      </c>
      <c r="J19" s="11">
        <v>84.1</v>
      </c>
      <c r="M19" s="6">
        <f>2.412235322*10^(-7)*D19^(2)+8.3107443*10^(-3)*D19+40.79467435</f>
        <v>70.720138324565028</v>
      </c>
      <c r="N19" s="6">
        <f>5.074679129*10^(-19)*D19^6-1.389174903*10^(-14)*D19^5+1.555909308*10^(-10)*D19^4-9.132214274*10^(-7)*D19^3+2.966706728*10^(-3)*D19^2-5.059117675*D19+3607.631958</f>
        <v>72.102710745990407</v>
      </c>
      <c r="O19">
        <v>3287</v>
      </c>
      <c r="P19">
        <f>5.074679129*10^(-19)*O19^6-1.389174903*10^(-14)*O19^5+1.555909308*10^(-10)*O19^4-9.132214274*10^(-7)*O19^3+2.966706728*10^(-3)*O19^2-5.059117675*O19+3607.631958</f>
        <v>72.101567853771485</v>
      </c>
    </row>
    <row r="20" spans="1:16" x14ac:dyDescent="0.25">
      <c r="A20" s="3">
        <v>9.3000000000000007</v>
      </c>
      <c r="B20" s="8">
        <v>9</v>
      </c>
      <c r="C20" s="8">
        <v>3</v>
      </c>
      <c r="D20" s="7">
        <f t="shared" si="0"/>
        <v>3378.4903500000005</v>
      </c>
      <c r="E20" s="11">
        <v>72.8</v>
      </c>
      <c r="F20" s="11">
        <v>76.099999999999994</v>
      </c>
      <c r="G20" s="11">
        <v>79.400000000000006</v>
      </c>
      <c r="H20" s="11">
        <v>80</v>
      </c>
      <c r="I20" s="11">
        <v>83.6</v>
      </c>
      <c r="J20" s="11">
        <v>85.1</v>
      </c>
      <c r="M20" s="6">
        <f t="shared" ref="M20:M51" si="1">2.412235322*10^(-7)*D20^(2)+8.3107443*10^(-3)*D20+40.79467435</f>
        <v>71.625816697299626</v>
      </c>
      <c r="N20" s="6">
        <f t="shared" ref="N20:N51" si="2">5.074679129*10^(-19)*D20^6-1.389174903*10^(-14)*D20^5+1.555909308*10^(-10)*D20^4-9.132214274*10^(-7)*D20^3+2.966706728*10^(-3)*D20^2-5.059117675*D20+3607.631958</f>
        <v>72.701671390708725</v>
      </c>
      <c r="O20">
        <v>3288</v>
      </c>
      <c r="P20">
        <f t="shared" ref="P20:P83" si="3">5.074679129*10^(-19)*O20^6-1.389174903*10^(-14)*O20^5+1.555909308*10^(-10)*O20^4-9.132214274*10^(-7)*O20^3+2.966706728*10^(-3)*O20^2-5.059117675*O20+3607.631958</f>
        <v>72.107926668277287</v>
      </c>
    </row>
    <row r="21" spans="1:16" x14ac:dyDescent="0.25">
      <c r="A21" s="3">
        <v>9.6</v>
      </c>
      <c r="B21" s="8">
        <v>9</v>
      </c>
      <c r="C21" s="8">
        <v>6</v>
      </c>
      <c r="D21" s="7">
        <f t="shared" si="0"/>
        <v>3469.8009000000002</v>
      </c>
      <c r="E21" s="11">
        <v>73.400000000000006</v>
      </c>
      <c r="F21" s="11">
        <v>76.900000000000006</v>
      </c>
      <c r="G21" s="11">
        <v>80</v>
      </c>
      <c r="H21" s="11">
        <v>80.900000000000006</v>
      </c>
      <c r="I21" s="11">
        <v>84.4</v>
      </c>
      <c r="J21" s="11">
        <v>85.8</v>
      </c>
      <c r="M21" s="6">
        <f t="shared" si="1"/>
        <v>72.535517528658644</v>
      </c>
      <c r="N21" s="6">
        <f t="shared" si="2"/>
        <v>73.320611508572256</v>
      </c>
      <c r="O21">
        <v>3289</v>
      </c>
      <c r="P21">
        <f t="shared" si="3"/>
        <v>72.114291185496768</v>
      </c>
    </row>
    <row r="22" spans="1:16" x14ac:dyDescent="0.25">
      <c r="A22" s="3">
        <v>9.9</v>
      </c>
      <c r="B22" s="8">
        <v>9</v>
      </c>
      <c r="C22" s="8">
        <v>9</v>
      </c>
      <c r="D22" s="7">
        <f t="shared" si="0"/>
        <v>3561.1114500000003</v>
      </c>
      <c r="E22" s="11">
        <v>74.099999999999994</v>
      </c>
      <c r="F22" s="11">
        <v>77.7</v>
      </c>
      <c r="G22" s="11">
        <v>80.7</v>
      </c>
      <c r="H22" s="11">
        <v>81.900000000000006</v>
      </c>
      <c r="I22" s="11">
        <v>85.3</v>
      </c>
      <c r="J22" s="11">
        <v>86.6</v>
      </c>
      <c r="M22" s="6">
        <f t="shared" si="1"/>
        <v>73.44924081864211</v>
      </c>
      <c r="N22" s="6">
        <f t="shared" si="2"/>
        <v>73.943378730478798</v>
      </c>
      <c r="O22">
        <v>3290</v>
      </c>
      <c r="P22">
        <f t="shared" si="3"/>
        <v>72.120661357877907</v>
      </c>
    </row>
    <row r="23" spans="1:16" x14ac:dyDescent="0.25">
      <c r="A23" s="3" t="s">
        <v>6</v>
      </c>
      <c r="B23" s="8">
        <v>10</v>
      </c>
      <c r="C23" s="8">
        <v>0</v>
      </c>
      <c r="D23" s="7">
        <f t="shared" si="0"/>
        <v>3652.4220000000005</v>
      </c>
      <c r="E23" s="11">
        <v>74.7</v>
      </c>
      <c r="F23" s="11">
        <v>78.400000000000006</v>
      </c>
      <c r="G23" s="11">
        <v>81.2</v>
      </c>
      <c r="H23" s="11">
        <v>82.8</v>
      </c>
      <c r="I23" s="11">
        <v>86.2</v>
      </c>
      <c r="J23" s="11">
        <v>87.4</v>
      </c>
      <c r="M23" s="6">
        <f t="shared" si="1"/>
        <v>74.366986567250024</v>
      </c>
      <c r="N23" s="6">
        <f t="shared" si="2"/>
        <v>74.564246576506775</v>
      </c>
      <c r="O23">
        <v>3291</v>
      </c>
      <c r="P23">
        <f t="shared" si="3"/>
        <v>72.127037138094238</v>
      </c>
    </row>
    <row r="24" spans="1:16" x14ac:dyDescent="0.25">
      <c r="A24" s="3">
        <v>10.3</v>
      </c>
      <c r="B24" s="8">
        <v>10</v>
      </c>
      <c r="C24" s="8">
        <v>3</v>
      </c>
      <c r="D24" s="7">
        <f t="shared" si="0"/>
        <v>3743.7325500000006</v>
      </c>
      <c r="E24" s="11">
        <v>75.3</v>
      </c>
      <c r="F24" s="11">
        <v>79.099999999999994</v>
      </c>
      <c r="G24" s="11">
        <v>81.599999999999994</v>
      </c>
      <c r="H24" s="11">
        <v>84.1</v>
      </c>
      <c r="I24" s="11">
        <v>87.4</v>
      </c>
      <c r="J24" s="11">
        <v>88.4</v>
      </c>
      <c r="M24" s="6">
        <f t="shared" si="1"/>
        <v>75.288754774482385</v>
      </c>
      <c r="N24" s="6">
        <f t="shared" si="2"/>
        <v>75.185486250020404</v>
      </c>
      <c r="O24">
        <v>3292</v>
      </c>
      <c r="P24">
        <f t="shared" si="3"/>
        <v>72.133418479019383</v>
      </c>
    </row>
    <row r="25" spans="1:16" x14ac:dyDescent="0.25">
      <c r="A25" s="3">
        <v>10.6</v>
      </c>
      <c r="B25" s="8">
        <v>10</v>
      </c>
      <c r="C25" s="8">
        <v>6</v>
      </c>
      <c r="D25" s="7">
        <f t="shared" si="0"/>
        <v>3835.0431000000003</v>
      </c>
      <c r="E25" s="11">
        <v>75.8</v>
      </c>
      <c r="F25" s="11">
        <v>79.5</v>
      </c>
      <c r="G25" s="11">
        <v>81.900000000000006</v>
      </c>
      <c r="H25" s="11">
        <v>85.6</v>
      </c>
      <c r="I25" s="11">
        <v>88.4</v>
      </c>
      <c r="J25" s="11">
        <v>89.6</v>
      </c>
      <c r="M25" s="6">
        <f t="shared" si="1"/>
        <v>76.21454544033918</v>
      </c>
      <c r="N25" s="6">
        <f t="shared" si="2"/>
        <v>75.815150202766745</v>
      </c>
      <c r="O25">
        <v>3293</v>
      </c>
      <c r="P25">
        <f t="shared" si="3"/>
        <v>72.139805333796176</v>
      </c>
    </row>
    <row r="26" spans="1:16" x14ac:dyDescent="0.25">
      <c r="A26" s="3">
        <v>10.9</v>
      </c>
      <c r="B26" s="8">
        <v>10</v>
      </c>
      <c r="C26" s="8">
        <v>9</v>
      </c>
      <c r="D26" s="7">
        <f t="shared" si="0"/>
        <v>3926.3536500000005</v>
      </c>
      <c r="E26" s="11">
        <v>76.3</v>
      </c>
      <c r="F26" s="11">
        <v>80</v>
      </c>
      <c r="G26" s="11">
        <v>82.1</v>
      </c>
      <c r="H26" s="11">
        <v>87</v>
      </c>
      <c r="I26" s="11">
        <v>89.6</v>
      </c>
      <c r="J26" s="11">
        <v>90.7</v>
      </c>
      <c r="M26" s="6">
        <f t="shared" si="1"/>
        <v>77.144358564820436</v>
      </c>
      <c r="N26" s="6">
        <f t="shared" si="2"/>
        <v>76.465067471357543</v>
      </c>
      <c r="O26">
        <v>3294</v>
      </c>
      <c r="P26">
        <f t="shared" si="3"/>
        <v>72.146197655749347</v>
      </c>
    </row>
    <row r="27" spans="1:16" x14ac:dyDescent="0.25">
      <c r="A27" s="3" t="s">
        <v>7</v>
      </c>
      <c r="B27" s="8">
        <v>11</v>
      </c>
      <c r="C27" s="8">
        <v>0</v>
      </c>
      <c r="D27" s="7">
        <f t="shared" si="0"/>
        <v>4017.6642000000002</v>
      </c>
      <c r="E27" s="11">
        <v>76.7</v>
      </c>
      <c r="F27" s="11">
        <v>80.400000000000006</v>
      </c>
      <c r="G27" s="11">
        <v>82.3</v>
      </c>
      <c r="H27" s="11">
        <v>88.3</v>
      </c>
      <c r="I27" s="11">
        <v>90.6</v>
      </c>
      <c r="J27" s="11">
        <v>91.8</v>
      </c>
      <c r="M27" s="6">
        <f t="shared" si="1"/>
        <v>78.078194147926126</v>
      </c>
      <c r="N27" s="6">
        <f t="shared" si="2"/>
        <v>77.149050784699284</v>
      </c>
      <c r="O27">
        <v>3295</v>
      </c>
      <c r="P27">
        <f t="shared" si="3"/>
        <v>72.152595398476478</v>
      </c>
    </row>
    <row r="28" spans="1:16" x14ac:dyDescent="0.25">
      <c r="A28" s="3">
        <v>11.3</v>
      </c>
      <c r="B28" s="8">
        <v>11</v>
      </c>
      <c r="C28" s="8">
        <v>3</v>
      </c>
      <c r="D28" s="7">
        <f t="shared" si="0"/>
        <v>4108.9747500000003</v>
      </c>
      <c r="E28" s="11">
        <v>77.599999999999994</v>
      </c>
      <c r="F28" s="11">
        <v>81.2</v>
      </c>
      <c r="G28" s="11">
        <v>82.7</v>
      </c>
      <c r="H28" s="11">
        <v>88.7</v>
      </c>
      <c r="I28" s="11">
        <v>91</v>
      </c>
      <c r="J28" s="11">
        <v>92.2</v>
      </c>
      <c r="M28" s="6">
        <f t="shared" si="1"/>
        <v>79.01605218965625</v>
      </c>
      <c r="N28" s="6">
        <f t="shared" si="2"/>
        <v>77.881315442811683</v>
      </c>
      <c r="O28">
        <v>3296</v>
      </c>
      <c r="P28">
        <f t="shared" si="3"/>
        <v>72.158998515764324</v>
      </c>
    </row>
    <row r="29" spans="1:16" x14ac:dyDescent="0.25">
      <c r="A29" s="3">
        <v>11.6</v>
      </c>
      <c r="B29" s="8">
        <v>11</v>
      </c>
      <c r="C29" s="8">
        <v>6</v>
      </c>
      <c r="D29" s="7">
        <f t="shared" si="0"/>
        <v>4200.2853000000005</v>
      </c>
      <c r="E29" s="11">
        <v>78.599999999999994</v>
      </c>
      <c r="F29" s="11">
        <v>81.8</v>
      </c>
      <c r="G29" s="11">
        <v>83.2</v>
      </c>
      <c r="H29" s="11">
        <v>89.1</v>
      </c>
      <c r="I29" s="11">
        <v>91.4</v>
      </c>
      <c r="J29" s="11">
        <v>92.6</v>
      </c>
      <c r="M29" s="6">
        <f t="shared" si="1"/>
        <v>79.957932690010836</v>
      </c>
      <c r="N29" s="6">
        <f t="shared" si="2"/>
        <v>78.675109966558011</v>
      </c>
      <c r="O29">
        <v>3297</v>
      </c>
      <c r="P29">
        <f t="shared" si="3"/>
        <v>72.165406961625195</v>
      </c>
    </row>
    <row r="30" spans="1:16" x14ac:dyDescent="0.25">
      <c r="A30" s="3">
        <v>11.9</v>
      </c>
      <c r="B30" s="8">
        <v>11</v>
      </c>
      <c r="C30" s="8">
        <v>9</v>
      </c>
      <c r="D30" s="7">
        <f t="shared" si="0"/>
        <v>4291.5958500000006</v>
      </c>
      <c r="E30" s="12">
        <v>80</v>
      </c>
      <c r="F30" s="11">
        <v>82.7</v>
      </c>
      <c r="G30" s="11">
        <v>83.5</v>
      </c>
      <c r="H30" s="11">
        <v>89.7</v>
      </c>
      <c r="I30" s="11">
        <v>91.8</v>
      </c>
      <c r="J30" s="11">
        <v>92.9</v>
      </c>
      <c r="M30" s="6">
        <f t="shared" si="1"/>
        <v>80.903835648989855</v>
      </c>
      <c r="N30" s="6">
        <f t="shared" si="2"/>
        <v>79.541558518843885</v>
      </c>
      <c r="O30">
        <v>3298</v>
      </c>
      <c r="P30">
        <f t="shared" si="3"/>
        <v>72.171820690326058</v>
      </c>
    </row>
    <row r="31" spans="1:16" x14ac:dyDescent="0.25">
      <c r="A31" s="3" t="s">
        <v>8</v>
      </c>
      <c r="B31" s="8">
        <v>12</v>
      </c>
      <c r="C31" s="8">
        <v>0</v>
      </c>
      <c r="D31" s="7">
        <f t="shared" si="0"/>
        <v>4382.9063999999998</v>
      </c>
      <c r="E31" s="11">
        <v>80.900000000000006</v>
      </c>
      <c r="F31" s="11">
        <v>83.4</v>
      </c>
      <c r="G31" s="11">
        <v>84.5</v>
      </c>
      <c r="H31" s="11">
        <v>90.1</v>
      </c>
      <c r="I31" s="11">
        <v>92.2</v>
      </c>
      <c r="J31" s="11">
        <v>93.2</v>
      </c>
      <c r="M31" s="6">
        <f t="shared" si="1"/>
        <v>81.853761066593336</v>
      </c>
      <c r="N31" s="6">
        <f t="shared" si="2"/>
        <v>80.488715096797023</v>
      </c>
      <c r="O31">
        <v>3299</v>
      </c>
      <c r="P31">
        <f t="shared" si="3"/>
        <v>72.178239656323058</v>
      </c>
    </row>
    <row r="32" spans="1:16" x14ac:dyDescent="0.25">
      <c r="A32" s="3">
        <v>12.3</v>
      </c>
      <c r="B32" s="8">
        <v>12</v>
      </c>
      <c r="C32" s="8">
        <v>3</v>
      </c>
      <c r="D32" s="7">
        <f t="shared" si="0"/>
        <v>4474.21695</v>
      </c>
      <c r="E32" s="11">
        <v>81.8</v>
      </c>
      <c r="F32" s="11">
        <v>84.3</v>
      </c>
      <c r="G32" s="11">
        <v>85.2</v>
      </c>
      <c r="H32" s="11">
        <v>91.3</v>
      </c>
      <c r="I32" s="11">
        <v>93.2</v>
      </c>
      <c r="J32" s="11">
        <v>94.2</v>
      </c>
      <c r="M32" s="6">
        <f t="shared" si="1"/>
        <v>82.807708942821236</v>
      </c>
      <c r="N32" s="6">
        <f t="shared" si="2"/>
        <v>81.520829495048019</v>
      </c>
      <c r="O32">
        <v>3300</v>
      </c>
      <c r="P32">
        <f t="shared" si="3"/>
        <v>72.184663814323358</v>
      </c>
    </row>
    <row r="33" spans="1:16" x14ac:dyDescent="0.25">
      <c r="A33" s="3">
        <v>12.6</v>
      </c>
      <c r="B33" s="8">
        <v>12</v>
      </c>
      <c r="C33" s="8">
        <v>6</v>
      </c>
      <c r="D33" s="7">
        <f t="shared" si="0"/>
        <v>4565.5275000000001</v>
      </c>
      <c r="E33" s="11">
        <v>82.8</v>
      </c>
      <c r="F33" s="11">
        <v>85.3</v>
      </c>
      <c r="G33" s="11">
        <v>86</v>
      </c>
      <c r="H33" s="11">
        <v>92.4</v>
      </c>
      <c r="I33" s="11">
        <v>94.1</v>
      </c>
      <c r="J33" s="11">
        <v>94.9</v>
      </c>
      <c r="M33" s="6">
        <f t="shared" si="1"/>
        <v>83.765679277673598</v>
      </c>
      <c r="N33" s="6">
        <f t="shared" si="2"/>
        <v>82.637825040446842</v>
      </c>
      <c r="O33">
        <v>3301</v>
      </c>
      <c r="P33">
        <f t="shared" si="3"/>
        <v>72.191093119237848</v>
      </c>
    </row>
    <row r="34" spans="1:16" x14ac:dyDescent="0.25">
      <c r="A34" s="3">
        <v>12.9</v>
      </c>
      <c r="B34" s="8">
        <v>12</v>
      </c>
      <c r="C34" s="8">
        <v>9</v>
      </c>
      <c r="D34" s="7">
        <f t="shared" si="0"/>
        <v>4656.8380500000003</v>
      </c>
      <c r="E34" s="11">
        <v>83.9</v>
      </c>
      <c r="F34" s="11">
        <v>86.3</v>
      </c>
      <c r="G34" s="11">
        <v>86.9</v>
      </c>
      <c r="H34" s="11">
        <v>93.5</v>
      </c>
      <c r="I34" s="11">
        <v>95</v>
      </c>
      <c r="J34" s="11">
        <v>95.7</v>
      </c>
      <c r="M34" s="6">
        <f t="shared" si="1"/>
        <v>84.727672071150408</v>
      </c>
      <c r="N34" s="6">
        <f t="shared" si="2"/>
        <v>83.834988097694804</v>
      </c>
      <c r="O34">
        <v>3302</v>
      </c>
      <c r="P34">
        <f t="shared" si="3"/>
        <v>72.197527526202975</v>
      </c>
    </row>
    <row r="35" spans="1:16" x14ac:dyDescent="0.25">
      <c r="A35" s="3" t="s">
        <v>11</v>
      </c>
      <c r="B35" s="8">
        <v>13</v>
      </c>
      <c r="C35" s="8">
        <v>0</v>
      </c>
      <c r="D35" s="7">
        <f t="shared" si="0"/>
        <v>4748.1486000000004</v>
      </c>
      <c r="E35" s="11">
        <v>85</v>
      </c>
      <c r="F35" s="11">
        <v>87.6</v>
      </c>
      <c r="G35" s="11">
        <v>88</v>
      </c>
      <c r="H35" s="11">
        <v>94.5</v>
      </c>
      <c r="I35" s="11">
        <v>95.8</v>
      </c>
      <c r="J35" s="11">
        <v>96.4</v>
      </c>
      <c r="M35" s="6">
        <f t="shared" si="1"/>
        <v>85.693687323251652</v>
      </c>
      <c r="N35" s="6">
        <f t="shared" si="2"/>
        <v>85.102869346179432</v>
      </c>
      <c r="O35">
        <v>3303</v>
      </c>
      <c r="P35">
        <f t="shared" si="3"/>
        <v>72.203966990595291</v>
      </c>
    </row>
    <row r="36" spans="1:16" x14ac:dyDescent="0.25">
      <c r="A36" s="3">
        <v>13.3</v>
      </c>
      <c r="B36" s="8">
        <v>13</v>
      </c>
      <c r="C36" s="8">
        <v>3</v>
      </c>
      <c r="D36" s="7">
        <f t="shared" si="0"/>
        <v>4839.4591500000006</v>
      </c>
      <c r="E36" s="11">
        <v>86.3</v>
      </c>
      <c r="F36" s="11">
        <v>89</v>
      </c>
      <c r="G36" s="11"/>
      <c r="H36" s="11">
        <v>95.5</v>
      </c>
      <c r="I36" s="11">
        <v>96.7</v>
      </c>
      <c r="J36" s="11">
        <v>97.1</v>
      </c>
      <c r="M36" s="6">
        <f t="shared" si="1"/>
        <v>86.663725033977329</v>
      </c>
      <c r="N36" s="6">
        <f t="shared" si="2"/>
        <v>86.427396828255951</v>
      </c>
      <c r="O36">
        <v>3304</v>
      </c>
      <c r="P36">
        <f t="shared" si="3"/>
        <v>72.210411467980521</v>
      </c>
    </row>
    <row r="37" spans="1:16" x14ac:dyDescent="0.25">
      <c r="A37" s="3">
        <v>13.6</v>
      </c>
      <c r="B37" s="8">
        <v>13</v>
      </c>
      <c r="C37" s="8">
        <v>6</v>
      </c>
      <c r="D37" s="7">
        <f t="shared" si="0"/>
        <v>4930.7697000000007</v>
      </c>
      <c r="E37" s="11">
        <v>87.5</v>
      </c>
      <c r="F37" s="11">
        <v>90.2</v>
      </c>
      <c r="G37" s="11"/>
      <c r="H37" s="11">
        <v>96.3</v>
      </c>
      <c r="I37" s="11">
        <v>97.4</v>
      </c>
      <c r="J37" s="11">
        <v>97.7</v>
      </c>
      <c r="M37" s="6">
        <f t="shared" si="1"/>
        <v>87.637785203327468</v>
      </c>
      <c r="N37" s="6">
        <f t="shared" si="2"/>
        <v>87.790200768295108</v>
      </c>
      <c r="O37">
        <v>3305</v>
      </c>
      <c r="P37">
        <f t="shared" si="3"/>
        <v>72.216860914179051</v>
      </c>
    </row>
    <row r="38" spans="1:16" x14ac:dyDescent="0.25">
      <c r="A38" s="3">
        <v>13.9</v>
      </c>
      <c r="B38" s="8">
        <v>13</v>
      </c>
      <c r="C38" s="8">
        <v>9</v>
      </c>
      <c r="D38" s="7">
        <f t="shared" si="0"/>
        <v>5022.0802500000009</v>
      </c>
      <c r="E38" s="11">
        <v>89</v>
      </c>
      <c r="F38" s="11">
        <v>91.4</v>
      </c>
      <c r="G38" s="11"/>
      <c r="H38" s="11">
        <v>96.8</v>
      </c>
      <c r="I38" s="11">
        <v>97.8</v>
      </c>
      <c r="J38" s="11">
        <v>98.1</v>
      </c>
      <c r="M38" s="6">
        <f t="shared" si="1"/>
        <v>88.615867831302054</v>
      </c>
      <c r="N38" s="6">
        <f t="shared" si="2"/>
        <v>89.169150163097584</v>
      </c>
      <c r="O38">
        <v>3306</v>
      </c>
      <c r="P38">
        <f t="shared" si="3"/>
        <v>72.223315285218632</v>
      </c>
    </row>
    <row r="39" spans="1:16" x14ac:dyDescent="0.25">
      <c r="A39" s="3" t="s">
        <v>12</v>
      </c>
      <c r="B39" s="8">
        <v>14</v>
      </c>
      <c r="C39" s="8">
        <v>0</v>
      </c>
      <c r="D39" s="7">
        <f t="shared" si="0"/>
        <v>5113.3908000000001</v>
      </c>
      <c r="E39" s="11">
        <v>90.5</v>
      </c>
      <c r="F39" s="11">
        <v>92.7</v>
      </c>
      <c r="G39" s="11"/>
      <c r="H39" s="11">
        <v>97.2</v>
      </c>
      <c r="I39" s="11">
        <v>98</v>
      </c>
      <c r="J39" s="11">
        <v>98.3</v>
      </c>
      <c r="M39" s="6">
        <f t="shared" si="1"/>
        <v>89.597972917901075</v>
      </c>
      <c r="N39" s="6">
        <f t="shared" si="2"/>
        <v>90.539101143569496</v>
      </c>
      <c r="O39">
        <v>3307</v>
      </c>
      <c r="P39">
        <f t="shared" si="3"/>
        <v>72.229774537319827</v>
      </c>
    </row>
    <row r="40" spans="1:16" x14ac:dyDescent="0.25">
      <c r="A40" s="3">
        <v>14.3</v>
      </c>
      <c r="B40" s="8">
        <v>14</v>
      </c>
      <c r="C40" s="8">
        <v>3</v>
      </c>
      <c r="D40" s="7">
        <f t="shared" si="0"/>
        <v>5204.7013500000003</v>
      </c>
      <c r="E40" s="11">
        <v>91.8</v>
      </c>
      <c r="F40" s="11">
        <v>93.8</v>
      </c>
      <c r="G40" s="11"/>
      <c r="H40" s="11">
        <v>97.7</v>
      </c>
      <c r="I40" s="11">
        <v>98.3</v>
      </c>
      <c r="J40" s="11">
        <v>98.6</v>
      </c>
      <c r="M40" s="6">
        <f t="shared" si="1"/>
        <v>90.584100463124528</v>
      </c>
      <c r="N40" s="6">
        <f t="shared" si="2"/>
        <v>91.872857107469827</v>
      </c>
      <c r="O40">
        <v>3308</v>
      </c>
      <c r="P40">
        <f t="shared" si="3"/>
        <v>72.236238626979684</v>
      </c>
    </row>
    <row r="41" spans="1:16" x14ac:dyDescent="0.25">
      <c r="A41" s="3">
        <v>14.6</v>
      </c>
      <c r="B41" s="8">
        <v>14</v>
      </c>
      <c r="C41" s="8">
        <v>6</v>
      </c>
      <c r="D41" s="7">
        <f t="shared" si="0"/>
        <v>5296.0119000000004</v>
      </c>
      <c r="E41" s="11">
        <v>93</v>
      </c>
      <c r="F41" s="11">
        <v>94.8</v>
      </c>
      <c r="G41" s="11"/>
      <c r="H41" s="11">
        <v>98</v>
      </c>
      <c r="I41" s="11">
        <v>98.6</v>
      </c>
      <c r="J41" s="11">
        <v>98.9</v>
      </c>
      <c r="M41" s="6">
        <f t="shared" si="1"/>
        <v>91.574250466972444</v>
      </c>
      <c r="N41" s="6">
        <f t="shared" si="2"/>
        <v>93.142340623167911</v>
      </c>
      <c r="O41">
        <v>3309</v>
      </c>
      <c r="P41">
        <f t="shared" si="3"/>
        <v>72.242707510862601</v>
      </c>
    </row>
    <row r="42" spans="1:16" x14ac:dyDescent="0.25">
      <c r="A42" s="3">
        <v>14.9</v>
      </c>
      <c r="B42" s="8">
        <v>14</v>
      </c>
      <c r="C42" s="8">
        <v>9</v>
      </c>
      <c r="D42" s="7">
        <f t="shared" si="0"/>
        <v>5387.3224500000006</v>
      </c>
      <c r="E42" s="11">
        <v>94.3</v>
      </c>
      <c r="F42" s="11">
        <v>95.8</v>
      </c>
      <c r="G42" s="11"/>
      <c r="H42" s="11">
        <v>98.3</v>
      </c>
      <c r="I42" s="11">
        <v>98.8</v>
      </c>
      <c r="J42" s="11">
        <v>99.2</v>
      </c>
      <c r="M42" s="6">
        <f t="shared" si="1"/>
        <v>92.568422929444807</v>
      </c>
      <c r="N42" s="6">
        <f t="shared" si="2"/>
        <v>94.319977104956706</v>
      </c>
      <c r="O42">
        <v>3310</v>
      </c>
      <c r="P42">
        <f t="shared" si="3"/>
        <v>72.249181145887633</v>
      </c>
    </row>
    <row r="43" spans="1:16" x14ac:dyDescent="0.25">
      <c r="A43" s="3" t="s">
        <v>13</v>
      </c>
      <c r="B43" s="8">
        <v>15</v>
      </c>
      <c r="C43" s="8">
        <v>0</v>
      </c>
      <c r="D43" s="7">
        <f t="shared" si="0"/>
        <v>5478.6330000000007</v>
      </c>
      <c r="E43" s="11">
        <v>95.8</v>
      </c>
      <c r="F43" s="11">
        <v>96.8</v>
      </c>
      <c r="G43" s="11"/>
      <c r="H43" s="11">
        <v>98.6</v>
      </c>
      <c r="I43" s="11">
        <v>99</v>
      </c>
      <c r="J43" s="11">
        <v>99.4</v>
      </c>
      <c r="M43" s="6">
        <f t="shared" si="1"/>
        <v>93.566617850541604</v>
      </c>
      <c r="N43" s="6">
        <f t="shared" si="2"/>
        <v>95.380290259099638</v>
      </c>
      <c r="O43">
        <v>3311</v>
      </c>
      <c r="P43">
        <f t="shared" si="3"/>
        <v>72.255659489163008</v>
      </c>
    </row>
    <row r="44" spans="1:16" x14ac:dyDescent="0.25">
      <c r="A44" s="3">
        <v>15.3</v>
      </c>
      <c r="B44" s="8">
        <v>15</v>
      </c>
      <c r="C44" s="8">
        <v>3</v>
      </c>
      <c r="D44" s="7">
        <f t="shared" si="0"/>
        <v>5569.9435500000009</v>
      </c>
      <c r="E44" s="11">
        <v>96.7</v>
      </c>
      <c r="F44" s="11">
        <v>97.3</v>
      </c>
      <c r="G44" s="11"/>
      <c r="H44" s="11">
        <v>98.8</v>
      </c>
      <c r="I44" s="11">
        <v>99.1</v>
      </c>
      <c r="J44" s="11">
        <v>99.5</v>
      </c>
      <c r="M44" s="6">
        <f t="shared" si="1"/>
        <v>94.568835230262849</v>
      </c>
      <c r="N44" s="6">
        <f t="shared" si="2"/>
        <v>96.301709301375013</v>
      </c>
      <c r="O44">
        <v>3312</v>
      </c>
      <c r="P44">
        <f t="shared" si="3"/>
        <v>72.262142498044341</v>
      </c>
    </row>
    <row r="45" spans="1:16" x14ac:dyDescent="0.25">
      <c r="A45" s="3">
        <v>15.6</v>
      </c>
      <c r="B45" s="8">
        <v>15</v>
      </c>
      <c r="C45" s="8">
        <v>6</v>
      </c>
      <c r="D45" s="7">
        <f t="shared" si="0"/>
        <v>5661.254100000001</v>
      </c>
      <c r="E45" s="11">
        <v>97.1</v>
      </c>
      <c r="F45" s="11">
        <v>97.6</v>
      </c>
      <c r="G45" s="11"/>
      <c r="H45" s="11">
        <v>99</v>
      </c>
      <c r="I45" s="11">
        <v>99.3</v>
      </c>
      <c r="J45" s="11">
        <v>99.6</v>
      </c>
      <c r="M45" s="6">
        <f t="shared" si="1"/>
        <v>95.575075068608527</v>
      </c>
      <c r="N45" s="6">
        <f t="shared" si="2"/>
        <v>97.068587945695981</v>
      </c>
      <c r="O45">
        <v>3313</v>
      </c>
      <c r="P45">
        <f t="shared" si="3"/>
        <v>72.268630130076417</v>
      </c>
    </row>
    <row r="46" spans="1:16" x14ac:dyDescent="0.25">
      <c r="A46" s="3">
        <v>15.9</v>
      </c>
      <c r="B46" s="8">
        <v>15</v>
      </c>
      <c r="C46" s="8">
        <v>9</v>
      </c>
      <c r="D46" s="7">
        <f t="shared" si="0"/>
        <v>5752.5646500000012</v>
      </c>
      <c r="E46" s="11">
        <v>97.6</v>
      </c>
      <c r="F46" s="11">
        <v>98</v>
      </c>
      <c r="G46" s="11"/>
      <c r="H46" s="11">
        <v>99.2</v>
      </c>
      <c r="I46" s="11">
        <v>99.4</v>
      </c>
      <c r="J46" s="11">
        <v>99.7</v>
      </c>
      <c r="M46" s="6">
        <f t="shared" si="1"/>
        <v>96.585337365578681</v>
      </c>
      <c r="N46" s="6">
        <f t="shared" si="2"/>
        <v>97.67343516379151</v>
      </c>
      <c r="O46">
        <v>3314</v>
      </c>
      <c r="P46">
        <f t="shared" si="3"/>
        <v>72.275122343036855</v>
      </c>
    </row>
    <row r="47" spans="1:16" x14ac:dyDescent="0.25">
      <c r="A47" s="3" t="s">
        <v>14</v>
      </c>
      <c r="B47" s="8">
        <v>16</v>
      </c>
      <c r="C47" s="8">
        <v>0</v>
      </c>
      <c r="D47" s="7">
        <f t="shared" si="0"/>
        <v>5843.8752000000004</v>
      </c>
      <c r="E47" s="11">
        <v>98</v>
      </c>
      <c r="F47" s="11">
        <v>98.2</v>
      </c>
      <c r="G47" s="11"/>
      <c r="H47" s="11">
        <v>99.3</v>
      </c>
      <c r="I47" s="11">
        <v>99.6</v>
      </c>
      <c r="J47" s="11">
        <v>99.8</v>
      </c>
      <c r="M47" s="6">
        <f t="shared" si="1"/>
        <v>97.59962212117324</v>
      </c>
      <c r="N47" s="6">
        <f t="shared" si="2"/>
        <v>98.119357716166633</v>
      </c>
      <c r="O47">
        <v>3315</v>
      </c>
      <c r="P47">
        <f t="shared" si="3"/>
        <v>72.281619094917914</v>
      </c>
    </row>
    <row r="48" spans="1:16" x14ac:dyDescent="0.25">
      <c r="A48" s="3">
        <v>16.3</v>
      </c>
      <c r="B48" s="8">
        <v>16</v>
      </c>
      <c r="C48" s="8">
        <v>3</v>
      </c>
      <c r="D48" s="7">
        <f t="shared" si="0"/>
        <v>5935.1857500000006</v>
      </c>
      <c r="E48" s="11">
        <v>98.3</v>
      </c>
      <c r="F48" s="11">
        <v>98.5</v>
      </c>
      <c r="G48" s="11"/>
      <c r="H48" s="11">
        <v>99.4</v>
      </c>
      <c r="I48" s="11">
        <v>99.6</v>
      </c>
      <c r="J48" s="11">
        <v>99.9</v>
      </c>
      <c r="M48" s="6">
        <f t="shared" si="1"/>
        <v>98.617929335392262</v>
      </c>
      <c r="N48" s="6">
        <f t="shared" si="2"/>
        <v>98.422714454356537</v>
      </c>
      <c r="O48">
        <v>3316</v>
      </c>
      <c r="P48">
        <f t="shared" si="3"/>
        <v>72.28812034393377</v>
      </c>
    </row>
    <row r="49" spans="1:16" x14ac:dyDescent="0.25">
      <c r="A49" s="3">
        <v>16.600000000000001</v>
      </c>
      <c r="B49" s="8">
        <v>16</v>
      </c>
      <c r="C49" s="8">
        <v>6</v>
      </c>
      <c r="D49" s="7">
        <f t="shared" si="0"/>
        <v>6026.4963000000007</v>
      </c>
      <c r="E49" s="11">
        <v>98.5</v>
      </c>
      <c r="F49" s="11">
        <v>98.7</v>
      </c>
      <c r="G49" s="11"/>
      <c r="H49" s="11">
        <v>99.5</v>
      </c>
      <c r="I49" s="11">
        <v>99.7</v>
      </c>
      <c r="J49" s="11">
        <v>99.9</v>
      </c>
      <c r="M49" s="6">
        <f t="shared" si="1"/>
        <v>99.640259008235731</v>
      </c>
      <c r="N49" s="6">
        <f t="shared" si="2"/>
        <v>98.61598239374689</v>
      </c>
      <c r="O49">
        <v>3317</v>
      </c>
      <c r="P49">
        <f t="shared" si="3"/>
        <v>72.294626048498685</v>
      </c>
    </row>
    <row r="50" spans="1:16" x14ac:dyDescent="0.25">
      <c r="A50" s="3">
        <v>16.899999999999999</v>
      </c>
      <c r="B50" s="8">
        <v>16</v>
      </c>
      <c r="C50" s="8">
        <v>9</v>
      </c>
      <c r="D50" s="7">
        <f t="shared" si="0"/>
        <v>6117.8068500000008</v>
      </c>
      <c r="E50" s="11">
        <v>98.8</v>
      </c>
      <c r="F50" s="11">
        <v>98.9</v>
      </c>
      <c r="G50" s="11"/>
      <c r="H50" s="11">
        <v>99.7</v>
      </c>
      <c r="I50" s="11">
        <v>99.8</v>
      </c>
      <c r="J50" s="11">
        <v>99.95</v>
      </c>
      <c r="M50" s="6">
        <f t="shared" si="1"/>
        <v>100.66661113970363</v>
      </c>
      <c r="N50" s="6">
        <f t="shared" si="2"/>
        <v>98.750834558735733</v>
      </c>
      <c r="O50">
        <v>3318</v>
      </c>
      <c r="P50">
        <f t="shared" si="3"/>
        <v>72.30113616725248</v>
      </c>
    </row>
    <row r="51" spans="1:16" x14ac:dyDescent="0.25">
      <c r="A51" s="3" t="s">
        <v>15</v>
      </c>
      <c r="B51" s="8">
        <v>17</v>
      </c>
      <c r="C51" s="8">
        <v>0</v>
      </c>
      <c r="D51" s="7">
        <f t="shared" si="0"/>
        <v>6209.1174000000001</v>
      </c>
      <c r="E51" s="11">
        <v>99</v>
      </c>
      <c r="F51" s="11">
        <v>99.1</v>
      </c>
      <c r="G51" s="11"/>
      <c r="H51" s="11">
        <v>99.8</v>
      </c>
      <c r="I51" s="11">
        <v>99.9</v>
      </c>
      <c r="J51" s="11">
        <v>100</v>
      </c>
      <c r="M51" s="6">
        <f t="shared" si="1"/>
        <v>101.69698572979598</v>
      </c>
      <c r="N51" s="6">
        <f t="shared" si="2"/>
        <v>98.901429597737661</v>
      </c>
      <c r="O51">
        <v>3319</v>
      </c>
      <c r="P51">
        <f t="shared" si="3"/>
        <v>72.30765065905689</v>
      </c>
    </row>
    <row r="52" spans="1:16" x14ac:dyDescent="0.25">
      <c r="A52" s="3">
        <v>17.3</v>
      </c>
      <c r="B52" s="8">
        <v>17</v>
      </c>
      <c r="C52" s="8">
        <v>3</v>
      </c>
      <c r="D52" s="7">
        <f t="shared" si="0"/>
        <v>6300.4279500000002</v>
      </c>
      <c r="E52" s="11"/>
      <c r="F52" s="11">
        <v>99.3</v>
      </c>
      <c r="G52" s="11"/>
      <c r="H52" s="11"/>
      <c r="I52" s="11"/>
      <c r="J52" s="11"/>
      <c r="O52">
        <v>3320</v>
      </c>
      <c r="P52">
        <f t="shared" si="3"/>
        <v>72.314169482970101</v>
      </c>
    </row>
    <row r="53" spans="1:16" x14ac:dyDescent="0.25">
      <c r="A53" s="3">
        <v>17.600000000000001</v>
      </c>
      <c r="B53" s="8">
        <v>17</v>
      </c>
      <c r="C53" s="8">
        <v>6</v>
      </c>
      <c r="D53" s="7">
        <f t="shared" si="0"/>
        <v>6391.7385000000004</v>
      </c>
      <c r="E53" s="11"/>
      <c r="F53" s="11">
        <v>99.4</v>
      </c>
      <c r="G53" s="11"/>
      <c r="H53" s="11">
        <v>99.95</v>
      </c>
      <c r="I53" s="11">
        <v>99.95</v>
      </c>
      <c r="J53" s="11"/>
      <c r="O53">
        <v>3321</v>
      </c>
      <c r="P53">
        <f t="shared" si="3"/>
        <v>72.320692598275855</v>
      </c>
    </row>
    <row r="54" spans="1:16" x14ac:dyDescent="0.25">
      <c r="A54" s="3">
        <v>17.899999999999999</v>
      </c>
      <c r="B54" s="8">
        <v>17</v>
      </c>
      <c r="C54" s="8">
        <v>9</v>
      </c>
      <c r="D54" s="7">
        <f t="shared" si="0"/>
        <v>6483.0490500000005</v>
      </c>
      <c r="E54" s="11"/>
      <c r="F54" s="11">
        <v>99.5</v>
      </c>
      <c r="G54" s="11"/>
      <c r="H54" s="11"/>
      <c r="I54" s="11"/>
      <c r="J54" s="11"/>
      <c r="O54">
        <v>3322</v>
      </c>
      <c r="P54">
        <f t="shared" si="3"/>
        <v>72.327219964465257</v>
      </c>
    </row>
    <row r="55" spans="1:16" x14ac:dyDescent="0.25">
      <c r="A55" s="3" t="s">
        <v>16</v>
      </c>
      <c r="B55" s="8">
        <v>18</v>
      </c>
      <c r="C55" s="8">
        <v>0</v>
      </c>
      <c r="D55" s="7">
        <f t="shared" si="0"/>
        <v>6574.3596000000007</v>
      </c>
      <c r="E55" s="11"/>
      <c r="F55" s="11">
        <v>99.6</v>
      </c>
      <c r="G55" s="11"/>
      <c r="H55" s="11"/>
      <c r="I55" s="11">
        <v>100</v>
      </c>
      <c r="J55" s="11"/>
      <c r="O55">
        <v>3323</v>
      </c>
      <c r="P55">
        <f t="shared" si="3"/>
        <v>72.333751541251331</v>
      </c>
    </row>
    <row r="56" spans="1:16" x14ac:dyDescent="0.25">
      <c r="A56" s="3">
        <v>18.3</v>
      </c>
      <c r="B56" s="8">
        <v>18</v>
      </c>
      <c r="C56" s="8">
        <v>3</v>
      </c>
      <c r="D56" s="7">
        <f t="shared" si="0"/>
        <v>6665.6701500000008</v>
      </c>
      <c r="E56" s="11"/>
      <c r="F56" s="11">
        <v>99.8</v>
      </c>
      <c r="G56" s="11"/>
      <c r="H56" s="11"/>
      <c r="I56" s="11"/>
      <c r="J56" s="11"/>
      <c r="O56">
        <v>3324</v>
      </c>
      <c r="P56">
        <f t="shared" si="3"/>
        <v>72.34028728856174</v>
      </c>
    </row>
    <row r="57" spans="1:16" x14ac:dyDescent="0.25">
      <c r="A57" s="3">
        <v>18.600000000000001</v>
      </c>
      <c r="B57" s="8">
        <v>18</v>
      </c>
      <c r="C57" s="8">
        <v>6</v>
      </c>
      <c r="D57" s="7">
        <f t="shared" si="0"/>
        <v>6756.980700000001</v>
      </c>
      <c r="E57" s="11"/>
      <c r="F57" s="11">
        <v>100</v>
      </c>
      <c r="G57" s="11"/>
      <c r="H57" s="11"/>
      <c r="I57" s="11"/>
      <c r="J57" s="11"/>
      <c r="O57">
        <v>3325</v>
      </c>
      <c r="P57">
        <f t="shared" si="3"/>
        <v>72.346827166502408</v>
      </c>
    </row>
    <row r="58" spans="1:16" x14ac:dyDescent="0.25">
      <c r="A58" s="18"/>
      <c r="B58" s="18"/>
      <c r="C58" s="18"/>
      <c r="D58">
        <v>7000</v>
      </c>
      <c r="E58" s="19"/>
      <c r="F58" s="11">
        <v>102</v>
      </c>
      <c r="G58" s="19"/>
      <c r="H58" s="19"/>
      <c r="I58" s="19"/>
      <c r="J58" s="19"/>
      <c r="O58">
        <v>3326</v>
      </c>
      <c r="P58">
        <f t="shared" si="3"/>
        <v>72.353371135448469</v>
      </c>
    </row>
    <row r="59" spans="1:16" x14ac:dyDescent="0.25">
      <c r="A59" s="18"/>
      <c r="B59" s="18"/>
      <c r="C59" s="18"/>
      <c r="D59" s="19">
        <v>7500</v>
      </c>
      <c r="E59" s="19"/>
      <c r="F59" s="19">
        <v>103</v>
      </c>
      <c r="G59" s="19"/>
      <c r="H59" s="19"/>
      <c r="I59" s="19"/>
      <c r="J59" s="19"/>
      <c r="O59">
        <v>3327</v>
      </c>
      <c r="P59">
        <f t="shared" si="3"/>
        <v>72.359919155927855</v>
      </c>
    </row>
    <row r="60" spans="1:16" x14ac:dyDescent="0.25">
      <c r="A60" s="18"/>
      <c r="B60" s="18"/>
      <c r="C60" s="18"/>
      <c r="D60" s="19">
        <v>8000</v>
      </c>
      <c r="E60" s="19"/>
      <c r="F60" s="19">
        <v>104</v>
      </c>
      <c r="G60" s="19"/>
      <c r="H60" s="19"/>
      <c r="I60" s="19"/>
      <c r="J60" s="19"/>
      <c r="O60">
        <v>3328</v>
      </c>
      <c r="P60">
        <f t="shared" si="3"/>
        <v>72.366471188719515</v>
      </c>
    </row>
    <row r="61" spans="1:16" x14ac:dyDescent="0.25">
      <c r="A61" s="18"/>
      <c r="B61" s="18"/>
      <c r="C61" s="18"/>
      <c r="D61" s="19"/>
      <c r="E61" s="19"/>
      <c r="F61" s="19"/>
      <c r="G61" s="19"/>
      <c r="H61" s="19"/>
      <c r="I61" s="19"/>
      <c r="J61" s="19"/>
      <c r="O61">
        <v>3329</v>
      </c>
      <c r="P61">
        <f t="shared" si="3"/>
        <v>72.373027194802489</v>
      </c>
    </row>
    <row r="62" spans="1:16" x14ac:dyDescent="0.25">
      <c r="A62" s="18"/>
      <c r="B62" s="18"/>
      <c r="C62" s="18"/>
      <c r="D62" s="19"/>
      <c r="E62" s="19"/>
      <c r="F62" s="19"/>
      <c r="G62" s="19"/>
      <c r="H62" s="19"/>
      <c r="I62" s="19"/>
      <c r="J62" s="19"/>
      <c r="O62">
        <v>3330</v>
      </c>
      <c r="P62">
        <f t="shared" si="3"/>
        <v>72.379587135355905</v>
      </c>
    </row>
    <row r="63" spans="1:16" x14ac:dyDescent="0.25">
      <c r="A63" s="18"/>
      <c r="B63" s="18"/>
      <c r="C63" s="18"/>
      <c r="D63" s="19"/>
      <c r="E63" s="19"/>
      <c r="F63" s="19"/>
      <c r="G63" s="19"/>
      <c r="H63" s="19"/>
      <c r="I63" s="19"/>
      <c r="J63" s="19"/>
      <c r="O63">
        <v>3331</v>
      </c>
      <c r="P63">
        <f t="shared" si="3"/>
        <v>72.386150971773532</v>
      </c>
    </row>
    <row r="64" spans="1:16" x14ac:dyDescent="0.25">
      <c r="A64" s="23" t="s">
        <v>18</v>
      </c>
      <c r="B64" s="23"/>
      <c r="C64" s="23"/>
      <c r="D64" s="23"/>
      <c r="E64" s="23"/>
      <c r="F64" s="23"/>
      <c r="G64" s="23"/>
      <c r="H64" s="23"/>
      <c r="I64" s="23"/>
      <c r="J64" s="23"/>
      <c r="O64">
        <v>3332</v>
      </c>
      <c r="P64">
        <f t="shared" si="3"/>
        <v>72.392718665656503</v>
      </c>
    </row>
    <row r="65" spans="1:16" x14ac:dyDescent="0.25">
      <c r="O65">
        <v>3333</v>
      </c>
      <c r="P65">
        <f t="shared" si="3"/>
        <v>72.399290178827869</v>
      </c>
    </row>
    <row r="66" spans="1:16" x14ac:dyDescent="0.25">
      <c r="A66" s="17">
        <v>1</v>
      </c>
      <c r="B66" s="17">
        <v>2</v>
      </c>
      <c r="C66" t="s">
        <v>35</v>
      </c>
      <c r="F66" s="16" t="e">
        <v>#NAME?</v>
      </c>
      <c r="G66" s="16" t="e">
        <v>#NAME?</v>
      </c>
      <c r="O66">
        <v>3334</v>
      </c>
      <c r="P66">
        <f t="shared" si="3"/>
        <v>72.405865473303493</v>
      </c>
    </row>
    <row r="67" spans="1:16" x14ac:dyDescent="0.25">
      <c r="A67" s="17">
        <v>2</v>
      </c>
      <c r="B67" s="17">
        <v>4</v>
      </c>
      <c r="F67" s="16" t="e">
        <v>#NAME?</v>
      </c>
      <c r="G67" s="16" t="e">
        <v>#NAME?</v>
      </c>
      <c r="O67">
        <v>3335</v>
      </c>
      <c r="P67">
        <f t="shared" si="3"/>
        <v>72.412444511299327</v>
      </c>
    </row>
    <row r="68" spans="1:16" x14ac:dyDescent="0.25">
      <c r="A68" s="17">
        <v>3</v>
      </c>
      <c r="B68" s="17">
        <v>6</v>
      </c>
      <c r="F68" s="16" t="e">
        <v>#NAME?</v>
      </c>
      <c r="G68" s="16" t="e">
        <v>#NAME?</v>
      </c>
      <c r="O68">
        <v>3336</v>
      </c>
      <c r="P68">
        <f t="shared" si="3"/>
        <v>72.419027255260517</v>
      </c>
    </row>
    <row r="69" spans="1:16" x14ac:dyDescent="0.25">
      <c r="A69" s="17">
        <v>4</v>
      </c>
      <c r="B69" s="17">
        <v>8</v>
      </c>
      <c r="F69" s="16" t="e">
        <v>#NAME?</v>
      </c>
      <c r="G69" s="16" t="e">
        <v>#NAME?</v>
      </c>
      <c r="O69">
        <v>3337</v>
      </c>
      <c r="P69">
        <f t="shared" si="3"/>
        <v>72.425613667825019</v>
      </c>
    </row>
    <row r="70" spans="1:16" x14ac:dyDescent="0.25">
      <c r="F70" s="16" t="e">
        <v>#NAME?</v>
      </c>
      <c r="G70" s="16" t="e">
        <v>#NAME?</v>
      </c>
      <c r="O70">
        <v>3338</v>
      </c>
      <c r="P70">
        <f t="shared" si="3"/>
        <v>72.432203711834518</v>
      </c>
    </row>
    <row r="71" spans="1:16" x14ac:dyDescent="0.25">
      <c r="O71">
        <v>3339</v>
      </c>
      <c r="P71">
        <f t="shared" si="3"/>
        <v>72.438797350356253</v>
      </c>
    </row>
    <row r="72" spans="1:16" x14ac:dyDescent="0.25">
      <c r="O72">
        <v>3340</v>
      </c>
      <c r="P72">
        <f t="shared" si="3"/>
        <v>72.445394546635725</v>
      </c>
    </row>
    <row r="73" spans="1:16" x14ac:dyDescent="0.25">
      <c r="A73" t="s">
        <v>19</v>
      </c>
      <c r="O73">
        <v>3341</v>
      </c>
      <c r="P73">
        <f t="shared" si="3"/>
        <v>72.451995264136713</v>
      </c>
    </row>
    <row r="74" spans="1:16" x14ac:dyDescent="0.25">
      <c r="A74" t="s">
        <v>20</v>
      </c>
      <c r="O74">
        <v>3342</v>
      </c>
      <c r="P74">
        <f t="shared" si="3"/>
        <v>72.458599466533997</v>
      </c>
    </row>
    <row r="75" spans="1:16" x14ac:dyDescent="0.25">
      <c r="A75" t="s">
        <v>21</v>
      </c>
      <c r="O75">
        <v>3343</v>
      </c>
      <c r="P75">
        <f t="shared" si="3"/>
        <v>72.465207117702448</v>
      </c>
    </row>
    <row r="76" spans="1:16" x14ac:dyDescent="0.25">
      <c r="A76" t="s">
        <v>22</v>
      </c>
      <c r="O76">
        <v>3344</v>
      </c>
      <c r="P76">
        <f t="shared" si="3"/>
        <v>72.471818181702474</v>
      </c>
    </row>
    <row r="77" spans="1:16" x14ac:dyDescent="0.25">
      <c r="O77">
        <v>3345</v>
      </c>
      <c r="P77">
        <f t="shared" si="3"/>
        <v>72.478432622820037</v>
      </c>
    </row>
    <row r="78" spans="1:16" x14ac:dyDescent="0.25">
      <c r="A78" t="s">
        <v>23</v>
      </c>
      <c r="O78">
        <v>3346</v>
      </c>
      <c r="P78">
        <f t="shared" si="3"/>
        <v>72.485050405533912</v>
      </c>
    </row>
    <row r="79" spans="1:16" x14ac:dyDescent="0.25">
      <c r="A79" t="s">
        <v>24</v>
      </c>
      <c r="O79">
        <v>3347</v>
      </c>
      <c r="P79">
        <f t="shared" si="3"/>
        <v>72.491671494515685</v>
      </c>
    </row>
    <row r="80" spans="1:16" x14ac:dyDescent="0.25">
      <c r="A80" t="s">
        <v>25</v>
      </c>
      <c r="O80">
        <v>3348</v>
      </c>
      <c r="P80">
        <f t="shared" si="3"/>
        <v>72.498295854673415</v>
      </c>
    </row>
    <row r="81" spans="1:16" x14ac:dyDescent="0.25">
      <c r="A81" t="s">
        <v>26</v>
      </c>
      <c r="O81">
        <v>3349</v>
      </c>
      <c r="P81">
        <f t="shared" si="3"/>
        <v>72.504923451067953</v>
      </c>
    </row>
    <row r="82" spans="1:16" x14ac:dyDescent="0.25">
      <c r="A82" t="s">
        <v>27</v>
      </c>
      <c r="O82">
        <v>3350</v>
      </c>
      <c r="P82">
        <f t="shared" si="3"/>
        <v>72.511554249000255</v>
      </c>
    </row>
    <row r="83" spans="1:16" x14ac:dyDescent="0.25">
      <c r="O83">
        <v>3351</v>
      </c>
      <c r="P83">
        <f t="shared" si="3"/>
        <v>72.518188213956819</v>
      </c>
    </row>
    <row r="84" spans="1:16" x14ac:dyDescent="0.25">
      <c r="O84">
        <v>3352</v>
      </c>
      <c r="P84">
        <f t="shared" ref="P84:P110" si="4">5.074679129*10^(-19)*O84^6-1.389174903*10^(-14)*O84^5+1.555909308*10^(-10)*O84^4-9.132214274*10^(-7)*O84^3+2.966706728*10^(-3)*O84^2-5.059117675*O84+3607.631958</f>
        <v>72.524825311613313</v>
      </c>
    </row>
    <row r="85" spans="1:16" x14ac:dyDescent="0.25">
      <c r="O85">
        <v>3353</v>
      </c>
      <c r="P85">
        <f t="shared" si="4"/>
        <v>72.531465507878238</v>
      </c>
    </row>
    <row r="86" spans="1:16" x14ac:dyDescent="0.25">
      <c r="O86">
        <v>3354</v>
      </c>
      <c r="P86">
        <f t="shared" si="4"/>
        <v>72.538108768809252</v>
      </c>
    </row>
    <row r="87" spans="1:16" x14ac:dyDescent="0.25">
      <c r="O87">
        <v>3355</v>
      </c>
      <c r="P87">
        <f t="shared" si="4"/>
        <v>72.544755060704119</v>
      </c>
    </row>
    <row r="88" spans="1:16" x14ac:dyDescent="0.25">
      <c r="O88">
        <v>3356</v>
      </c>
      <c r="P88">
        <f t="shared" si="4"/>
        <v>72.551404350046141</v>
      </c>
    </row>
    <row r="89" spans="1:16" x14ac:dyDescent="0.25">
      <c r="O89">
        <v>3357</v>
      </c>
      <c r="P89">
        <f t="shared" si="4"/>
        <v>72.558056603507794</v>
      </c>
    </row>
    <row r="90" spans="1:16" x14ac:dyDescent="0.25">
      <c r="O90">
        <v>3358</v>
      </c>
      <c r="P90">
        <f t="shared" si="4"/>
        <v>72.564711787968918</v>
      </c>
    </row>
    <row r="91" spans="1:16" x14ac:dyDescent="0.25">
      <c r="O91">
        <v>3359</v>
      </c>
      <c r="P91">
        <f t="shared" si="4"/>
        <v>72.571369870509443</v>
      </c>
    </row>
    <row r="92" spans="1:16" x14ac:dyDescent="0.25">
      <c r="O92">
        <v>3360</v>
      </c>
      <c r="P92">
        <f t="shared" si="4"/>
        <v>72.578030818383922</v>
      </c>
    </row>
    <row r="93" spans="1:16" x14ac:dyDescent="0.25">
      <c r="O93">
        <v>3361</v>
      </c>
      <c r="P93">
        <f t="shared" si="4"/>
        <v>72.584694599072463</v>
      </c>
    </row>
    <row r="94" spans="1:16" x14ac:dyDescent="0.25">
      <c r="O94">
        <v>3362</v>
      </c>
      <c r="P94">
        <f t="shared" si="4"/>
        <v>72.591361180229796</v>
      </c>
    </row>
    <row r="95" spans="1:16" x14ac:dyDescent="0.25">
      <c r="O95">
        <v>3363</v>
      </c>
      <c r="P95">
        <f t="shared" si="4"/>
        <v>72.598030529725293</v>
      </c>
    </row>
    <row r="96" spans="1:16" x14ac:dyDescent="0.25">
      <c r="O96">
        <v>3364</v>
      </c>
      <c r="P96">
        <f t="shared" si="4"/>
        <v>72.604702615588394</v>
      </c>
    </row>
    <row r="97" spans="1:16" x14ac:dyDescent="0.25">
      <c r="O97">
        <v>3365</v>
      </c>
      <c r="P97">
        <f t="shared" si="4"/>
        <v>72.611377406066822</v>
      </c>
    </row>
    <row r="98" spans="1:16" x14ac:dyDescent="0.25">
      <c r="O98">
        <v>3366</v>
      </c>
      <c r="P98">
        <f t="shared" si="4"/>
        <v>72.618054869615662</v>
      </c>
    </row>
    <row r="99" spans="1:16" x14ac:dyDescent="0.25">
      <c r="O99">
        <v>3367</v>
      </c>
      <c r="P99">
        <f t="shared" si="4"/>
        <v>72.624734974871899</v>
      </c>
    </row>
    <row r="100" spans="1:16" x14ac:dyDescent="0.25">
      <c r="O100">
        <v>3368</v>
      </c>
      <c r="P100">
        <f t="shared" si="4"/>
        <v>72.631417690632588</v>
      </c>
    </row>
    <row r="101" spans="1:16" x14ac:dyDescent="0.25">
      <c r="O101">
        <v>3369</v>
      </c>
      <c r="P101">
        <f t="shared" si="4"/>
        <v>72.638102985934893</v>
      </c>
    </row>
    <row r="102" spans="1:16" x14ac:dyDescent="0.25">
      <c r="O102">
        <v>3370</v>
      </c>
      <c r="P102">
        <f t="shared" si="4"/>
        <v>72.64479082998696</v>
      </c>
    </row>
    <row r="103" spans="1:16" x14ac:dyDescent="0.25">
      <c r="O103">
        <v>3371</v>
      </c>
      <c r="P103">
        <f t="shared" si="4"/>
        <v>72.651481192182473</v>
      </c>
    </row>
    <row r="104" spans="1:16" x14ac:dyDescent="0.25">
      <c r="O104">
        <v>3372</v>
      </c>
      <c r="P104">
        <f t="shared" si="4"/>
        <v>72.658174042118844</v>
      </c>
    </row>
    <row r="105" spans="1:16" x14ac:dyDescent="0.25">
      <c r="O105">
        <v>3373</v>
      </c>
      <c r="P105">
        <f t="shared" si="4"/>
        <v>72.664869349593573</v>
      </c>
    </row>
    <row r="106" spans="1:16" x14ac:dyDescent="0.25">
      <c r="O106">
        <v>3374</v>
      </c>
      <c r="P106">
        <f t="shared" si="4"/>
        <v>72.671567084549679</v>
      </c>
    </row>
    <row r="107" spans="1:16" x14ac:dyDescent="0.25">
      <c r="O107">
        <v>3375</v>
      </c>
      <c r="P107">
        <f t="shared" si="4"/>
        <v>72.678267217173925</v>
      </c>
    </row>
    <row r="108" spans="1:16" x14ac:dyDescent="0.25">
      <c r="O108">
        <v>3376</v>
      </c>
      <c r="P108">
        <f t="shared" si="4"/>
        <v>72.684969717813146</v>
      </c>
    </row>
    <row r="109" spans="1:16" x14ac:dyDescent="0.25">
      <c r="O109">
        <v>3377</v>
      </c>
      <c r="P109">
        <f t="shared" si="4"/>
        <v>72.691674557003353</v>
      </c>
    </row>
    <row r="110" spans="1:16" x14ac:dyDescent="0.25">
      <c r="A110" t="s">
        <v>36</v>
      </c>
      <c r="O110">
        <v>3378</v>
      </c>
      <c r="P110">
        <f t="shared" si="4"/>
        <v>72.698381705469728</v>
      </c>
    </row>
    <row r="113" spans="1:18" x14ac:dyDescent="0.25">
      <c r="A113" s="7">
        <v>2191.4531999999999</v>
      </c>
      <c r="B113" s="10"/>
      <c r="E113" s="7">
        <v>2191.4531999999999</v>
      </c>
      <c r="F113" s="10">
        <v>68</v>
      </c>
      <c r="G113" s="16"/>
      <c r="H113" s="7">
        <v>2191.4531999999999</v>
      </c>
      <c r="I113" s="13"/>
      <c r="J113" s="6"/>
      <c r="K113" s="16"/>
      <c r="L113" s="7">
        <v>2191.4531999999999</v>
      </c>
      <c r="M113" s="10">
        <v>72</v>
      </c>
      <c r="N113" s="16"/>
      <c r="O113" s="16"/>
      <c r="P113" s="16"/>
      <c r="Q113" s="16"/>
      <c r="R113" s="16"/>
    </row>
    <row r="114" spans="1:18" x14ac:dyDescent="0.25">
      <c r="A114" s="7">
        <v>2282.7637500000001</v>
      </c>
      <c r="B114" s="11"/>
      <c r="E114" s="7">
        <v>2282.7637500000001</v>
      </c>
      <c r="F114" s="11">
        <v>69</v>
      </c>
      <c r="G114" s="16"/>
      <c r="H114" s="7">
        <v>2282.7637500000001</v>
      </c>
      <c r="I114" s="11"/>
      <c r="J114" s="6"/>
      <c r="K114" s="16"/>
      <c r="L114" s="7">
        <v>2282.7637500000001</v>
      </c>
      <c r="M114" s="11">
        <v>72.900000000000006</v>
      </c>
      <c r="N114" s="16"/>
      <c r="O114" s="16"/>
      <c r="P114" s="16"/>
      <c r="Q114" s="16"/>
      <c r="R114" s="16"/>
    </row>
    <row r="115" spans="1:18" x14ac:dyDescent="0.25">
      <c r="A115" s="7">
        <v>2374.0742999999998</v>
      </c>
      <c r="B115" s="11"/>
      <c r="E115" s="7">
        <v>2374.0742999999998</v>
      </c>
      <c r="F115" s="11">
        <v>70</v>
      </c>
      <c r="G115" s="16"/>
      <c r="H115" s="7">
        <v>2374.0742999999998</v>
      </c>
      <c r="I115" s="11"/>
      <c r="J115" s="6"/>
      <c r="K115" s="16"/>
      <c r="L115" s="7">
        <v>2374.0742999999998</v>
      </c>
      <c r="M115" s="11">
        <v>73.8</v>
      </c>
      <c r="N115" s="16"/>
      <c r="O115" s="16"/>
      <c r="P115" s="16"/>
      <c r="Q115" s="16"/>
      <c r="R115" s="16"/>
    </row>
    <row r="116" spans="1:18" x14ac:dyDescent="0.25">
      <c r="A116" s="7">
        <v>2495.8217</v>
      </c>
      <c r="B116" s="11"/>
      <c r="E116" s="7">
        <v>2495.8217</v>
      </c>
      <c r="F116" s="11"/>
      <c r="G116" s="16"/>
      <c r="H116" s="7">
        <v>2495.8217</v>
      </c>
      <c r="I116" s="11"/>
      <c r="J116" s="6"/>
      <c r="K116" s="16"/>
      <c r="L116" s="7">
        <v>2495.8217</v>
      </c>
      <c r="M116" s="11">
        <v>75.099999999999994</v>
      </c>
      <c r="N116" s="16"/>
      <c r="O116" s="16"/>
      <c r="P116" s="16"/>
      <c r="Q116" s="16"/>
      <c r="R116" s="16"/>
    </row>
    <row r="117" spans="1:18" x14ac:dyDescent="0.25">
      <c r="A117" s="7">
        <v>2556.6954000000001</v>
      </c>
      <c r="B117" s="12">
        <v>69.5</v>
      </c>
      <c r="C117">
        <f t="shared" ref="C117:C165" si="5">-9.276905164E-23*A117^7+3.236206163E-18*A117^6-4.722921311E-14*A117^5+0.0000000003732712195*A117^4-0.000001723840612*A117^3+0.004650210758*A117^2-6.777851909*A117+4183.814392</f>
        <v>69.92688002351133</v>
      </c>
      <c r="E117" s="7">
        <v>2556.6954000000001</v>
      </c>
      <c r="F117" s="11">
        <v>71.8</v>
      </c>
      <c r="G117" s="16"/>
      <c r="H117" s="7">
        <v>2556.6954000000001</v>
      </c>
      <c r="I117" s="11">
        <v>71.2</v>
      </c>
      <c r="J117" s="6">
        <f t="shared" ref="J117:J161" si="6">7.385819011E-20*H117^6-1.87604466E-15*H117^5+1.955514425E-11*H117^4-0.0000001076849728*H117^3+0.0003311507425*H117^2-0.5280993082*H117+405.3146801</f>
        <v>71.331236625338249</v>
      </c>
      <c r="K117" s="16"/>
      <c r="L117" s="7">
        <v>2556.6954000000001</v>
      </c>
      <c r="M117" s="11">
        <v>75.7</v>
      </c>
      <c r="N117" s="16"/>
      <c r="O117" s="16"/>
      <c r="P117" s="16"/>
      <c r="Q117" s="16"/>
      <c r="R117" s="16"/>
    </row>
    <row r="118" spans="1:18" x14ac:dyDescent="0.25">
      <c r="A118" s="7">
        <v>2648.0059500000002</v>
      </c>
      <c r="B118" s="12">
        <v>70.2</v>
      </c>
      <c r="C118">
        <f t="shared" si="5"/>
        <v>70.05327305632818</v>
      </c>
      <c r="E118" s="7">
        <v>2648.0059500000002</v>
      </c>
      <c r="F118" s="11">
        <v>72.8</v>
      </c>
      <c r="G118" s="16"/>
      <c r="H118" s="7">
        <v>2648.0059500000002</v>
      </c>
      <c r="I118" s="11">
        <v>72.2</v>
      </c>
      <c r="J118" s="6">
        <f t="shared" si="6"/>
        <v>72.139389546755126</v>
      </c>
      <c r="K118" s="16"/>
      <c r="L118" s="7">
        <v>2648.0059500000002</v>
      </c>
      <c r="M118" s="11">
        <v>76.5</v>
      </c>
      <c r="N118" s="16"/>
      <c r="O118" s="16"/>
      <c r="P118" s="16"/>
      <c r="Q118" s="16"/>
      <c r="R118" s="16"/>
    </row>
    <row r="119" spans="1:18" x14ac:dyDescent="0.25">
      <c r="A119" s="7">
        <v>2739.3164999999999</v>
      </c>
      <c r="B119" s="11">
        <v>70.900000000000006</v>
      </c>
      <c r="C119">
        <f t="shared" si="5"/>
        <v>70.581256954992568</v>
      </c>
      <c r="E119" s="7">
        <v>2739.3164999999999</v>
      </c>
      <c r="F119" s="11">
        <v>73.8</v>
      </c>
      <c r="G119" s="16"/>
      <c r="H119" s="7">
        <v>2739.3164999999999</v>
      </c>
      <c r="I119" s="11">
        <v>73.2</v>
      </c>
      <c r="J119" s="6">
        <f t="shared" si="6"/>
        <v>73.023752956319811</v>
      </c>
      <c r="K119" s="16"/>
      <c r="L119" s="7">
        <v>2739.3164999999999</v>
      </c>
      <c r="M119" s="11">
        <v>77.2</v>
      </c>
      <c r="N119" s="16"/>
      <c r="O119" s="16"/>
      <c r="P119" s="16"/>
      <c r="Q119" s="16"/>
      <c r="R119" s="16"/>
    </row>
    <row r="120" spans="1:18" x14ac:dyDescent="0.25">
      <c r="A120" s="7">
        <v>2830.6270500000001</v>
      </c>
      <c r="B120" s="11">
        <v>71.599999999999994</v>
      </c>
      <c r="C120">
        <f t="shared" si="5"/>
        <v>71.351168785789923</v>
      </c>
      <c r="E120" s="7">
        <v>2830.6270500000001</v>
      </c>
      <c r="F120" s="11">
        <v>74.7</v>
      </c>
      <c r="G120" s="16"/>
      <c r="H120" s="7">
        <v>2830.6270500000001</v>
      </c>
      <c r="I120" s="11"/>
      <c r="J120" s="6">
        <f t="shared" si="6"/>
        <v>73.964908849923347</v>
      </c>
      <c r="K120" s="16"/>
      <c r="L120" s="7">
        <v>2830.6270500000001</v>
      </c>
      <c r="M120" s="11"/>
      <c r="N120" s="16"/>
      <c r="O120" s="16"/>
      <c r="P120" s="16"/>
      <c r="Q120" s="16"/>
      <c r="R120" s="16"/>
    </row>
    <row r="121" spans="1:18" x14ac:dyDescent="0.25">
      <c r="A121" s="7">
        <v>2861.0639000000001</v>
      </c>
      <c r="B121" s="11"/>
      <c r="C121">
        <f t="shared" si="5"/>
        <v>71.639856332090858</v>
      </c>
      <c r="E121" s="7">
        <v>2861.0639000000001</v>
      </c>
      <c r="F121" s="11"/>
      <c r="G121" s="16"/>
      <c r="H121" s="7">
        <v>2861.0639000000001</v>
      </c>
      <c r="I121" s="11">
        <v>74.2</v>
      </c>
      <c r="J121" s="6">
        <f t="shared" si="6"/>
        <v>74.288424318992782</v>
      </c>
      <c r="K121" s="16"/>
      <c r="L121" s="7">
        <v>2861.0639000000001</v>
      </c>
      <c r="M121" s="11">
        <v>78.2</v>
      </c>
      <c r="N121" s="16"/>
      <c r="O121" s="16"/>
      <c r="P121" s="16"/>
      <c r="Q121" s="16"/>
      <c r="R121" s="16"/>
    </row>
    <row r="122" spans="1:18" x14ac:dyDescent="0.25">
      <c r="A122" s="7">
        <v>2921.9376000000002</v>
      </c>
      <c r="B122" s="11">
        <v>72.3</v>
      </c>
      <c r="C122">
        <f t="shared" si="5"/>
        <v>72.243339526477939</v>
      </c>
      <c r="E122" s="7">
        <v>2921.9376000000002</v>
      </c>
      <c r="F122" s="11">
        <v>75.599999999999994</v>
      </c>
      <c r="G122" s="16"/>
      <c r="H122" s="7">
        <v>2921.9376000000002</v>
      </c>
      <c r="I122" s="11">
        <v>75</v>
      </c>
      <c r="J122" s="6">
        <f t="shared" si="6"/>
        <v>74.9470698526099</v>
      </c>
      <c r="K122" s="16"/>
      <c r="L122" s="7">
        <v>2921.9376000000002</v>
      </c>
      <c r="M122" s="11">
        <v>79</v>
      </c>
      <c r="N122" s="16"/>
      <c r="O122" s="16"/>
      <c r="P122" s="16"/>
      <c r="Q122" s="16"/>
      <c r="R122" s="16"/>
    </row>
    <row r="123" spans="1:18" x14ac:dyDescent="0.25">
      <c r="A123" s="7">
        <v>3013.2481500000004</v>
      </c>
      <c r="B123" s="11">
        <v>73.099999999999994</v>
      </c>
      <c r="C123">
        <f t="shared" si="5"/>
        <v>73.171795151709375</v>
      </c>
      <c r="E123" s="7">
        <v>3013.2481500000004</v>
      </c>
      <c r="F123" s="11">
        <v>76.5</v>
      </c>
      <c r="G123" s="16"/>
      <c r="H123" s="7">
        <v>3013.2481500000004</v>
      </c>
      <c r="I123" s="11">
        <v>76</v>
      </c>
      <c r="J123" s="6">
        <f t="shared" si="6"/>
        <v>75.957590291041868</v>
      </c>
      <c r="K123" s="16"/>
      <c r="L123" s="7">
        <v>3013.2481500000004</v>
      </c>
      <c r="M123" s="11">
        <v>80.099999999999994</v>
      </c>
      <c r="N123" s="16"/>
      <c r="O123" s="16"/>
      <c r="P123" s="16"/>
      <c r="Q123" s="7">
        <v>2191.4531999999999</v>
      </c>
      <c r="R123" s="10">
        <v>73.3</v>
      </c>
    </row>
    <row r="124" spans="1:18" x14ac:dyDescent="0.25">
      <c r="A124" s="7">
        <v>3104.5587</v>
      </c>
      <c r="B124" s="11">
        <v>73.900000000000006</v>
      </c>
      <c r="C124">
        <f t="shared" si="5"/>
        <v>74.078541135404521</v>
      </c>
      <c r="E124" s="7">
        <v>3104.5587</v>
      </c>
      <c r="F124" s="11">
        <v>77.3</v>
      </c>
      <c r="G124" s="16"/>
      <c r="H124" s="7">
        <v>3104.5587</v>
      </c>
      <c r="I124" s="11">
        <v>77.099999999999994</v>
      </c>
      <c r="J124" s="6">
        <f t="shared" si="6"/>
        <v>76.986508087694745</v>
      </c>
      <c r="K124" s="16"/>
      <c r="L124" s="7">
        <v>3104.5587</v>
      </c>
      <c r="M124" s="11">
        <v>81</v>
      </c>
      <c r="N124" s="16"/>
      <c r="O124" s="16"/>
      <c r="P124" s="16"/>
      <c r="Q124" s="7">
        <v>2282.7637500000001</v>
      </c>
      <c r="R124" s="11">
        <v>74.2</v>
      </c>
    </row>
    <row r="125" spans="1:18" x14ac:dyDescent="0.25">
      <c r="A125" s="7">
        <v>3195.8692500000002</v>
      </c>
      <c r="B125" s="11">
        <v>74.599999999999994</v>
      </c>
      <c r="C125">
        <f t="shared" si="5"/>
        <v>74.928405625669257</v>
      </c>
      <c r="E125" s="7">
        <v>3195.8692500000002</v>
      </c>
      <c r="F125" s="11">
        <v>77.900000000000006</v>
      </c>
      <c r="G125" s="16"/>
      <c r="H125" s="7">
        <v>3195.8692500000002</v>
      </c>
      <c r="I125" s="11"/>
      <c r="J125" s="6">
        <f t="shared" si="6"/>
        <v>78.026117476771958</v>
      </c>
      <c r="K125" s="16"/>
      <c r="L125" s="7">
        <v>3195.8692500000002</v>
      </c>
      <c r="M125" s="11"/>
      <c r="N125" s="16"/>
      <c r="O125" s="16"/>
      <c r="P125" s="16"/>
      <c r="Q125" s="7">
        <v>2374.0742999999998</v>
      </c>
      <c r="R125" s="11">
        <v>75.099999999999994</v>
      </c>
    </row>
    <row r="126" spans="1:18" x14ac:dyDescent="0.25">
      <c r="A126" s="7">
        <v>3226.3061000000002</v>
      </c>
      <c r="B126" s="11"/>
      <c r="C126">
        <f t="shared" si="5"/>
        <v>75.19567737466059</v>
      </c>
      <c r="E126" s="7">
        <v>3226.3061000000002</v>
      </c>
      <c r="F126" s="11"/>
      <c r="G126" s="16"/>
      <c r="H126" s="7">
        <v>3226.3061000000002</v>
      </c>
      <c r="I126" s="11">
        <v>78.400000000000006</v>
      </c>
      <c r="J126" s="6">
        <f t="shared" si="6"/>
        <v>78.373973054334954</v>
      </c>
      <c r="K126" s="16"/>
      <c r="L126" s="7">
        <v>3226.3061000000002</v>
      </c>
      <c r="M126" s="11">
        <v>82.1</v>
      </c>
      <c r="N126" s="16"/>
      <c r="O126" s="16"/>
      <c r="P126" s="16"/>
      <c r="Q126" s="7">
        <v>2495.8217</v>
      </c>
      <c r="R126" s="11">
        <v>76.3</v>
      </c>
    </row>
    <row r="127" spans="1:18" x14ac:dyDescent="0.25">
      <c r="A127" s="7">
        <v>3287.1798000000003</v>
      </c>
      <c r="B127" s="11">
        <v>75.2</v>
      </c>
      <c r="C127">
        <f t="shared" si="5"/>
        <v>75.704416547487199</v>
      </c>
      <c r="E127" s="7">
        <v>3287.1798000000003</v>
      </c>
      <c r="F127" s="11">
        <v>78.599999999999994</v>
      </c>
      <c r="G127" s="16"/>
      <c r="H127" s="7">
        <v>3287.1798000000003</v>
      </c>
      <c r="I127" s="11">
        <v>79</v>
      </c>
      <c r="J127" s="6">
        <f t="shared" si="6"/>
        <v>79.070572541846047</v>
      </c>
      <c r="K127" s="16"/>
      <c r="L127" s="7">
        <v>3287.1798000000003</v>
      </c>
      <c r="M127" s="11">
        <v>82.7</v>
      </c>
      <c r="N127" s="16"/>
      <c r="O127" s="16"/>
      <c r="P127" s="16"/>
      <c r="Q127" s="7">
        <v>2556.6954000000001</v>
      </c>
      <c r="R127" s="11">
        <v>77</v>
      </c>
    </row>
    <row r="128" spans="1:18" x14ac:dyDescent="0.25">
      <c r="A128" s="7">
        <v>3378.4903500000005</v>
      </c>
      <c r="B128" s="11">
        <v>76.099999999999994</v>
      </c>
      <c r="C128">
        <f t="shared" si="5"/>
        <v>76.403687888687273</v>
      </c>
      <c r="E128" s="7">
        <v>3378.4903500000005</v>
      </c>
      <c r="F128" s="11">
        <v>79.400000000000006</v>
      </c>
      <c r="G128" s="16"/>
      <c r="H128" s="7">
        <v>3378.4903500000005</v>
      </c>
      <c r="I128" s="11">
        <v>80</v>
      </c>
      <c r="J128" s="6">
        <f t="shared" si="6"/>
        <v>80.115521575212085</v>
      </c>
      <c r="K128" s="16"/>
      <c r="L128" s="7">
        <v>3378.4903500000005</v>
      </c>
      <c r="M128" s="11">
        <v>83.6</v>
      </c>
      <c r="N128" s="16"/>
      <c r="O128" s="16"/>
      <c r="P128" s="16"/>
      <c r="Q128" s="7">
        <v>2648.0059500000002</v>
      </c>
      <c r="R128" s="11">
        <v>77.900000000000006</v>
      </c>
    </row>
    <row r="129" spans="1:18" x14ac:dyDescent="0.25">
      <c r="A129" s="7">
        <v>3469.8009000000002</v>
      </c>
      <c r="B129" s="11">
        <v>76.900000000000006</v>
      </c>
      <c r="C129">
        <f t="shared" si="5"/>
        <v>77.033790424495237</v>
      </c>
      <c r="E129" s="7">
        <v>3469.8009000000002</v>
      </c>
      <c r="F129" s="11">
        <v>80</v>
      </c>
      <c r="G129" s="16"/>
      <c r="H129" s="7">
        <v>3469.8009000000002</v>
      </c>
      <c r="I129" s="11">
        <v>80.900000000000006</v>
      </c>
      <c r="J129" s="6">
        <f t="shared" si="6"/>
        <v>81.157772258980629</v>
      </c>
      <c r="K129" s="16"/>
      <c r="L129" s="7">
        <v>3469.8009000000002</v>
      </c>
      <c r="M129" s="11">
        <v>84.4</v>
      </c>
      <c r="N129" s="16"/>
      <c r="O129" s="16"/>
      <c r="P129" s="16"/>
      <c r="Q129" s="7">
        <v>2739.3164999999999</v>
      </c>
      <c r="R129" s="11">
        <v>78.8</v>
      </c>
    </row>
    <row r="130" spans="1:18" x14ac:dyDescent="0.25">
      <c r="A130" s="7">
        <v>3561.1114500000003</v>
      </c>
      <c r="B130" s="11">
        <v>77.7</v>
      </c>
      <c r="C130">
        <f t="shared" si="5"/>
        <v>77.609582136286917</v>
      </c>
      <c r="E130" s="7">
        <v>3561.1114500000003</v>
      </c>
      <c r="F130" s="11">
        <v>80.7</v>
      </c>
      <c r="G130" s="16"/>
      <c r="H130" s="7">
        <v>3561.1114500000003</v>
      </c>
      <c r="I130" s="11">
        <v>81.900000000000006</v>
      </c>
      <c r="J130" s="6">
        <f t="shared" si="6"/>
        <v>82.194987667875864</v>
      </c>
      <c r="K130" s="16"/>
      <c r="L130" s="7">
        <v>3561.1114500000003</v>
      </c>
      <c r="M130" s="11">
        <v>85.3</v>
      </c>
      <c r="N130" s="16"/>
      <c r="O130" s="16"/>
      <c r="P130" s="16"/>
      <c r="Q130" s="7">
        <v>2830.6270500000001</v>
      </c>
      <c r="R130" s="11"/>
    </row>
    <row r="131" spans="1:18" x14ac:dyDescent="0.25">
      <c r="A131" s="7">
        <v>3652.4220000000005</v>
      </c>
      <c r="B131" s="11">
        <v>78.400000000000006</v>
      </c>
      <c r="C131">
        <f t="shared" si="5"/>
        <v>78.150473579640675</v>
      </c>
      <c r="E131" s="7">
        <v>3652.4220000000005</v>
      </c>
      <c r="F131" s="11">
        <v>81.2</v>
      </c>
      <c r="G131" s="16"/>
      <c r="H131" s="7">
        <v>3652.4220000000005</v>
      </c>
      <c r="I131" s="11">
        <v>82.8</v>
      </c>
      <c r="J131" s="6">
        <f t="shared" si="6"/>
        <v>83.225413093770555</v>
      </c>
      <c r="K131" s="16"/>
      <c r="L131" s="7">
        <v>3652.4220000000005</v>
      </c>
      <c r="M131" s="11">
        <v>86.2</v>
      </c>
      <c r="N131" s="16"/>
      <c r="O131" s="16"/>
      <c r="P131" s="16"/>
      <c r="Q131" s="7">
        <v>2861.0639000000001</v>
      </c>
      <c r="R131" s="11">
        <v>79.7</v>
      </c>
    </row>
    <row r="132" spans="1:18" x14ac:dyDescent="0.25">
      <c r="A132" s="7">
        <v>3743.7325500000006</v>
      </c>
      <c r="B132" s="11">
        <v>79.099999999999994</v>
      </c>
      <c r="C132">
        <f t="shared" si="5"/>
        <v>78.678103457405086</v>
      </c>
      <c r="E132" s="7">
        <v>3743.7325500000006</v>
      </c>
      <c r="F132" s="11">
        <v>81.599999999999994</v>
      </c>
      <c r="G132" s="16"/>
      <c r="H132" s="7">
        <v>3743.7325500000006</v>
      </c>
      <c r="I132" s="11">
        <v>84.1</v>
      </c>
      <c r="J132" s="6">
        <f t="shared" si="6"/>
        <v>84.247633691933459</v>
      </c>
      <c r="K132" s="16"/>
      <c r="L132" s="7">
        <v>3743.7325500000006</v>
      </c>
      <c r="M132" s="11">
        <v>87.4</v>
      </c>
      <c r="N132" s="16"/>
      <c r="O132" s="16"/>
      <c r="P132" s="16"/>
      <c r="Q132" s="7">
        <v>2921.9376000000002</v>
      </c>
      <c r="R132" s="11">
        <v>80.400000000000006</v>
      </c>
    </row>
    <row r="133" spans="1:18" x14ac:dyDescent="0.25">
      <c r="A133" s="7">
        <v>3835.0431000000003</v>
      </c>
      <c r="B133" s="11">
        <v>79.5</v>
      </c>
      <c r="C133">
        <f t="shared" si="5"/>
        <v>79.214399652795692</v>
      </c>
      <c r="E133" s="7">
        <v>3835.0431000000003</v>
      </c>
      <c r="F133" s="11">
        <v>81.900000000000006</v>
      </c>
      <c r="G133" s="16"/>
      <c r="H133" s="7">
        <v>3835.0431000000003</v>
      </c>
      <c r="I133" s="11">
        <v>85.6</v>
      </c>
      <c r="J133" s="6">
        <f t="shared" si="6"/>
        <v>85.260362949007629</v>
      </c>
      <c r="K133" s="16"/>
      <c r="L133" s="7">
        <v>3835.0431000000003</v>
      </c>
      <c r="M133" s="11">
        <v>88.4</v>
      </c>
      <c r="N133" s="16"/>
      <c r="O133" s="16"/>
      <c r="P133" s="16"/>
      <c r="Q133" s="7">
        <v>3013.2481500000004</v>
      </c>
      <c r="R133" s="11">
        <v>81.3</v>
      </c>
    </row>
    <row r="134" spans="1:18" x14ac:dyDescent="0.25">
      <c r="A134" s="7">
        <v>3926.3536500000005</v>
      </c>
      <c r="B134" s="11">
        <v>80</v>
      </c>
      <c r="C134">
        <f t="shared" si="5"/>
        <v>79.780000978531461</v>
      </c>
      <c r="E134" s="7">
        <v>3926.3536500000005</v>
      </c>
      <c r="F134" s="11">
        <v>82.1</v>
      </c>
      <c r="G134" s="16"/>
      <c r="H134" s="7">
        <v>3926.3536500000005</v>
      </c>
      <c r="I134" s="11">
        <v>87</v>
      </c>
      <c r="J134" s="6">
        <f t="shared" si="6"/>
        <v>86.262261972707336</v>
      </c>
      <c r="K134" s="16"/>
      <c r="L134" s="7">
        <v>3926.3536500000005</v>
      </c>
      <c r="M134" s="11">
        <v>89.6</v>
      </c>
      <c r="N134" s="16"/>
      <c r="O134" s="16"/>
      <c r="P134" s="16"/>
      <c r="Q134" s="7">
        <v>3104.5587</v>
      </c>
      <c r="R134" s="11">
        <v>82.3</v>
      </c>
    </row>
    <row r="135" spans="1:18" x14ac:dyDescent="0.25">
      <c r="A135" s="7">
        <v>4017.6642000000002</v>
      </c>
      <c r="B135" s="11">
        <v>80.400000000000006</v>
      </c>
      <c r="C135">
        <f t="shared" si="5"/>
        <v>80.393014896668319</v>
      </c>
      <c r="E135" s="7">
        <v>4017.6642000000002</v>
      </c>
      <c r="F135" s="11">
        <v>82.3</v>
      </c>
      <c r="G135" s="16"/>
      <c r="H135" s="7">
        <v>4017.6642000000002</v>
      </c>
      <c r="I135" s="11">
        <v>88.3</v>
      </c>
      <c r="J135" s="6">
        <f t="shared" si="6"/>
        <v>87.251789603235636</v>
      </c>
      <c r="K135" s="16"/>
      <c r="L135" s="7">
        <v>4017.6642000000002</v>
      </c>
      <c r="M135" s="11">
        <v>90.6</v>
      </c>
      <c r="N135" s="16"/>
      <c r="O135" s="16"/>
      <c r="P135" s="16"/>
      <c r="Q135" s="7">
        <v>3195.8692500000002</v>
      </c>
      <c r="R135" s="11"/>
    </row>
    <row r="136" spans="1:18" x14ac:dyDescent="0.25">
      <c r="A136" s="7">
        <v>4108.9747500000003</v>
      </c>
      <c r="B136" s="11">
        <v>81.2</v>
      </c>
      <c r="C136">
        <f t="shared" si="5"/>
        <v>81.068086465220404</v>
      </c>
      <c r="E136" s="7">
        <v>4108.9747500000003</v>
      </c>
      <c r="F136" s="11">
        <v>82.7</v>
      </c>
      <c r="G136" s="16"/>
      <c r="H136" s="7">
        <v>4108.9747500000003</v>
      </c>
      <c r="I136" s="11">
        <v>88.7</v>
      </c>
      <c r="J136" s="6">
        <f t="shared" si="6"/>
        <v>88.227083346429652</v>
      </c>
      <c r="K136" s="16"/>
      <c r="L136" s="7">
        <v>4108.9747500000003</v>
      </c>
      <c r="M136" s="11">
        <v>91</v>
      </c>
      <c r="N136" s="16"/>
      <c r="O136" s="16"/>
      <c r="P136" s="16"/>
      <c r="Q136" s="7">
        <v>3226.3061000000002</v>
      </c>
      <c r="R136" s="11">
        <v>83.6</v>
      </c>
    </row>
    <row r="137" spans="1:18" x14ac:dyDescent="0.25">
      <c r="A137" s="7">
        <v>4200.2853000000005</v>
      </c>
      <c r="B137" s="11">
        <v>81.8</v>
      </c>
      <c r="C137">
        <f t="shared" si="5"/>
        <v>81.815753766350099</v>
      </c>
      <c r="E137" s="7">
        <v>4200.2853000000005</v>
      </c>
      <c r="F137" s="11">
        <v>83.2</v>
      </c>
      <c r="G137" s="16"/>
      <c r="H137" s="7">
        <v>4200.2853000000005</v>
      </c>
      <c r="I137" s="11">
        <v>89.1</v>
      </c>
      <c r="J137" s="6">
        <f t="shared" si="6"/>
        <v>89.185871128625138</v>
      </c>
      <c r="K137" s="16"/>
      <c r="L137" s="7">
        <v>4200.2853000000005</v>
      </c>
      <c r="M137" s="11">
        <v>91.4</v>
      </c>
      <c r="N137" s="16"/>
      <c r="O137" s="16"/>
      <c r="P137" s="16"/>
      <c r="Q137" s="7">
        <v>3287.1798000000003</v>
      </c>
      <c r="R137" s="11">
        <v>84.1</v>
      </c>
    </row>
    <row r="138" spans="1:18" x14ac:dyDescent="0.25">
      <c r="A138" s="7">
        <v>4291.5958500000006</v>
      </c>
      <c r="B138" s="11">
        <v>82.7</v>
      </c>
      <c r="C138">
        <f t="shared" si="5"/>
        <v>82.64206507219933</v>
      </c>
      <c r="E138" s="7">
        <v>4291.5958500000006</v>
      </c>
      <c r="F138" s="11">
        <v>83.5</v>
      </c>
      <c r="G138" s="16"/>
      <c r="H138" s="7">
        <v>4291.5958500000006</v>
      </c>
      <c r="I138" s="11">
        <v>89.7</v>
      </c>
      <c r="J138" s="6">
        <f t="shared" si="6"/>
        <v>90.125413873245805</v>
      </c>
      <c r="K138" s="16"/>
      <c r="L138" s="7">
        <v>4291.5958500000006</v>
      </c>
      <c r="M138" s="11">
        <v>91.8</v>
      </c>
      <c r="N138" s="16"/>
      <c r="O138" s="16"/>
      <c r="P138" s="16"/>
      <c r="Q138" s="7">
        <v>3378.4903500000005</v>
      </c>
      <c r="R138" s="11">
        <v>85.1</v>
      </c>
    </row>
    <row r="139" spans="1:18" x14ac:dyDescent="0.25">
      <c r="A139" s="7">
        <v>4382.9063999999998</v>
      </c>
      <c r="B139" s="11">
        <v>83.4</v>
      </c>
      <c r="C139">
        <f t="shared" si="5"/>
        <v>83.548433003259561</v>
      </c>
      <c r="E139" s="7">
        <v>4382.9063999999998</v>
      </c>
      <c r="F139" s="11">
        <v>84.5</v>
      </c>
      <c r="G139" s="16"/>
      <c r="H139" s="7">
        <v>4382.9063999999998</v>
      </c>
      <c r="I139" s="11">
        <v>90.1</v>
      </c>
      <c r="J139" s="6">
        <f t="shared" si="6"/>
        <v>91.042478899118748</v>
      </c>
      <c r="K139" s="16"/>
      <c r="L139" s="7">
        <v>4382.9063999999998</v>
      </c>
      <c r="M139" s="11">
        <v>92.2</v>
      </c>
      <c r="N139" s="16"/>
      <c r="O139" s="16"/>
      <c r="P139" s="16"/>
      <c r="Q139" s="7">
        <v>3469.8009000000002</v>
      </c>
      <c r="R139" s="11">
        <v>85.8</v>
      </c>
    </row>
    <row r="140" spans="1:18" x14ac:dyDescent="0.25">
      <c r="A140" s="7">
        <v>4474.21695</v>
      </c>
      <c r="B140" s="11">
        <v>84.3</v>
      </c>
      <c r="C140">
        <f t="shared" si="5"/>
        <v>84.531700934614491</v>
      </c>
      <c r="E140" s="7">
        <v>4474.21695</v>
      </c>
      <c r="F140" s="11">
        <v>85.2</v>
      </c>
      <c r="G140" s="16"/>
      <c r="H140" s="7">
        <v>4474.21695</v>
      </c>
      <c r="I140" s="11">
        <v>91.3</v>
      </c>
      <c r="J140" s="6">
        <f t="shared" si="6"/>
        <v>91.933344140498946</v>
      </c>
      <c r="K140" s="16"/>
      <c r="L140" s="7">
        <v>4474.21695</v>
      </c>
      <c r="M140" s="11">
        <v>93.2</v>
      </c>
      <c r="N140" s="16"/>
      <c r="O140" s="16"/>
      <c r="P140" s="16"/>
      <c r="Q140" s="7">
        <v>3561.1114500000003</v>
      </c>
      <c r="R140" s="11">
        <v>86.6</v>
      </c>
    </row>
    <row r="141" spans="1:18" x14ac:dyDescent="0.25">
      <c r="A141" s="7">
        <v>4565.5275000000001</v>
      </c>
      <c r="B141" s="11">
        <v>85.3</v>
      </c>
      <c r="C141">
        <f t="shared" si="5"/>
        <v>85.584396906051552</v>
      </c>
      <c r="E141" s="7">
        <v>4565.5275000000001</v>
      </c>
      <c r="F141" s="11">
        <v>86</v>
      </c>
      <c r="G141" s="16"/>
      <c r="H141" s="7">
        <v>4565.5275000000001</v>
      </c>
      <c r="I141" s="11">
        <v>92.4</v>
      </c>
      <c r="J141" s="6">
        <f t="shared" si="6"/>
        <v>92.793833188833275</v>
      </c>
      <c r="K141" s="16"/>
      <c r="L141" s="7">
        <v>4565.5275000000001</v>
      </c>
      <c r="M141" s="11">
        <v>94.1</v>
      </c>
      <c r="N141" s="16"/>
      <c r="O141" s="16"/>
      <c r="P141" s="16"/>
      <c r="Q141" s="7">
        <v>3652.4220000000005</v>
      </c>
      <c r="R141" s="11">
        <v>87.4</v>
      </c>
    </row>
    <row r="142" spans="1:18" x14ac:dyDescent="0.25">
      <c r="A142" s="7">
        <v>4656.8380500000003</v>
      </c>
      <c r="B142" s="11">
        <v>86.3</v>
      </c>
      <c r="C142">
        <f t="shared" si="5"/>
        <v>86.695150290968741</v>
      </c>
      <c r="E142" s="7">
        <v>4656.8380500000003</v>
      </c>
      <c r="F142" s="11">
        <v>86.9</v>
      </c>
      <c r="G142" s="16"/>
      <c r="H142" s="7">
        <v>4656.8380500000003</v>
      </c>
      <c r="I142" s="11">
        <v>93.5</v>
      </c>
      <c r="J142" s="6">
        <f t="shared" si="6"/>
        <v>93.619381156238603</v>
      </c>
      <c r="K142" s="16"/>
      <c r="L142" s="7">
        <v>4656.8380500000003</v>
      </c>
      <c r="M142" s="11">
        <v>95</v>
      </c>
      <c r="N142" s="16"/>
      <c r="O142" s="16"/>
      <c r="P142" s="16"/>
      <c r="Q142" s="7">
        <v>3743.7325500000006</v>
      </c>
      <c r="R142" s="11">
        <v>88.4</v>
      </c>
    </row>
    <row r="143" spans="1:18" x14ac:dyDescent="0.25">
      <c r="A143" s="7">
        <v>4748.1486000000004</v>
      </c>
      <c r="B143" s="11">
        <v>87.6</v>
      </c>
      <c r="C143">
        <f t="shared" si="5"/>
        <v>87.849246479254361</v>
      </c>
      <c r="E143" s="7">
        <v>4748.1486000000004</v>
      </c>
      <c r="F143" s="11">
        <v>88</v>
      </c>
      <c r="G143" s="16"/>
      <c r="H143" s="7">
        <v>4748.1486000000004</v>
      </c>
      <c r="I143" s="11">
        <v>94.5</v>
      </c>
      <c r="J143" s="6">
        <f t="shared" si="6"/>
        <v>94.40513136070166</v>
      </c>
      <c r="K143" s="16"/>
      <c r="L143" s="7">
        <v>4748.1486000000004</v>
      </c>
      <c r="M143" s="11">
        <v>95.8</v>
      </c>
      <c r="N143" s="16"/>
      <c r="O143" s="16"/>
      <c r="P143" s="16"/>
      <c r="Q143" s="7">
        <v>3835.0431000000003</v>
      </c>
      <c r="R143" s="11">
        <v>89.6</v>
      </c>
    </row>
    <row r="144" spans="1:18" x14ac:dyDescent="0.25">
      <c r="A144" s="7">
        <v>4839.4591500000006</v>
      </c>
      <c r="B144" s="11">
        <v>89</v>
      </c>
      <c r="C144">
        <f t="shared" si="5"/>
        <v>89.029294830637809</v>
      </c>
      <c r="E144" s="7">
        <v>4839.4591500000006</v>
      </c>
      <c r="G144" s="16"/>
      <c r="H144" s="7">
        <v>4839.4591500000006</v>
      </c>
      <c r="I144" s="11">
        <v>95.5</v>
      </c>
      <c r="J144" s="6">
        <f t="shared" si="6"/>
        <v>95.146062833014355</v>
      </c>
      <c r="K144" s="16"/>
      <c r="L144" s="7">
        <v>4839.4591500000006</v>
      </c>
      <c r="M144" s="11">
        <v>96.7</v>
      </c>
      <c r="N144" s="16"/>
      <c r="O144" s="16"/>
      <c r="P144" s="16"/>
      <c r="Q144" s="7">
        <v>3926.3536500000005</v>
      </c>
      <c r="R144" s="11">
        <v>90.7</v>
      </c>
    </row>
    <row r="145" spans="1:18" x14ac:dyDescent="0.25">
      <c r="A145" s="7">
        <v>4930.7697000000007</v>
      </c>
      <c r="B145" s="11">
        <v>90.2</v>
      </c>
      <c r="C145">
        <f t="shared" si="5"/>
        <v>90.215985152295616</v>
      </c>
      <c r="E145" s="7">
        <v>4930.7697000000007</v>
      </c>
      <c r="G145" s="16"/>
      <c r="H145" s="7">
        <v>4930.7697000000007</v>
      </c>
      <c r="I145" s="11">
        <v>96.3</v>
      </c>
      <c r="J145" s="6">
        <f t="shared" si="6"/>
        <v>95.837148645402237</v>
      </c>
      <c r="K145" s="16"/>
      <c r="L145" s="7">
        <v>4930.7697000000007</v>
      </c>
      <c r="M145" s="11">
        <v>97.4</v>
      </c>
      <c r="N145" s="16"/>
      <c r="O145" s="16"/>
      <c r="P145" s="16"/>
      <c r="Q145" s="7">
        <v>4017.6642000000002</v>
      </c>
      <c r="R145" s="11">
        <v>91.8</v>
      </c>
    </row>
    <row r="146" spans="1:18" x14ac:dyDescent="0.25">
      <c r="A146" s="7">
        <v>5022.0802500000009</v>
      </c>
      <c r="B146" s="11">
        <v>91.4</v>
      </c>
      <c r="C146">
        <f t="shared" si="5"/>
        <v>91.388907957385527</v>
      </c>
      <c r="E146" s="7">
        <v>5022.0802500000009</v>
      </c>
      <c r="G146" s="16"/>
      <c r="H146" s="7">
        <v>5022.0802500000009</v>
      </c>
      <c r="I146" s="11">
        <v>96.8</v>
      </c>
      <c r="J146" s="6">
        <f t="shared" si="6"/>
        <v>96.473545061917946</v>
      </c>
      <c r="K146" s="16"/>
      <c r="L146" s="7">
        <v>5022.0802500000009</v>
      </c>
      <c r="M146" s="11">
        <v>97.8</v>
      </c>
      <c r="N146" s="16"/>
      <c r="O146" s="16"/>
      <c r="P146" s="16"/>
      <c r="Q146" s="7">
        <v>4108.9747500000003</v>
      </c>
      <c r="R146" s="11">
        <v>92.2</v>
      </c>
    </row>
    <row r="147" spans="1:18" x14ac:dyDescent="0.25">
      <c r="A147" s="7">
        <v>5113.3908000000001</v>
      </c>
      <c r="B147" s="11">
        <v>92.7</v>
      </c>
      <c r="C147">
        <f t="shared" si="5"/>
        <v>92.527413759737101</v>
      </c>
      <c r="E147" s="7">
        <v>5113.3908000000001</v>
      </c>
      <c r="G147" s="16"/>
      <c r="H147" s="7">
        <v>5113.3908000000001</v>
      </c>
      <c r="I147" s="11">
        <v>97.2</v>
      </c>
      <c r="J147" s="6">
        <f t="shared" si="6"/>
        <v>97.050811510511892</v>
      </c>
      <c r="K147" s="16"/>
      <c r="L147" s="7">
        <v>5113.3908000000001</v>
      </c>
      <c r="M147" s="11">
        <v>98</v>
      </c>
      <c r="N147" s="16"/>
      <c r="O147" s="16"/>
      <c r="P147" s="16"/>
      <c r="Q147" s="7">
        <v>4200.2853000000005</v>
      </c>
      <c r="R147" s="11">
        <v>92.6</v>
      </c>
    </row>
    <row r="148" spans="1:18" x14ac:dyDescent="0.25">
      <c r="A148" s="7">
        <v>5204.7013500000003</v>
      </c>
      <c r="B148" s="11">
        <v>93.8</v>
      </c>
      <c r="C148">
        <f t="shared" si="5"/>
        <v>93.611486659494403</v>
      </c>
      <c r="E148" s="7">
        <v>5204.7013500000003</v>
      </c>
      <c r="G148" s="16"/>
      <c r="H148" s="7">
        <v>5204.7013500000003</v>
      </c>
      <c r="I148" s="11">
        <v>97.7</v>
      </c>
      <c r="J148" s="6">
        <f t="shared" si="6"/>
        <v>97.565161376875665</v>
      </c>
      <c r="K148" s="16"/>
      <c r="L148" s="7">
        <v>5204.7013500000003</v>
      </c>
      <c r="M148" s="11">
        <v>98.3</v>
      </c>
      <c r="N148" s="16"/>
      <c r="O148" s="16"/>
      <c r="P148" s="16"/>
      <c r="Q148" s="7">
        <v>4291.5958500000006</v>
      </c>
      <c r="R148" s="11">
        <v>92.9</v>
      </c>
    </row>
    <row r="149" spans="1:18" x14ac:dyDescent="0.25">
      <c r="A149" s="7">
        <v>5296.0119000000004</v>
      </c>
      <c r="B149" s="11">
        <v>94.8</v>
      </c>
      <c r="C149">
        <f t="shared" si="5"/>
        <v>94.622607475699624</v>
      </c>
      <c r="E149" s="7">
        <v>5296.0119000000004</v>
      </c>
      <c r="G149" s="16"/>
      <c r="H149" s="7">
        <v>5296.0119000000004</v>
      </c>
      <c r="I149" s="11">
        <v>98</v>
      </c>
      <c r="J149" s="6">
        <f t="shared" si="6"/>
        <v>98.01374361994948</v>
      </c>
      <c r="K149" s="16"/>
      <c r="L149" s="7">
        <v>5296.0119000000004</v>
      </c>
      <c r="M149" s="11">
        <v>98.6</v>
      </c>
      <c r="N149" s="16"/>
      <c r="O149" s="16"/>
      <c r="P149" s="16"/>
      <c r="Q149" s="7">
        <v>4382.9063999999998</v>
      </c>
      <c r="R149" s="11">
        <v>93.2</v>
      </c>
    </row>
    <row r="150" spans="1:18" x14ac:dyDescent="0.25">
      <c r="A150" s="7">
        <v>5387.3224500000006</v>
      </c>
      <c r="B150" s="11">
        <v>95.8</v>
      </c>
      <c r="C150">
        <f t="shared" si="5"/>
        <v>95.544581680689589</v>
      </c>
      <c r="E150" s="7">
        <v>5387.3224500000006</v>
      </c>
      <c r="G150" s="16"/>
      <c r="H150" s="7">
        <v>5387.3224500000006</v>
      </c>
      <c r="I150" s="11">
        <v>98.3</v>
      </c>
      <c r="J150" s="6">
        <f t="shared" si="6"/>
        <v>98.394955209210991</v>
      </c>
      <c r="K150" s="16"/>
      <c r="L150" s="7">
        <v>5387.3224500000006</v>
      </c>
      <c r="M150" s="11">
        <v>98.8</v>
      </c>
      <c r="N150" s="16"/>
      <c r="O150" s="16"/>
      <c r="P150" s="16"/>
      <c r="Q150" s="7">
        <v>4474.21695</v>
      </c>
      <c r="R150" s="11">
        <v>94.2</v>
      </c>
    </row>
    <row r="151" spans="1:18" x14ac:dyDescent="0.25">
      <c r="A151" s="7">
        <v>5478.6330000000007</v>
      </c>
      <c r="B151" s="11">
        <v>96.8</v>
      </c>
      <c r="C151">
        <f t="shared" si="5"/>
        <v>96.364307392766932</v>
      </c>
      <c r="E151" s="7">
        <v>5478.6330000000007</v>
      </c>
      <c r="G151" s="16"/>
      <c r="H151" s="7">
        <v>5478.6330000000007</v>
      </c>
      <c r="I151" s="11">
        <v>98.6</v>
      </c>
      <c r="J151" s="6">
        <f t="shared" si="6"/>
        <v>98.708784383646787</v>
      </c>
      <c r="K151" s="16"/>
      <c r="L151" s="7">
        <v>5478.6330000000007</v>
      </c>
      <c r="M151" s="11">
        <v>99</v>
      </c>
      <c r="N151" s="16"/>
      <c r="O151" s="16"/>
      <c r="P151" s="16"/>
      <c r="Q151" s="7">
        <v>4565.5275000000001</v>
      </c>
      <c r="R151" s="11">
        <v>94.9</v>
      </c>
    </row>
    <row r="152" spans="1:18" x14ac:dyDescent="0.25">
      <c r="A152" s="7">
        <v>5569.9435500000009</v>
      </c>
      <c r="B152" s="11">
        <v>97.3</v>
      </c>
      <c r="C152">
        <f t="shared" si="5"/>
        <v>97.072458680682757</v>
      </c>
      <c r="E152" s="7">
        <v>5569.9435500000009</v>
      </c>
      <c r="G152" s="16"/>
      <c r="H152" s="7">
        <v>5569.9435500000009</v>
      </c>
      <c r="I152" s="11">
        <v>98.8</v>
      </c>
      <c r="J152" s="6">
        <f t="shared" si="6"/>
        <v>98.957184732458416</v>
      </c>
      <c r="K152" s="16"/>
      <c r="L152" s="7">
        <v>5569.9435500000009</v>
      </c>
      <c r="M152" s="11">
        <v>99.1</v>
      </c>
      <c r="N152" s="16"/>
      <c r="O152" s="16"/>
      <c r="P152" s="16"/>
      <c r="Q152" s="7">
        <v>4656.8380500000003</v>
      </c>
      <c r="R152" s="11">
        <v>95.7</v>
      </c>
    </row>
    <row r="153" spans="1:18" x14ac:dyDescent="0.25">
      <c r="A153" s="7">
        <v>5661.254100000001</v>
      </c>
      <c r="B153" s="11">
        <v>97.6</v>
      </c>
      <c r="C153">
        <f t="shared" si="5"/>
        <v>97.664059437789547</v>
      </c>
      <c r="E153" s="7">
        <v>5661.254100000001</v>
      </c>
      <c r="G153" s="16"/>
      <c r="H153" s="7">
        <v>5661.254100000001</v>
      </c>
      <c r="I153" s="11">
        <v>99</v>
      </c>
      <c r="J153" s="6">
        <f t="shared" si="6"/>
        <v>99.144480097497933</v>
      </c>
      <c r="K153" s="16"/>
      <c r="L153" s="7">
        <v>5661.254100000001</v>
      </c>
      <c r="M153" s="11">
        <v>99.3</v>
      </c>
      <c r="N153" s="16"/>
      <c r="O153" s="16"/>
      <c r="P153" s="16"/>
      <c r="Q153" s="7">
        <v>4748.1486000000004</v>
      </c>
      <c r="R153" s="11">
        <v>96.4</v>
      </c>
    </row>
    <row r="154" spans="1:18" x14ac:dyDescent="0.25">
      <c r="A154" s="7">
        <v>5752.5646500000012</v>
      </c>
      <c r="B154" s="11">
        <v>98</v>
      </c>
      <c r="C154">
        <f t="shared" si="5"/>
        <v>98.138923079233791</v>
      </c>
      <c r="E154" s="7">
        <v>5752.5646500000012</v>
      </c>
      <c r="G154" s="16"/>
      <c r="H154" s="7">
        <v>5752.5646500000012</v>
      </c>
      <c r="I154" s="11">
        <v>99.2</v>
      </c>
      <c r="J154" s="6">
        <f t="shared" si="6"/>
        <v>99.277800297416604</v>
      </c>
      <c r="K154" s="16"/>
      <c r="L154" s="7">
        <v>5752.5646500000012</v>
      </c>
      <c r="M154" s="11">
        <v>99.4</v>
      </c>
      <c r="N154" s="16"/>
      <c r="O154" s="16"/>
      <c r="P154" s="16"/>
      <c r="Q154" s="7">
        <v>4839.4591500000006</v>
      </c>
      <c r="R154" s="11">
        <v>97.1</v>
      </c>
    </row>
    <row r="155" spans="1:18" x14ac:dyDescent="0.25">
      <c r="A155" s="7">
        <v>5843.8752000000004</v>
      </c>
      <c r="B155" s="11">
        <v>98.2</v>
      </c>
      <c r="C155">
        <f t="shared" si="5"/>
        <v>98.501933317507792</v>
      </c>
      <c r="E155" s="7">
        <v>5843.8752000000004</v>
      </c>
      <c r="G155" s="16"/>
      <c r="H155" s="7">
        <v>5843.8752000000004</v>
      </c>
      <c r="I155" s="11">
        <v>99.3</v>
      </c>
      <c r="J155" s="6">
        <f t="shared" si="6"/>
        <v>99.36754767355086</v>
      </c>
      <c r="K155" s="16"/>
      <c r="L155" s="7">
        <v>5843.8752000000004</v>
      </c>
      <c r="M155" s="11">
        <v>99.6</v>
      </c>
      <c r="N155" s="16"/>
      <c r="O155" s="16"/>
      <c r="P155" s="16"/>
      <c r="Q155" s="7">
        <v>4930.7697000000007</v>
      </c>
      <c r="R155" s="11">
        <v>97.7</v>
      </c>
    </row>
    <row r="156" spans="1:18" x14ac:dyDescent="0.25">
      <c r="A156" s="7">
        <v>5935.1857500000006</v>
      </c>
      <c r="B156" s="11">
        <v>98.5</v>
      </c>
      <c r="C156">
        <f t="shared" si="5"/>
        <v>98.763141274779628</v>
      </c>
      <c r="E156" s="7">
        <v>5935.1857500000006</v>
      </c>
      <c r="G156" s="16"/>
      <c r="H156" s="7">
        <v>5935.1857500000006</v>
      </c>
      <c r="I156" s="11">
        <v>99.4</v>
      </c>
      <c r="J156" s="6">
        <f t="shared" si="6"/>
        <v>99.427894457511854</v>
      </c>
      <c r="K156" s="16"/>
      <c r="L156" s="7">
        <v>5935.1857500000006</v>
      </c>
      <c r="M156" s="11">
        <v>99.6</v>
      </c>
      <c r="N156" s="16"/>
      <c r="O156" s="16"/>
      <c r="P156" s="16"/>
      <c r="Q156" s="7">
        <v>5022.0802500000009</v>
      </c>
      <c r="R156" s="11">
        <v>98.1</v>
      </c>
    </row>
    <row r="157" spans="1:18" x14ac:dyDescent="0.25">
      <c r="A157" s="7">
        <v>6026.4963000000007</v>
      </c>
      <c r="B157" s="11">
        <v>98.7</v>
      </c>
      <c r="C157">
        <f t="shared" si="5"/>
        <v>98.937654182424012</v>
      </c>
      <c r="E157" s="7">
        <v>6026.4963000000007</v>
      </c>
      <c r="G157" s="16"/>
      <c r="H157" s="7">
        <v>6026.4963000000007</v>
      </c>
      <c r="I157" s="11">
        <v>99.5</v>
      </c>
      <c r="J157" s="6">
        <f t="shared" si="6"/>
        <v>99.477310960485909</v>
      </c>
      <c r="K157" s="16"/>
      <c r="L157" s="7">
        <v>6026.4963000000007</v>
      </c>
      <c r="M157" s="11">
        <v>99.7</v>
      </c>
      <c r="N157" s="16"/>
      <c r="O157" s="16"/>
      <c r="P157" s="16"/>
      <c r="Q157" s="7">
        <v>5113.3908000000001</v>
      </c>
      <c r="R157" s="11">
        <v>98.3</v>
      </c>
    </row>
    <row r="158" spans="1:18" x14ac:dyDescent="0.25">
      <c r="A158" s="7">
        <v>6117.8068500000008</v>
      </c>
      <c r="B158" s="11">
        <v>98.9</v>
      </c>
      <c r="C158">
        <f t="shared" si="5"/>
        <v>99.045290928697796</v>
      </c>
      <c r="E158" s="7">
        <v>6117.8068500000008</v>
      </c>
      <c r="G158" s="16"/>
      <c r="H158" s="7">
        <v>6117.8068500000008</v>
      </c>
      <c r="I158" s="11">
        <v>99.7</v>
      </c>
      <c r="J158" s="6">
        <f t="shared" si="6"/>
        <v>99.539124584333592</v>
      </c>
      <c r="K158" s="16"/>
      <c r="L158" s="7">
        <v>6117.8068500000008</v>
      </c>
      <c r="M158" s="11">
        <v>99.8</v>
      </c>
      <c r="N158" s="16"/>
      <c r="O158" s="16"/>
      <c r="P158" s="16"/>
      <c r="Q158" s="7">
        <v>5204.7013500000003</v>
      </c>
      <c r="R158" s="11">
        <v>98.6</v>
      </c>
    </row>
    <row r="159" spans="1:18" x14ac:dyDescent="0.25">
      <c r="A159" s="7">
        <v>6209.1174000000001</v>
      </c>
      <c r="B159" s="11">
        <v>99.1</v>
      </c>
      <c r="C159">
        <f t="shared" si="5"/>
        <v>99.109979704844591</v>
      </c>
      <c r="E159" s="7">
        <v>6209.1174000000001</v>
      </c>
      <c r="G159" s="16"/>
      <c r="H159" s="7">
        <v>6209.1174000000001</v>
      </c>
      <c r="I159" s="11">
        <v>99.8</v>
      </c>
      <c r="J159" s="6">
        <f t="shared" si="6"/>
        <v>99.642109654308285</v>
      </c>
      <c r="K159" s="16"/>
      <c r="L159" s="7">
        <v>6209.1174000000001</v>
      </c>
      <c r="M159" s="11">
        <v>99.9</v>
      </c>
      <c r="N159" s="16"/>
      <c r="O159" s="16"/>
      <c r="P159" s="16"/>
      <c r="Q159" s="7">
        <v>5296.0119000000004</v>
      </c>
      <c r="R159" s="11">
        <v>98.9</v>
      </c>
    </row>
    <row r="160" spans="1:18" x14ac:dyDescent="0.25">
      <c r="A160" s="7">
        <v>6300.4279500000002</v>
      </c>
      <c r="B160" s="11">
        <v>99.3</v>
      </c>
      <c r="C160">
        <f t="shared" si="5"/>
        <v>99.158873008585942</v>
      </c>
      <c r="E160" s="7">
        <v>6300.4279500000002</v>
      </c>
      <c r="G160" s="16"/>
      <c r="H160" s="7">
        <v>6300.4279500000002</v>
      </c>
      <c r="I160" s="11"/>
      <c r="J160" s="6">
        <f t="shared" si="6"/>
        <v>99.821108073537005</v>
      </c>
      <c r="K160" s="16"/>
      <c r="L160" s="7">
        <v>6300.4279500000002</v>
      </c>
      <c r="M160" s="11"/>
      <c r="N160" s="16"/>
      <c r="O160" s="16"/>
      <c r="P160" s="16"/>
      <c r="Q160" s="7">
        <v>5387.3224500000006</v>
      </c>
      <c r="R160" s="11">
        <v>99.2</v>
      </c>
    </row>
    <row r="161" spans="1:18" x14ac:dyDescent="0.25">
      <c r="A161" s="7">
        <v>6391.7385000000004</v>
      </c>
      <c r="B161" s="11">
        <v>99.4</v>
      </c>
      <c r="C161">
        <f t="shared" si="5"/>
        <v>99.221155259627267</v>
      </c>
      <c r="E161" s="7">
        <v>6391.7385000000004</v>
      </c>
      <c r="G161" s="16"/>
      <c r="H161" s="7">
        <v>6391.7385000000004</v>
      </c>
      <c r="I161" s="11">
        <v>99.95</v>
      </c>
      <c r="J161" s="6">
        <f t="shared" si="6"/>
        <v>100.11768079930033</v>
      </c>
      <c r="K161" s="16"/>
      <c r="L161" s="7">
        <v>6391.7385000000004</v>
      </c>
      <c r="M161" s="11">
        <v>99.95</v>
      </c>
      <c r="N161" s="16"/>
      <c r="O161" s="16"/>
      <c r="P161" s="16"/>
      <c r="Q161" s="7">
        <v>5478.6330000000007</v>
      </c>
      <c r="R161" s="11">
        <v>99.4</v>
      </c>
    </row>
    <row r="162" spans="1:18" x14ac:dyDescent="0.25">
      <c r="A162" s="7">
        <v>6483.0490500000005</v>
      </c>
      <c r="B162" s="11">
        <v>99.5</v>
      </c>
      <c r="C162">
        <f t="shared" si="5"/>
        <v>99.326518280402524</v>
      </c>
      <c r="E162" s="7">
        <v>6483.0490500000005</v>
      </c>
      <c r="G162" s="16"/>
      <c r="H162" s="7">
        <v>6483.0490500000005</v>
      </c>
      <c r="I162" s="11"/>
      <c r="J162" s="16"/>
      <c r="K162" s="16"/>
      <c r="L162" s="7">
        <v>6483.0490500000005</v>
      </c>
      <c r="M162" s="11"/>
      <c r="N162" s="16"/>
      <c r="O162" s="16"/>
      <c r="P162" s="16"/>
      <c r="Q162" s="7">
        <v>5569.9435500000009</v>
      </c>
      <c r="R162" s="11">
        <v>99.5</v>
      </c>
    </row>
    <row r="163" spans="1:18" x14ac:dyDescent="0.25">
      <c r="A163" s="7">
        <v>6574.3596000000007</v>
      </c>
      <c r="B163" s="11">
        <v>99.6</v>
      </c>
      <c r="C163">
        <f t="shared" si="5"/>
        <v>99.503279901124188</v>
      </c>
      <c r="E163" s="7">
        <v>6574.3596000000007</v>
      </c>
      <c r="G163" s="16"/>
      <c r="H163" s="7">
        <v>6574.3596000000007</v>
      </c>
      <c r="I163" s="11"/>
      <c r="J163" s="16"/>
      <c r="K163" s="16"/>
      <c r="L163" s="7">
        <v>6574.3596000000007</v>
      </c>
      <c r="M163" s="11">
        <v>100</v>
      </c>
      <c r="N163" s="16"/>
      <c r="O163" s="16"/>
      <c r="P163" s="16"/>
      <c r="Q163" s="7">
        <v>5661.254100000001</v>
      </c>
      <c r="R163" s="11">
        <v>99.6</v>
      </c>
    </row>
    <row r="164" spans="1:18" x14ac:dyDescent="0.25">
      <c r="A164" s="7">
        <v>6665.6701500000008</v>
      </c>
      <c r="B164" s="11">
        <v>99.8</v>
      </c>
      <c r="C164">
        <f t="shared" si="5"/>
        <v>99.776120941511181</v>
      </c>
      <c r="E164" s="7">
        <v>6665.6701500000008</v>
      </c>
      <c r="G164" s="16"/>
      <c r="H164" s="7">
        <v>6665.6701500000008</v>
      </c>
      <c r="I164" s="11"/>
      <c r="J164" s="16"/>
      <c r="K164" s="16"/>
      <c r="L164" s="7">
        <v>6665.6701500000008</v>
      </c>
      <c r="M164" s="11"/>
      <c r="N164" s="16"/>
      <c r="O164" s="16"/>
      <c r="P164" s="16"/>
      <c r="Q164" s="7">
        <v>5752.5646500000012</v>
      </c>
      <c r="R164" s="11">
        <v>99.7</v>
      </c>
    </row>
    <row r="165" spans="1:18" x14ac:dyDescent="0.25">
      <c r="A165" s="7">
        <v>6756.980700000001</v>
      </c>
      <c r="B165" s="11">
        <v>100</v>
      </c>
      <c r="C165">
        <f t="shared" si="5"/>
        <v>100.16341582655878</v>
      </c>
      <c r="E165" s="7">
        <v>6756.980700000001</v>
      </c>
      <c r="G165" s="16"/>
      <c r="H165" s="7">
        <v>6756.980700000001</v>
      </c>
      <c r="I165" s="11"/>
      <c r="J165" s="16"/>
      <c r="K165" s="16"/>
      <c r="L165" s="7">
        <v>6756.980700000001</v>
      </c>
      <c r="M165" s="11"/>
      <c r="N165" s="16"/>
      <c r="O165" s="16"/>
      <c r="P165" s="16"/>
      <c r="Q165" s="7">
        <v>5843.8752000000004</v>
      </c>
      <c r="R165" s="11">
        <v>99.8</v>
      </c>
    </row>
    <row r="166" spans="1:18" x14ac:dyDescent="0.25"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7">
        <v>5935.1857500000006</v>
      </c>
      <c r="R166" s="11">
        <v>99.9</v>
      </c>
    </row>
    <row r="167" spans="1:18" x14ac:dyDescent="0.25"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7">
        <v>6026.4963000000007</v>
      </c>
      <c r="R167" s="11">
        <v>99.9</v>
      </c>
    </row>
    <row r="168" spans="1:18" x14ac:dyDescent="0.25"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7">
        <v>6117.8068500000008</v>
      </c>
      <c r="R168" s="11">
        <v>99.95</v>
      </c>
    </row>
    <row r="169" spans="1:18" x14ac:dyDescent="0.25"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7">
        <v>6209.1174000000001</v>
      </c>
      <c r="R169" s="11">
        <v>100</v>
      </c>
    </row>
    <row r="170" spans="1:18" x14ac:dyDescent="0.25"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7">
        <v>6300.4279500000002</v>
      </c>
      <c r="R170" s="11"/>
    </row>
    <row r="171" spans="1:18" x14ac:dyDescent="0.25"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7">
        <v>6391.7385000000004</v>
      </c>
      <c r="R171" s="11"/>
    </row>
    <row r="172" spans="1:18" x14ac:dyDescent="0.25"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7">
        <v>6483.0490500000005</v>
      </c>
      <c r="R172" s="11"/>
    </row>
    <row r="173" spans="1:18" x14ac:dyDescent="0.25"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7">
        <v>6574.3596000000007</v>
      </c>
      <c r="R173" s="11"/>
    </row>
    <row r="174" spans="1:18" x14ac:dyDescent="0.25"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7">
        <v>6665.6701500000008</v>
      </c>
      <c r="R174" s="11"/>
    </row>
    <row r="175" spans="1:18" x14ac:dyDescent="0.25"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7">
        <v>6756.980700000001</v>
      </c>
      <c r="R175" s="11"/>
    </row>
    <row r="176" spans="1:18" x14ac:dyDescent="0.25"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7:18" x14ac:dyDescent="0.25"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7:18" x14ac:dyDescent="0.25"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7:18" x14ac:dyDescent="0.25"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7:18" x14ac:dyDescent="0.25"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7:18" x14ac:dyDescent="0.25"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7:18" x14ac:dyDescent="0.25"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7:18" x14ac:dyDescent="0.25"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7:18" x14ac:dyDescent="0.25"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7:18" x14ac:dyDescent="0.25"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7:18" x14ac:dyDescent="0.25"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7:18" x14ac:dyDescent="0.25"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7:18" x14ac:dyDescent="0.25"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7:18" x14ac:dyDescent="0.25"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7:18" x14ac:dyDescent="0.25"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7:18" x14ac:dyDescent="0.25"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7:18" x14ac:dyDescent="0.25"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25"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x14ac:dyDescent="0.25"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25"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x14ac:dyDescent="0.25">
      <c r="A196" s="7"/>
      <c r="B196" s="1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x14ac:dyDescent="0.25">
      <c r="A197" s="7"/>
      <c r="B197" s="11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x14ac:dyDescent="0.25">
      <c r="A198" s="7"/>
      <c r="B198" s="11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x14ac:dyDescent="0.25">
      <c r="A199" s="7"/>
      <c r="B199" s="11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x14ac:dyDescent="0.25">
      <c r="A200" s="7"/>
      <c r="B200" s="12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x14ac:dyDescent="0.25">
      <c r="A201" s="7"/>
      <c r="B201" s="12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x14ac:dyDescent="0.25">
      <c r="A202" s="7"/>
      <c r="B202" s="11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x14ac:dyDescent="0.25">
      <c r="A203" s="7"/>
      <c r="B203" s="13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x14ac:dyDescent="0.25">
      <c r="A204" s="7"/>
      <c r="B204" s="11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x14ac:dyDescent="0.25">
      <c r="A205" s="7"/>
      <c r="B205" s="11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x14ac:dyDescent="0.25">
      <c r="A206" s="7"/>
      <c r="B206" s="11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x14ac:dyDescent="0.25">
      <c r="A207" s="7"/>
      <c r="B207" s="11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x14ac:dyDescent="0.25">
      <c r="A208" s="7"/>
      <c r="B208" s="11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x14ac:dyDescent="0.25">
      <c r="A209" s="7"/>
      <c r="B209" s="11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x14ac:dyDescent="0.25">
      <c r="A210" s="7"/>
      <c r="B210" s="11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x14ac:dyDescent="0.25">
      <c r="A211" s="7"/>
      <c r="B211" s="11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x14ac:dyDescent="0.25">
      <c r="A212" s="7"/>
      <c r="B212" s="11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x14ac:dyDescent="0.25">
      <c r="A213" s="7"/>
      <c r="B213" s="11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x14ac:dyDescent="0.25">
      <c r="A214" s="7"/>
      <c r="B214" s="11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x14ac:dyDescent="0.25">
      <c r="A215" s="7"/>
      <c r="B215" s="11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x14ac:dyDescent="0.25">
      <c r="A216" s="7"/>
      <c r="B216" s="11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x14ac:dyDescent="0.25">
      <c r="A217" s="7"/>
      <c r="B217" s="11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x14ac:dyDescent="0.25">
      <c r="A218" s="7"/>
      <c r="B218" s="11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x14ac:dyDescent="0.25">
      <c r="A219" s="7"/>
      <c r="B219" s="11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x14ac:dyDescent="0.25">
      <c r="A220" s="7"/>
      <c r="B220" s="11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x14ac:dyDescent="0.25">
      <c r="A221" s="7"/>
      <c r="B221" s="11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x14ac:dyDescent="0.25">
      <c r="A222" s="7"/>
      <c r="B222" s="11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x14ac:dyDescent="0.25">
      <c r="A223" s="7"/>
      <c r="B223" s="11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x14ac:dyDescent="0.25">
      <c r="A224" s="7"/>
      <c r="B224" s="11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x14ac:dyDescent="0.25">
      <c r="A225" s="7"/>
      <c r="B225" s="11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x14ac:dyDescent="0.25">
      <c r="A226" s="7"/>
      <c r="B226" s="11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x14ac:dyDescent="0.25">
      <c r="A227" s="7"/>
      <c r="B227" s="11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x14ac:dyDescent="0.25">
      <c r="A228" s="7"/>
      <c r="B228" s="11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x14ac:dyDescent="0.25">
      <c r="A229" s="7"/>
      <c r="B229" s="11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x14ac:dyDescent="0.25">
      <c r="A230" s="7"/>
      <c r="B230" s="11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x14ac:dyDescent="0.25">
      <c r="A231" s="7"/>
      <c r="B231" s="11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x14ac:dyDescent="0.25">
      <c r="A232" s="7"/>
      <c r="B232" s="11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x14ac:dyDescent="0.25">
      <c r="A233" s="7"/>
      <c r="B233" s="11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x14ac:dyDescent="0.25">
      <c r="A234" s="7"/>
      <c r="B234" s="11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x14ac:dyDescent="0.25">
      <c r="A235" s="7"/>
      <c r="B235" s="11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x14ac:dyDescent="0.25">
      <c r="A236" s="7"/>
      <c r="B236" s="11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x14ac:dyDescent="0.25">
      <c r="A237" s="7"/>
      <c r="B237" s="11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x14ac:dyDescent="0.25">
      <c r="A238" s="7"/>
      <c r="B238" s="11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x14ac:dyDescent="0.25">
      <c r="A239" s="7"/>
      <c r="B239" s="11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x14ac:dyDescent="0.25">
      <c r="A240" s="7"/>
      <c r="B240" s="11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x14ac:dyDescent="0.25">
      <c r="A241" s="7"/>
      <c r="B241" s="11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x14ac:dyDescent="0.25">
      <c r="A242" s="7"/>
      <c r="B242" s="11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x14ac:dyDescent="0.25">
      <c r="A243" s="7"/>
      <c r="B243" s="11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x14ac:dyDescent="0.25">
      <c r="A244" s="7"/>
      <c r="B244" s="11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x14ac:dyDescent="0.25">
      <c r="A245" s="7"/>
      <c r="B245" s="11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x14ac:dyDescent="0.25">
      <c r="A246" s="7"/>
      <c r="B246" s="11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x14ac:dyDescent="0.25">
      <c r="A247" s="7"/>
      <c r="B247" s="11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x14ac:dyDescent="0.25">
      <c r="A248" s="7"/>
      <c r="B248" s="11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x14ac:dyDescent="0.25">
      <c r="A249" s="7"/>
      <c r="B249" s="11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x14ac:dyDescent="0.25">
      <c r="A250" s="7"/>
      <c r="B250" s="11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x14ac:dyDescent="0.25">
      <c r="A251" s="7"/>
      <c r="B251" s="11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x14ac:dyDescent="0.25">
      <c r="A252" s="7"/>
      <c r="B252" s="11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x14ac:dyDescent="0.25">
      <c r="A253" s="7"/>
      <c r="B253" s="11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x14ac:dyDescent="0.25">
      <c r="A254" s="7"/>
      <c r="B254" s="11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x14ac:dyDescent="0.25">
      <c r="A255" s="7"/>
      <c r="B255" s="11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x14ac:dyDescent="0.25">
      <c r="A256" s="7"/>
      <c r="B256" s="11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x14ac:dyDescent="0.25">
      <c r="A257" s="7"/>
      <c r="B257" s="11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x14ac:dyDescent="0.25">
      <c r="A258" s="7"/>
      <c r="B258" s="11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x14ac:dyDescent="0.25"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x14ac:dyDescent="0.25"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x14ac:dyDescent="0.25">
      <c r="H261" s="20"/>
      <c r="I261" s="20"/>
      <c r="J261" s="20"/>
      <c r="K261" s="20"/>
      <c r="L261" s="20"/>
      <c r="M261" s="20"/>
      <c r="N261" s="20"/>
      <c r="O261" s="20"/>
      <c r="P261" s="20"/>
    </row>
    <row r="266" spans="1:16" x14ac:dyDescent="0.25">
      <c r="A266" s="7"/>
      <c r="B266" s="10"/>
    </row>
    <row r="267" spans="1:16" x14ac:dyDescent="0.25">
      <c r="A267" s="7"/>
      <c r="B267" s="11"/>
    </row>
    <row r="268" spans="1:16" x14ac:dyDescent="0.25">
      <c r="A268" s="7"/>
      <c r="B268" s="11"/>
    </row>
    <row r="269" spans="1:16" x14ac:dyDescent="0.25">
      <c r="A269" s="7"/>
      <c r="B269" s="11"/>
    </row>
    <row r="270" spans="1:16" x14ac:dyDescent="0.25">
      <c r="A270" s="7"/>
      <c r="B270" s="11"/>
    </row>
    <row r="271" spans="1:16" x14ac:dyDescent="0.25">
      <c r="A271" s="7"/>
      <c r="B271" s="11"/>
    </row>
    <row r="272" spans="1:16" x14ac:dyDescent="0.25">
      <c r="A272" s="7"/>
      <c r="B272" s="11"/>
    </row>
    <row r="273" spans="1:2" x14ac:dyDescent="0.25">
      <c r="A273" s="7"/>
      <c r="B273" s="11"/>
    </row>
    <row r="274" spans="1:2" x14ac:dyDescent="0.25">
      <c r="A274" s="7"/>
      <c r="B274" s="11"/>
    </row>
    <row r="275" spans="1:2" x14ac:dyDescent="0.25">
      <c r="A275" s="7"/>
      <c r="B275" s="11"/>
    </row>
    <row r="276" spans="1:2" x14ac:dyDescent="0.25">
      <c r="A276" s="7"/>
      <c r="B276" s="11"/>
    </row>
    <row r="277" spans="1:2" x14ac:dyDescent="0.25">
      <c r="A277" s="7"/>
      <c r="B277" s="11"/>
    </row>
    <row r="278" spans="1:2" x14ac:dyDescent="0.25">
      <c r="A278" s="7"/>
      <c r="B278" s="11"/>
    </row>
    <row r="279" spans="1:2" x14ac:dyDescent="0.25">
      <c r="A279" s="7"/>
      <c r="B279" s="11"/>
    </row>
    <row r="280" spans="1:2" x14ac:dyDescent="0.25">
      <c r="A280" s="7"/>
      <c r="B280" s="11"/>
    </row>
    <row r="281" spans="1:2" x14ac:dyDescent="0.25">
      <c r="A281" s="7"/>
      <c r="B281" s="11"/>
    </row>
    <row r="282" spans="1:2" x14ac:dyDescent="0.25">
      <c r="A282" s="7"/>
      <c r="B282" s="11"/>
    </row>
    <row r="283" spans="1:2" x14ac:dyDescent="0.25">
      <c r="A283" s="7"/>
      <c r="B283" s="11"/>
    </row>
    <row r="284" spans="1:2" x14ac:dyDescent="0.25">
      <c r="A284" s="7"/>
      <c r="B284" s="11"/>
    </row>
    <row r="285" spans="1:2" x14ac:dyDescent="0.25">
      <c r="A285" s="7"/>
      <c r="B285" s="11"/>
    </row>
    <row r="286" spans="1:2" x14ac:dyDescent="0.25">
      <c r="A286" s="7"/>
      <c r="B286" s="11"/>
    </row>
    <row r="287" spans="1:2" x14ac:dyDescent="0.25">
      <c r="A287" s="7"/>
      <c r="B287" s="11"/>
    </row>
    <row r="288" spans="1:2" x14ac:dyDescent="0.25">
      <c r="A288" s="7"/>
      <c r="B288" s="11"/>
    </row>
    <row r="289" spans="1:2" x14ac:dyDescent="0.25">
      <c r="A289" s="7"/>
      <c r="B289" s="11"/>
    </row>
    <row r="290" spans="1:2" x14ac:dyDescent="0.25">
      <c r="A290" s="7"/>
      <c r="B290" s="11"/>
    </row>
    <row r="291" spans="1:2" x14ac:dyDescent="0.25">
      <c r="A291" s="7"/>
      <c r="B291" s="11"/>
    </row>
    <row r="292" spans="1:2" x14ac:dyDescent="0.25">
      <c r="A292" s="7"/>
      <c r="B292" s="11"/>
    </row>
    <row r="293" spans="1:2" x14ac:dyDescent="0.25">
      <c r="A293" s="7"/>
      <c r="B293" s="11"/>
    </row>
    <row r="294" spans="1:2" x14ac:dyDescent="0.25">
      <c r="A294" s="7"/>
      <c r="B294" s="11"/>
    </row>
    <row r="295" spans="1:2" x14ac:dyDescent="0.25">
      <c r="A295" s="7"/>
      <c r="B295" s="11"/>
    </row>
    <row r="296" spans="1:2" x14ac:dyDescent="0.25">
      <c r="A296" s="7"/>
      <c r="B296" s="11"/>
    </row>
    <row r="297" spans="1:2" x14ac:dyDescent="0.25">
      <c r="A297" s="7"/>
      <c r="B297" s="11"/>
    </row>
    <row r="298" spans="1:2" x14ac:dyDescent="0.25">
      <c r="A298" s="7"/>
      <c r="B298" s="11"/>
    </row>
    <row r="299" spans="1:2" x14ac:dyDescent="0.25">
      <c r="A299" s="7"/>
      <c r="B299" s="11"/>
    </row>
    <row r="300" spans="1:2" x14ac:dyDescent="0.25">
      <c r="A300" s="7"/>
      <c r="B300" s="11"/>
    </row>
    <row r="301" spans="1:2" x14ac:dyDescent="0.25">
      <c r="A301" s="7"/>
      <c r="B301" s="11"/>
    </row>
    <row r="302" spans="1:2" x14ac:dyDescent="0.25">
      <c r="A302" s="7"/>
      <c r="B302" s="11"/>
    </row>
    <row r="303" spans="1:2" x14ac:dyDescent="0.25">
      <c r="A303" s="7"/>
      <c r="B303" s="11"/>
    </row>
    <row r="304" spans="1:2" x14ac:dyDescent="0.25">
      <c r="A304" s="7"/>
      <c r="B304" s="11"/>
    </row>
    <row r="305" spans="1:2" x14ac:dyDescent="0.25">
      <c r="A305" s="7"/>
      <c r="B305" s="11"/>
    </row>
    <row r="306" spans="1:2" x14ac:dyDescent="0.25">
      <c r="A306" s="7"/>
      <c r="B306" s="11"/>
    </row>
    <row r="307" spans="1:2" x14ac:dyDescent="0.25">
      <c r="A307" s="7"/>
      <c r="B307" s="11"/>
    </row>
    <row r="308" spans="1:2" x14ac:dyDescent="0.25">
      <c r="A308" s="7"/>
      <c r="B308" s="11"/>
    </row>
    <row r="309" spans="1:2" x14ac:dyDescent="0.25">
      <c r="A309" s="7"/>
      <c r="B309" s="11"/>
    </row>
    <row r="310" spans="1:2" x14ac:dyDescent="0.25">
      <c r="A310" s="7"/>
      <c r="B310" s="11"/>
    </row>
    <row r="311" spans="1:2" x14ac:dyDescent="0.25">
      <c r="A311" s="7"/>
      <c r="B311" s="11"/>
    </row>
    <row r="312" spans="1:2" x14ac:dyDescent="0.25">
      <c r="A312" s="7"/>
      <c r="B312" s="11"/>
    </row>
    <row r="313" spans="1:2" x14ac:dyDescent="0.25">
      <c r="A313" s="7"/>
      <c r="B313" s="11"/>
    </row>
    <row r="314" spans="1:2" x14ac:dyDescent="0.25">
      <c r="A314" s="7"/>
      <c r="B314" s="11"/>
    </row>
    <row r="315" spans="1:2" x14ac:dyDescent="0.25">
      <c r="A315" s="7"/>
      <c r="B315" s="11"/>
    </row>
    <row r="316" spans="1:2" x14ac:dyDescent="0.25">
      <c r="A316" s="7"/>
      <c r="B316" s="11"/>
    </row>
    <row r="317" spans="1:2" x14ac:dyDescent="0.25">
      <c r="A317" s="7"/>
      <c r="B317" s="11"/>
    </row>
    <row r="318" spans="1:2" x14ac:dyDescent="0.25">
      <c r="A318" s="7"/>
      <c r="B318" s="11"/>
    </row>
  </sheetData>
  <mergeCells count="4">
    <mergeCell ref="E3:G3"/>
    <mergeCell ref="H3:J3"/>
    <mergeCell ref="A64:J64"/>
    <mergeCell ref="A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bsmu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KishkournoAS</dc:creator>
  <cp:lastModifiedBy>Косик Иван Иванович</cp:lastModifiedBy>
  <dcterms:created xsi:type="dcterms:W3CDTF">2020-08-11T10:15:04Z</dcterms:created>
  <dcterms:modified xsi:type="dcterms:W3CDTF">2020-09-30T07:40:40Z</dcterms:modified>
</cp:coreProperties>
</file>