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9\gestion_claudia_forero\GerenciaOperativa\ASISTENTE OPERATIVO\TEMAS VARIOS\ARCHIVOS SMS\MARZO 2018\PREFACTURAS\"/>
    </mc:Choice>
  </mc:AlternateContent>
  <xr:revisionPtr revIDLastSave="0" documentId="8_{D274B943-7520-43A1-B92A-6359B358A950}" xr6:coauthVersionLast="31" xr6:coauthVersionMax="31" xr10:uidLastSave="{00000000-0000-0000-0000-000000000000}"/>
  <bookViews>
    <workbookView xWindow="0" yWindow="0" windowWidth="20400" windowHeight="7545" activeTab="1" xr2:uid="{F65198C9-4304-40BF-9B04-7D3F774466F4}"/>
  </bookViews>
  <sheets>
    <sheet name="Resumen" sheetId="1" r:id="rId1"/>
    <sheet name="Prefactur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D14" i="2"/>
  <c r="C14" i="2"/>
  <c r="F9" i="2"/>
  <c r="F14" i="2" s="1"/>
  <c r="H9" i="2" l="1"/>
  <c r="H10" i="2" s="1"/>
  <c r="H14" i="2" s="1"/>
  <c r="F10" i="2"/>
  <c r="H15" i="2" l="1"/>
  <c r="H16" i="2"/>
  <c r="L45" i="1" l="1"/>
  <c r="K45" i="1"/>
  <c r="J45" i="1"/>
  <c r="I45" i="1"/>
  <c r="H45" i="1"/>
  <c r="G45" i="1"/>
</calcChain>
</file>

<file path=xl/sharedStrings.xml><?xml version="1.0" encoding="utf-8"?>
<sst xmlns="http://schemas.openxmlformats.org/spreadsheetml/2006/main" count="242" uniqueCount="102">
  <si>
    <t>FECHA CORREO</t>
  </si>
  <si>
    <t>QUIEN REPORTA</t>
  </si>
  <si>
    <t>CLIENTE</t>
  </si>
  <si>
    <t>NOMBRE ARCHIO ORIGINAL</t>
  </si>
  <si>
    <t>MES</t>
  </si>
  <si>
    <t>FECHA</t>
  </si>
  <si>
    <t>Registros recibidos</t>
  </si>
  <si>
    <t>Registros de control</t>
  </si>
  <si>
    <t>Registros con error</t>
  </si>
  <si>
    <t>Registros no procesados</t>
  </si>
  <si>
    <t>Registros Procesados</t>
  </si>
  <si>
    <t>Total para cobro</t>
  </si>
  <si>
    <t>1 de Marzo 2018 08:55</t>
  </si>
  <si>
    <t>JUAN FELIPE VALDERRAMA</t>
  </si>
  <si>
    <t>NATURA</t>
  </si>
  <si>
    <t>PILOTO COBRANZA VIP 17 dias 01032018</t>
  </si>
  <si>
    <t>Marzo</t>
  </si>
  <si>
    <t>PILOTO COBRANZA VIP 13 dias 01032018</t>
  </si>
  <si>
    <t>1 de Marzo 2018 08:56</t>
  </si>
  <si>
    <t>ACTUALIZADOS CARTERA PREVENTIVA 01032018</t>
  </si>
  <si>
    <t>2 de Marzo 2018 8:24 a.m.</t>
  </si>
  <si>
    <t xml:space="preserve"> PILOTO COBRANZA VIP 17 dias 02032018</t>
  </si>
  <si>
    <t>2 de Marzo 2018 8:25 a.m.</t>
  </si>
  <si>
    <t>ACTUALIZADOS CARTERA PREVENTIVA 02032018</t>
  </si>
  <si>
    <t>05/03/2018 08:39 a.m.</t>
  </si>
  <si>
    <t xml:space="preserve"> PILOTO COBRANZA VIP 13 dias 05032018</t>
  </si>
  <si>
    <t xml:space="preserve"> PILOTO COBRANZA VIP 17 dias 05032018</t>
  </si>
  <si>
    <t>ACTUALIZADOS CARTERA PREVENTIVA 05032018</t>
  </si>
  <si>
    <t>06/03/2018 09:15 a.m.</t>
  </si>
  <si>
    <t xml:space="preserve"> PILOTO COBRANZA VIP 13 dias 06032018</t>
  </si>
  <si>
    <t>ACTUALIZADOS CARTERA PREVENTIVA 06032018</t>
  </si>
  <si>
    <t>jue 08/03/2018 09:29 a.m.</t>
  </si>
  <si>
    <t>PILOTO COBRANZA VIP 17 dias 08032018</t>
  </si>
  <si>
    <t>PILOTO COBRANZA VIP 13 dias 08032018</t>
  </si>
  <si>
    <t>jue 08/03/2018 09:30 a.m.</t>
  </si>
  <si>
    <t>ACTUALIZADOS CARTERA PREVENTIVA 08032018</t>
  </si>
  <si>
    <t>vie 09/03/2018 08:33 a.m.</t>
  </si>
  <si>
    <t>PILOTO COBRANZA VIP 17 dias 09032018</t>
  </si>
  <si>
    <t>ACTUALIZADOS CARTERA PREVENTIVA  09032018</t>
  </si>
  <si>
    <t>lun 12/03/2018 10:24 a.m.</t>
  </si>
  <si>
    <t>PILOTO COBRANZA VIP 17 dias 12032018</t>
  </si>
  <si>
    <t>PILOTO COBRANZA VIP 13 dias 12032018</t>
  </si>
  <si>
    <t>un 12/03/2018 10:24 a.m.</t>
  </si>
  <si>
    <t>ACTUALIZADOS CARTERA PREVENTIVA 12032018</t>
  </si>
  <si>
    <t>mar 13/03/2018 09:09 a.m.</t>
  </si>
  <si>
    <t>PILOTO COBRANZA VIP 13 dias 13032018</t>
  </si>
  <si>
    <t>mar 13/03/2018 09:10 a.m.</t>
  </si>
  <si>
    <t>ACTUALIZADOS CARTERA PREVENTIVA  13032018</t>
  </si>
  <si>
    <t>mié 14/03/2018 08:34 a.m.</t>
  </si>
  <si>
    <t>PILOTO COBRANZA VIP 13 dias 14032018</t>
  </si>
  <si>
    <t>mié 14/03/2018 08:35 a.m.</t>
  </si>
  <si>
    <t>ACTUALIZADOS CARTERA PREVENTIVA  14032018</t>
  </si>
  <si>
    <t>jue 15/03/2018 09:06 a.m.</t>
  </si>
  <si>
    <t>PILOTO COBRANZA VIP 17 dias 15032018</t>
  </si>
  <si>
    <t>PILOTO COBRANZA VIP 13 dias 15032018</t>
  </si>
  <si>
    <t>ACTUALIZADOS CARTERA PREVENTIVA  15032018</t>
  </si>
  <si>
    <t>vie 16/03/2018 09:07 a.m.</t>
  </si>
  <si>
    <t>ACTUALIZADOS CARTERA PREVENTIVA 16032018</t>
  </si>
  <si>
    <t>vie 16/03/2018 09:10 a.m.</t>
  </si>
  <si>
    <t>PILOTO COBRANZA VIP 17 dias 16032018</t>
  </si>
  <si>
    <t>mar 20/03/2018 09:27 a.m.</t>
  </si>
  <si>
    <t>ACTUALIZADOS CARTERA PREVENTIVA  20032018</t>
  </si>
  <si>
    <t>mar 20/03/2018 09:28 a.m.</t>
  </si>
  <si>
    <t>PILOTO COBRANZA VIP 13 dias 20032018</t>
  </si>
  <si>
    <t>mié 21/03/2018 08:43 a.m.</t>
  </si>
  <si>
    <t>ACTUALIZADOS CARTERA PREVENTIVA  21032018</t>
  </si>
  <si>
    <t>mié 21/03/2018 08:44 a.m.</t>
  </si>
  <si>
    <t>PILOTO COBRANZA VIP 13 dias 21032018</t>
  </si>
  <si>
    <t>jue 22/03/2018 09:20 a.m.</t>
  </si>
  <si>
    <t>ACTUALIZADOS CARTERA PREVENTIVA  22032018</t>
  </si>
  <si>
    <t>jue 22/03/2018 09:21 a.m.</t>
  </si>
  <si>
    <t>PILOTO COBRANZA VIP 13 dias 22032018</t>
  </si>
  <si>
    <t>PILOTO COBRANZA VIP 17 dias 22032018</t>
  </si>
  <si>
    <t>vie 23/03/2018 08:31 a.m.</t>
  </si>
  <si>
    <t xml:space="preserve">ACTUALIZADOS CARTERA PREVENTIVA 23032018 </t>
  </si>
  <si>
    <t>PILOTO COBRANZA VIP 17 dias 23032018</t>
  </si>
  <si>
    <t>lun 26/03/2018 08:58 a.m.</t>
  </si>
  <si>
    <t>ACTUALIZADOS CARTERA PREVENTIVA  26032018</t>
  </si>
  <si>
    <t>lun 26/03/2018 09:00 a.m.</t>
  </si>
  <si>
    <t>PILOTO COBRANZA VIP 17 dias 26032018</t>
  </si>
  <si>
    <t>PILOTO COBRANZA VIP 13 dias 26032018</t>
  </si>
  <si>
    <t>mar 27/03/2018 10:27 a.m.</t>
  </si>
  <si>
    <t>ACTUALIZADOS CARTERA PREVENTIVA 27032018</t>
  </si>
  <si>
    <t>mar 27/03/2018 10:29 a.m.</t>
  </si>
  <si>
    <t>PILOTO COBRANZA VIP 13 dias 27032018</t>
  </si>
  <si>
    <t>mié 28/03/2018 08:11 a.m.</t>
  </si>
  <si>
    <t>PILOTO COBRANZA VIP 13 dias 28032018</t>
  </si>
  <si>
    <t>mié 28/03/2018 08:17 a.m.</t>
  </si>
  <si>
    <t>ACTUALIZADOS CARTERA PREVENTIVA  28032018</t>
  </si>
  <si>
    <t xml:space="preserve">ANEXO </t>
  </si>
  <si>
    <t>REPORTES PLATAFORMA</t>
  </si>
  <si>
    <t>CAMPAÑA</t>
  </si>
  <si>
    <t>SMS</t>
  </si>
  <si>
    <t>ERROR</t>
  </si>
  <si>
    <t>No procesados</t>
  </si>
  <si>
    <t>TOTAL</t>
  </si>
  <si>
    <t>VALOR UNT.</t>
  </si>
  <si>
    <t>TOTAL VALOR</t>
  </si>
  <si>
    <t>NATURA SMS</t>
  </si>
  <si>
    <t>IVA 19%</t>
  </si>
  <si>
    <t>NATURA SMS - MARZO 2018</t>
  </si>
  <si>
    <t>1-31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</si>
</sst>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\ * #,##0.00_);_(&quot;$&quot;\ * \(#,##0.00\);_(&quot;$&quot;\ * &quot;-&quot;??_);_(@_)"/>
    <numFmt numFmtId="165" formatCode="mmm"/>
    <numFmt numFmtId="166" formatCode="[$$-240A]\ #,##0"/>
    <numFmt numFmtId="167" formatCode="_(&quot;$&quot;\ * #,##0_);_(&quot;$&quot;\ * \(#,##0\);_(&quot;$&quot;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rgb="FF333333"/>
      <name val="Segoe UI"/>
      <family val="2"/>
    </font>
    <font>
      <sz val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7">
    <xf numFmtId="0" fontId="0" fillId="0" borderId="0" xfId="0"/>
    <xf numFmtId="0" fontId="7" fillId="0" borderId="1" xfId="0" applyFont="1" applyBorder="1" applyAlignment="1"/>
    <xf numFmtId="0" fontId="6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65" fontId="8" fillId="3" borderId="1" xfId="0" applyNumberFormat="1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left"/>
    </xf>
    <xf numFmtId="0" fontId="8" fillId="3" borderId="1" xfId="0" applyNumberFormat="1" applyFont="1" applyFill="1" applyBorder="1" applyAlignment="1">
      <alignment horizontal="left"/>
    </xf>
    <xf numFmtId="0" fontId="6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/>
    <xf numFmtId="0" fontId="9" fillId="4" borderId="1" xfId="2" applyFont="1" applyFill="1" applyBorder="1" applyAlignment="1"/>
    <xf numFmtId="0" fontId="10" fillId="4" borderId="1" xfId="2" applyFont="1" applyFill="1" applyBorder="1" applyAlignment="1">
      <alignment horizontal="left"/>
    </xf>
    <xf numFmtId="0" fontId="10" fillId="4" borderId="1" xfId="2" applyFont="1" applyFill="1" applyBorder="1" applyAlignment="1">
      <alignment horizontal="left" wrapText="1"/>
    </xf>
    <xf numFmtId="0" fontId="10" fillId="4" borderId="1" xfId="2" applyFont="1" applyFill="1" applyBorder="1" applyAlignment="1">
      <alignment horizontal="right" wrapText="1"/>
    </xf>
    <xf numFmtId="0" fontId="10" fillId="4" borderId="1" xfId="2" applyFont="1" applyFill="1" applyBorder="1" applyAlignment="1">
      <alignment horizontal="center" wrapText="1"/>
    </xf>
    <xf numFmtId="0" fontId="0" fillId="3" borderId="0" xfId="0" applyFill="1"/>
    <xf numFmtId="0" fontId="0" fillId="5" borderId="0" xfId="0" applyFill="1"/>
    <xf numFmtId="0" fontId="0" fillId="3" borderId="0" xfId="0" applyFill="1" applyBorder="1"/>
    <xf numFmtId="0" fontId="11" fillId="3" borderId="0" xfId="0" applyFont="1" applyFill="1" applyBorder="1" applyAlignment="1">
      <alignment vertical="center"/>
    </xf>
    <xf numFmtId="3" fontId="11" fillId="3" borderId="0" xfId="0" applyNumberFormat="1" applyFont="1" applyFill="1" applyBorder="1" applyAlignment="1">
      <alignment vertical="center"/>
    </xf>
    <xf numFmtId="17" fontId="11" fillId="3" borderId="0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/>
    </xf>
    <xf numFmtId="16" fontId="0" fillId="0" borderId="1" xfId="0" applyNumberFormat="1" applyBorder="1" applyAlignment="1">
      <alignment horizontal="left"/>
    </xf>
    <xf numFmtId="3" fontId="0" fillId="0" borderId="1" xfId="0" applyNumberFormat="1" applyBorder="1"/>
    <xf numFmtId="166" fontId="0" fillId="0" borderId="1" xfId="0" applyNumberFormat="1" applyBorder="1"/>
    <xf numFmtId="167" fontId="1" fillId="3" borderId="0" xfId="1" applyNumberFormat="1" applyFont="1" applyFill="1"/>
    <xf numFmtId="3" fontId="0" fillId="3" borderId="0" xfId="0" applyNumberFormat="1" applyFill="1"/>
    <xf numFmtId="166" fontId="0" fillId="3" borderId="0" xfId="0" applyNumberFormat="1" applyFill="1"/>
    <xf numFmtId="0" fontId="4" fillId="3" borderId="0" xfId="0" applyFont="1" applyFill="1" applyAlignment="1">
      <alignment vertical="center" wrapText="1"/>
    </xf>
    <xf numFmtId="3" fontId="3" fillId="4" borderId="1" xfId="0" applyNumberFormat="1" applyFont="1" applyFill="1" applyBorder="1" applyAlignment="1">
      <alignment vertical="center" wrapText="1"/>
    </xf>
    <xf numFmtId="166" fontId="3" fillId="4" borderId="1" xfId="0" applyNumberFormat="1" applyFont="1" applyFill="1" applyBorder="1" applyAlignment="1">
      <alignment vertical="center" wrapText="1"/>
    </xf>
    <xf numFmtId="166" fontId="5" fillId="4" borderId="3" xfId="0" applyNumberFormat="1" applyFont="1" applyFill="1" applyBorder="1"/>
    <xf numFmtId="166" fontId="3" fillId="4" borderId="1" xfId="0" applyNumberFormat="1" applyFont="1" applyFill="1" applyBorder="1"/>
    <xf numFmtId="0" fontId="4" fillId="3" borderId="0" xfId="0" applyFont="1" applyFill="1" applyAlignment="1">
      <alignment vertical="center"/>
    </xf>
    <xf numFmtId="3" fontId="4" fillId="3" borderId="0" xfId="0" applyNumberFormat="1" applyFont="1" applyFill="1" applyAlignment="1">
      <alignment vertical="center"/>
    </xf>
  </cellXfs>
  <cellStyles count="3">
    <cellStyle name="Moneda" xfId="1" builtinId="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0</xdr:row>
      <xdr:rowOff>104775</xdr:rowOff>
    </xdr:from>
    <xdr:to>
      <xdr:col>8</xdr:col>
      <xdr:colOff>47625</xdr:colOff>
      <xdr:row>5</xdr:row>
      <xdr:rowOff>190500</xdr:rowOff>
    </xdr:to>
    <xdr:pic>
      <xdr:nvPicPr>
        <xdr:cNvPr id="2" name="1 Imagen" descr="Descripción: Descripción: contacto solutions">
          <a:extLst>
            <a:ext uri="{FF2B5EF4-FFF2-40B4-BE49-F238E27FC236}">
              <a16:creationId xmlns:a16="http://schemas.microsoft.com/office/drawing/2014/main" id="{3CBB70BF-134F-4A3F-8DEE-6BAC2087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04775"/>
          <a:ext cx="10763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70F0-ABAB-42C5-8E12-8D9B3334933D}">
  <dimension ref="A1:M46"/>
  <sheetViews>
    <sheetView workbookViewId="0">
      <pane ySplit="1" topLeftCell="A34" activePane="bottomLeft" state="frozen"/>
      <selection pane="bottomLeft" activeCell="L45" sqref="L45"/>
    </sheetView>
  </sheetViews>
  <sheetFormatPr baseColWidth="10" defaultRowHeight="15" x14ac:dyDescent="0.25"/>
  <cols>
    <col min="1" max="1" width="20.85546875" style="15" bestFit="1" customWidth="1"/>
    <col min="2" max="2" width="26.5703125" style="15" bestFit="1" customWidth="1"/>
    <col min="3" max="3" width="8.7109375" style="15" bestFit="1" customWidth="1"/>
    <col min="4" max="4" width="46.42578125" style="15" bestFit="1" customWidth="1"/>
    <col min="5" max="5" width="5.5703125" style="15" bestFit="1" customWidth="1"/>
    <col min="6" max="6" width="10.140625" style="15" bestFit="1" customWidth="1"/>
    <col min="7" max="7" width="9.28515625" style="15" bestFit="1" customWidth="1"/>
    <col min="8" max="8" width="10.140625" style="15" bestFit="1" customWidth="1"/>
    <col min="9" max="9" width="9.28515625" style="15" bestFit="1" customWidth="1"/>
    <col min="10" max="10" width="11.28515625" style="15" bestFit="1" customWidth="1"/>
    <col min="11" max="11" width="11.42578125" style="15"/>
    <col min="12" max="12" width="10.28515625" style="15" bestFit="1" customWidth="1"/>
    <col min="13" max="16384" width="11.42578125" style="15"/>
  </cols>
  <sheetData>
    <row r="1" spans="1:13" ht="3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3" t="s">
        <v>11</v>
      </c>
      <c r="M1" s="14"/>
    </row>
    <row r="2" spans="1:13" x14ac:dyDescent="0.25">
      <c r="A2" s="1" t="s">
        <v>12</v>
      </c>
      <c r="B2" s="3" t="s">
        <v>13</v>
      </c>
      <c r="C2" s="3" t="s">
        <v>14</v>
      </c>
      <c r="D2" s="3" t="s">
        <v>15</v>
      </c>
      <c r="E2" s="4" t="s">
        <v>16</v>
      </c>
      <c r="F2" s="5">
        <v>43160</v>
      </c>
      <c r="G2" s="2">
        <v>93</v>
      </c>
      <c r="H2" s="6">
        <v>1</v>
      </c>
      <c r="I2" s="6">
        <v>0</v>
      </c>
      <c r="J2" s="6">
        <v>0</v>
      </c>
      <c r="K2" s="7">
        <v>94</v>
      </c>
      <c r="L2" s="7">
        <v>93</v>
      </c>
      <c r="M2" s="14"/>
    </row>
    <row r="3" spans="1:13" x14ac:dyDescent="0.25">
      <c r="A3" s="1" t="s">
        <v>12</v>
      </c>
      <c r="B3" s="3" t="s">
        <v>13</v>
      </c>
      <c r="C3" s="3" t="s">
        <v>14</v>
      </c>
      <c r="D3" s="3" t="s">
        <v>17</v>
      </c>
      <c r="E3" s="4" t="s">
        <v>16</v>
      </c>
      <c r="F3" s="5">
        <v>43160</v>
      </c>
      <c r="G3" s="2">
        <v>118</v>
      </c>
      <c r="H3" s="6">
        <v>1</v>
      </c>
      <c r="I3" s="6">
        <v>0</v>
      </c>
      <c r="J3" s="6">
        <v>0</v>
      </c>
      <c r="K3" s="7">
        <v>119</v>
      </c>
      <c r="L3" s="7">
        <v>118</v>
      </c>
      <c r="M3" s="14"/>
    </row>
    <row r="4" spans="1:13" x14ac:dyDescent="0.25">
      <c r="A4" s="1" t="s">
        <v>18</v>
      </c>
      <c r="B4" s="3" t="s">
        <v>13</v>
      </c>
      <c r="C4" s="3" t="s">
        <v>14</v>
      </c>
      <c r="D4" s="3" t="s">
        <v>19</v>
      </c>
      <c r="E4" s="4" t="s">
        <v>16</v>
      </c>
      <c r="F4" s="5">
        <v>43160</v>
      </c>
      <c r="G4" s="2">
        <v>2832</v>
      </c>
      <c r="H4" s="6">
        <v>1</v>
      </c>
      <c r="I4" s="6">
        <v>0</v>
      </c>
      <c r="J4" s="6">
        <v>0</v>
      </c>
      <c r="K4" s="7">
        <v>2833</v>
      </c>
      <c r="L4" s="7">
        <v>2832</v>
      </c>
      <c r="M4" s="14"/>
    </row>
    <row r="5" spans="1:13" x14ac:dyDescent="0.25">
      <c r="A5" s="8" t="s">
        <v>20</v>
      </c>
      <c r="B5" s="3" t="s">
        <v>13</v>
      </c>
      <c r="C5" s="3" t="s">
        <v>14</v>
      </c>
      <c r="D5" s="3" t="s">
        <v>21</v>
      </c>
      <c r="E5" s="4" t="s">
        <v>16</v>
      </c>
      <c r="F5" s="5">
        <v>43161</v>
      </c>
      <c r="G5" s="2">
        <v>95</v>
      </c>
      <c r="H5" s="6">
        <v>1</v>
      </c>
      <c r="I5" s="6">
        <v>0</v>
      </c>
      <c r="J5" s="6">
        <v>0</v>
      </c>
      <c r="K5" s="7">
        <v>96</v>
      </c>
      <c r="L5" s="7">
        <v>95</v>
      </c>
      <c r="M5" s="14"/>
    </row>
    <row r="6" spans="1:13" x14ac:dyDescent="0.25">
      <c r="A6" s="8" t="s">
        <v>22</v>
      </c>
      <c r="B6" s="3" t="s">
        <v>13</v>
      </c>
      <c r="C6" s="3" t="s">
        <v>14</v>
      </c>
      <c r="D6" s="3" t="s">
        <v>23</v>
      </c>
      <c r="E6" s="4" t="s">
        <v>16</v>
      </c>
      <c r="F6" s="5">
        <v>43161</v>
      </c>
      <c r="G6" s="2">
        <v>8077</v>
      </c>
      <c r="H6" s="6">
        <v>1</v>
      </c>
      <c r="I6" s="6">
        <v>4</v>
      </c>
      <c r="J6" s="6">
        <v>0</v>
      </c>
      <c r="K6" s="7">
        <v>8078</v>
      </c>
      <c r="L6" s="7">
        <v>8073</v>
      </c>
      <c r="M6" s="14"/>
    </row>
    <row r="7" spans="1:13" x14ac:dyDescent="0.25">
      <c r="A7" s="8" t="s">
        <v>24</v>
      </c>
      <c r="B7" s="3" t="s">
        <v>13</v>
      </c>
      <c r="C7" s="3" t="s">
        <v>14</v>
      </c>
      <c r="D7" s="3" t="s">
        <v>25</v>
      </c>
      <c r="E7" s="4" t="s">
        <v>16</v>
      </c>
      <c r="F7" s="5">
        <v>43164</v>
      </c>
      <c r="G7" s="2">
        <v>147</v>
      </c>
      <c r="H7" s="6">
        <v>1</v>
      </c>
      <c r="I7" s="6">
        <v>0</v>
      </c>
      <c r="J7" s="6">
        <v>0</v>
      </c>
      <c r="K7" s="7">
        <v>148</v>
      </c>
      <c r="L7" s="7">
        <v>147</v>
      </c>
      <c r="M7" s="14"/>
    </row>
    <row r="8" spans="1:13" x14ac:dyDescent="0.25">
      <c r="A8" s="8" t="s">
        <v>24</v>
      </c>
      <c r="B8" s="3" t="s">
        <v>13</v>
      </c>
      <c r="C8" s="3" t="s">
        <v>14</v>
      </c>
      <c r="D8" s="3" t="s">
        <v>26</v>
      </c>
      <c r="E8" s="4" t="s">
        <v>16</v>
      </c>
      <c r="F8" s="5">
        <v>43164</v>
      </c>
      <c r="G8" s="2">
        <v>82</v>
      </c>
      <c r="H8" s="6">
        <v>1</v>
      </c>
      <c r="I8" s="6">
        <v>0</v>
      </c>
      <c r="J8" s="6">
        <v>0</v>
      </c>
      <c r="K8" s="7">
        <v>83</v>
      </c>
      <c r="L8" s="7">
        <v>82</v>
      </c>
      <c r="M8" s="14"/>
    </row>
    <row r="9" spans="1:13" x14ac:dyDescent="0.25">
      <c r="A9" s="8" t="s">
        <v>24</v>
      </c>
      <c r="B9" s="3" t="s">
        <v>13</v>
      </c>
      <c r="C9" s="3" t="s">
        <v>14</v>
      </c>
      <c r="D9" s="3" t="s">
        <v>27</v>
      </c>
      <c r="E9" s="4" t="s">
        <v>16</v>
      </c>
      <c r="F9" s="5">
        <v>43164</v>
      </c>
      <c r="G9" s="2">
        <v>3527</v>
      </c>
      <c r="H9" s="6">
        <v>1</v>
      </c>
      <c r="I9" s="6">
        <v>1</v>
      </c>
      <c r="J9" s="6">
        <v>0</v>
      </c>
      <c r="K9" s="7">
        <v>3528</v>
      </c>
      <c r="L9" s="7">
        <v>3526</v>
      </c>
      <c r="M9" s="14"/>
    </row>
    <row r="10" spans="1:13" x14ac:dyDescent="0.25">
      <c r="A10" s="8" t="s">
        <v>28</v>
      </c>
      <c r="B10" s="3" t="s">
        <v>13</v>
      </c>
      <c r="C10" s="3" t="s">
        <v>14</v>
      </c>
      <c r="D10" s="3" t="s">
        <v>29</v>
      </c>
      <c r="E10" s="4" t="s">
        <v>16</v>
      </c>
      <c r="F10" s="5">
        <v>43165</v>
      </c>
      <c r="G10" s="2">
        <v>262</v>
      </c>
      <c r="H10" s="6">
        <v>1</v>
      </c>
      <c r="I10" s="6">
        <v>0</v>
      </c>
      <c r="J10" s="6">
        <v>0</v>
      </c>
      <c r="K10" s="7">
        <v>263</v>
      </c>
      <c r="L10" s="7">
        <v>262</v>
      </c>
      <c r="M10" s="14"/>
    </row>
    <row r="11" spans="1:13" x14ac:dyDescent="0.25">
      <c r="A11" s="8" t="s">
        <v>28</v>
      </c>
      <c r="B11" s="3" t="s">
        <v>13</v>
      </c>
      <c r="C11" s="3" t="s">
        <v>14</v>
      </c>
      <c r="D11" s="3" t="s">
        <v>30</v>
      </c>
      <c r="E11" s="4" t="s">
        <v>16</v>
      </c>
      <c r="F11" s="5">
        <v>43165</v>
      </c>
      <c r="G11" s="2">
        <v>7736</v>
      </c>
      <c r="H11" s="6">
        <v>1</v>
      </c>
      <c r="I11" s="6">
        <v>3</v>
      </c>
      <c r="J11" s="6">
        <v>0</v>
      </c>
      <c r="K11" s="7">
        <v>7737</v>
      </c>
      <c r="L11" s="7">
        <v>7733</v>
      </c>
      <c r="M11" s="14"/>
    </row>
    <row r="12" spans="1:13" x14ac:dyDescent="0.25">
      <c r="A12" s="8" t="s">
        <v>31</v>
      </c>
      <c r="B12" s="3" t="s">
        <v>13</v>
      </c>
      <c r="C12" s="3" t="s">
        <v>14</v>
      </c>
      <c r="D12" s="3" t="s">
        <v>32</v>
      </c>
      <c r="E12" s="4" t="s">
        <v>16</v>
      </c>
      <c r="F12" s="5">
        <v>43167</v>
      </c>
      <c r="G12" s="2">
        <v>121</v>
      </c>
      <c r="H12" s="6">
        <v>1</v>
      </c>
      <c r="I12" s="6">
        <v>0</v>
      </c>
      <c r="J12" s="6">
        <v>0</v>
      </c>
      <c r="K12" s="7">
        <v>122</v>
      </c>
      <c r="L12" s="7">
        <v>121</v>
      </c>
      <c r="M12" s="14"/>
    </row>
    <row r="13" spans="1:13" x14ac:dyDescent="0.25">
      <c r="A13" s="8" t="s">
        <v>31</v>
      </c>
      <c r="B13" s="3" t="s">
        <v>13</v>
      </c>
      <c r="C13" s="3" t="s">
        <v>14</v>
      </c>
      <c r="D13" s="3" t="s">
        <v>33</v>
      </c>
      <c r="E13" s="4" t="s">
        <v>16</v>
      </c>
      <c r="F13" s="5">
        <v>43167</v>
      </c>
      <c r="G13" s="2">
        <v>158</v>
      </c>
      <c r="H13" s="6">
        <v>1</v>
      </c>
      <c r="I13" s="6">
        <v>0</v>
      </c>
      <c r="J13" s="6">
        <v>0</v>
      </c>
      <c r="K13" s="7">
        <v>159</v>
      </c>
      <c r="L13" s="7">
        <v>158</v>
      </c>
      <c r="M13" s="14"/>
    </row>
    <row r="14" spans="1:13" x14ac:dyDescent="0.25">
      <c r="A14" s="8" t="s">
        <v>34</v>
      </c>
      <c r="B14" s="3" t="s">
        <v>13</v>
      </c>
      <c r="C14" s="3" t="s">
        <v>14</v>
      </c>
      <c r="D14" s="3" t="s">
        <v>35</v>
      </c>
      <c r="E14" s="4" t="s">
        <v>16</v>
      </c>
      <c r="F14" s="5">
        <v>43167</v>
      </c>
      <c r="G14" s="2">
        <v>1766</v>
      </c>
      <c r="H14" s="6">
        <v>1</v>
      </c>
      <c r="I14" s="6">
        <v>2</v>
      </c>
      <c r="J14" s="6">
        <v>0</v>
      </c>
      <c r="K14" s="7">
        <v>1767</v>
      </c>
      <c r="L14" s="7">
        <v>1764</v>
      </c>
      <c r="M14" s="14"/>
    </row>
    <row r="15" spans="1:13" x14ac:dyDescent="0.25">
      <c r="A15" s="8" t="s">
        <v>36</v>
      </c>
      <c r="B15" s="3" t="s">
        <v>13</v>
      </c>
      <c r="C15" s="3" t="s">
        <v>14</v>
      </c>
      <c r="D15" s="3" t="s">
        <v>37</v>
      </c>
      <c r="E15" s="4" t="s">
        <v>16</v>
      </c>
      <c r="F15" s="5">
        <v>43168</v>
      </c>
      <c r="G15" s="2">
        <v>85</v>
      </c>
      <c r="H15" s="6">
        <v>1</v>
      </c>
      <c r="I15" s="6">
        <v>0</v>
      </c>
      <c r="J15" s="6">
        <v>0</v>
      </c>
      <c r="K15" s="7">
        <v>86</v>
      </c>
      <c r="L15" s="7">
        <v>85</v>
      </c>
      <c r="M15" s="14"/>
    </row>
    <row r="16" spans="1:13" x14ac:dyDescent="0.25">
      <c r="A16" s="8" t="s">
        <v>36</v>
      </c>
      <c r="B16" s="3" t="s">
        <v>13</v>
      </c>
      <c r="C16" s="3" t="s">
        <v>14</v>
      </c>
      <c r="D16" s="3" t="s">
        <v>38</v>
      </c>
      <c r="E16" s="4" t="s">
        <v>16</v>
      </c>
      <c r="F16" s="5">
        <v>43168</v>
      </c>
      <c r="G16" s="2">
        <v>10793</v>
      </c>
      <c r="H16" s="6">
        <v>1</v>
      </c>
      <c r="I16" s="6">
        <v>4</v>
      </c>
      <c r="J16" s="6">
        <v>0</v>
      </c>
      <c r="K16" s="7">
        <v>10794</v>
      </c>
      <c r="L16" s="7">
        <v>10789</v>
      </c>
      <c r="M16" s="14"/>
    </row>
    <row r="17" spans="1:13" x14ac:dyDescent="0.25">
      <c r="A17" s="8" t="s">
        <v>39</v>
      </c>
      <c r="B17" s="3" t="s">
        <v>13</v>
      </c>
      <c r="C17" s="3" t="s">
        <v>14</v>
      </c>
      <c r="D17" s="3" t="s">
        <v>40</v>
      </c>
      <c r="E17" s="4" t="s">
        <v>16</v>
      </c>
      <c r="F17" s="5">
        <v>43171</v>
      </c>
      <c r="G17" s="2">
        <v>114</v>
      </c>
      <c r="H17" s="6">
        <v>1</v>
      </c>
      <c r="I17" s="6">
        <v>0</v>
      </c>
      <c r="J17" s="6">
        <v>0</v>
      </c>
      <c r="K17" s="7">
        <v>115</v>
      </c>
      <c r="L17" s="7">
        <v>114</v>
      </c>
      <c r="M17" s="14"/>
    </row>
    <row r="18" spans="1:13" x14ac:dyDescent="0.25">
      <c r="A18" s="8" t="s">
        <v>39</v>
      </c>
      <c r="B18" s="3" t="s">
        <v>13</v>
      </c>
      <c r="C18" s="3" t="s">
        <v>14</v>
      </c>
      <c r="D18" s="3" t="s">
        <v>41</v>
      </c>
      <c r="E18" s="4" t="s">
        <v>16</v>
      </c>
      <c r="F18" s="5">
        <v>43171</v>
      </c>
      <c r="G18" s="2">
        <v>255</v>
      </c>
      <c r="H18" s="6">
        <v>1</v>
      </c>
      <c r="I18" s="6">
        <v>1</v>
      </c>
      <c r="J18" s="6">
        <v>0</v>
      </c>
      <c r="K18" s="7">
        <v>256</v>
      </c>
      <c r="L18" s="7">
        <v>254</v>
      </c>
      <c r="M18" s="14"/>
    </row>
    <row r="19" spans="1:13" x14ac:dyDescent="0.25">
      <c r="A19" s="8" t="s">
        <v>42</v>
      </c>
      <c r="B19" s="3" t="s">
        <v>13</v>
      </c>
      <c r="C19" s="3" t="s">
        <v>14</v>
      </c>
      <c r="D19" s="3" t="s">
        <v>43</v>
      </c>
      <c r="E19" s="4" t="s">
        <v>16</v>
      </c>
      <c r="F19" s="5">
        <v>43171</v>
      </c>
      <c r="G19" s="2">
        <v>5005</v>
      </c>
      <c r="H19" s="6">
        <v>1</v>
      </c>
      <c r="I19" s="6">
        <v>0</v>
      </c>
      <c r="J19" s="6">
        <v>0</v>
      </c>
      <c r="K19" s="7">
        <v>5006</v>
      </c>
      <c r="L19" s="7">
        <v>5005</v>
      </c>
      <c r="M19" s="14"/>
    </row>
    <row r="20" spans="1:13" x14ac:dyDescent="0.25">
      <c r="A20" s="8" t="s">
        <v>44</v>
      </c>
      <c r="B20" s="3" t="s">
        <v>13</v>
      </c>
      <c r="C20" s="3" t="s">
        <v>14</v>
      </c>
      <c r="D20" s="3" t="s">
        <v>45</v>
      </c>
      <c r="E20" s="4" t="s">
        <v>16</v>
      </c>
      <c r="F20" s="5">
        <v>43172</v>
      </c>
      <c r="G20" s="2">
        <v>189</v>
      </c>
      <c r="H20" s="6">
        <v>1</v>
      </c>
      <c r="I20" s="6">
        <v>0</v>
      </c>
      <c r="J20" s="6">
        <v>0</v>
      </c>
      <c r="K20" s="7">
        <v>190</v>
      </c>
      <c r="L20" s="7">
        <v>189</v>
      </c>
      <c r="M20" s="14"/>
    </row>
    <row r="21" spans="1:13" x14ac:dyDescent="0.25">
      <c r="A21" s="8" t="s">
        <v>46</v>
      </c>
      <c r="B21" s="3" t="s">
        <v>13</v>
      </c>
      <c r="C21" s="3" t="s">
        <v>14</v>
      </c>
      <c r="D21" s="3" t="s">
        <v>47</v>
      </c>
      <c r="E21" s="4" t="s">
        <v>16</v>
      </c>
      <c r="F21" s="5">
        <v>43172</v>
      </c>
      <c r="G21" s="2">
        <v>7916</v>
      </c>
      <c r="H21" s="6">
        <v>1</v>
      </c>
      <c r="I21" s="6">
        <v>4</v>
      </c>
      <c r="J21" s="6">
        <v>0</v>
      </c>
      <c r="K21" s="7">
        <v>7917</v>
      </c>
      <c r="L21" s="7">
        <v>7912</v>
      </c>
      <c r="M21" s="14"/>
    </row>
    <row r="22" spans="1:13" x14ac:dyDescent="0.25">
      <c r="A22" s="8" t="s">
        <v>48</v>
      </c>
      <c r="B22" s="3" t="s">
        <v>13</v>
      </c>
      <c r="C22" s="3" t="s">
        <v>14</v>
      </c>
      <c r="D22" s="3" t="s">
        <v>49</v>
      </c>
      <c r="E22" s="4" t="s">
        <v>16</v>
      </c>
      <c r="F22" s="5">
        <v>43173</v>
      </c>
      <c r="G22" s="2">
        <v>59</v>
      </c>
      <c r="H22" s="6">
        <v>1</v>
      </c>
      <c r="I22" s="6">
        <v>0</v>
      </c>
      <c r="J22" s="6">
        <v>0</v>
      </c>
      <c r="K22" s="7">
        <v>60</v>
      </c>
      <c r="L22" s="7">
        <v>59</v>
      </c>
      <c r="M22" s="14"/>
    </row>
    <row r="23" spans="1:13" x14ac:dyDescent="0.25">
      <c r="A23" s="8" t="s">
        <v>50</v>
      </c>
      <c r="B23" s="3" t="s">
        <v>13</v>
      </c>
      <c r="C23" s="3" t="s">
        <v>14</v>
      </c>
      <c r="D23" s="3" t="s">
        <v>51</v>
      </c>
      <c r="E23" s="4" t="s">
        <v>16</v>
      </c>
      <c r="F23" s="5">
        <v>43173</v>
      </c>
      <c r="G23" s="2">
        <v>5079</v>
      </c>
      <c r="H23" s="6">
        <v>1</v>
      </c>
      <c r="I23" s="6">
        <v>2</v>
      </c>
      <c r="J23" s="6">
        <v>0</v>
      </c>
      <c r="K23" s="7">
        <v>5080</v>
      </c>
      <c r="L23" s="7">
        <v>5077</v>
      </c>
      <c r="M23" s="14"/>
    </row>
    <row r="24" spans="1:13" x14ac:dyDescent="0.25">
      <c r="A24" s="8" t="s">
        <v>52</v>
      </c>
      <c r="B24" s="3" t="s">
        <v>13</v>
      </c>
      <c r="C24" s="3" t="s">
        <v>14</v>
      </c>
      <c r="D24" s="3" t="s">
        <v>53</v>
      </c>
      <c r="E24" s="4" t="s">
        <v>16</v>
      </c>
      <c r="F24" s="5">
        <v>43174</v>
      </c>
      <c r="G24" s="2">
        <v>144</v>
      </c>
      <c r="H24" s="6">
        <v>1</v>
      </c>
      <c r="I24" s="6">
        <v>0</v>
      </c>
      <c r="J24" s="6">
        <v>0</v>
      </c>
      <c r="K24" s="7">
        <v>145</v>
      </c>
      <c r="L24" s="7">
        <v>144</v>
      </c>
      <c r="M24" s="14"/>
    </row>
    <row r="25" spans="1:13" x14ac:dyDescent="0.25">
      <c r="A25" s="8" t="s">
        <v>52</v>
      </c>
      <c r="B25" s="3" t="s">
        <v>13</v>
      </c>
      <c r="C25" s="3" t="s">
        <v>14</v>
      </c>
      <c r="D25" s="3" t="s">
        <v>54</v>
      </c>
      <c r="E25" s="4" t="s">
        <v>16</v>
      </c>
      <c r="F25" s="5">
        <v>43174</v>
      </c>
      <c r="G25" s="2">
        <v>74</v>
      </c>
      <c r="H25" s="6">
        <v>1</v>
      </c>
      <c r="I25" s="6">
        <v>0</v>
      </c>
      <c r="J25" s="6">
        <v>0</v>
      </c>
      <c r="K25" s="7">
        <v>75</v>
      </c>
      <c r="L25" s="7">
        <v>74</v>
      </c>
      <c r="M25" s="14"/>
    </row>
    <row r="26" spans="1:13" x14ac:dyDescent="0.25">
      <c r="A26" s="8" t="s">
        <v>52</v>
      </c>
      <c r="B26" s="3" t="s">
        <v>13</v>
      </c>
      <c r="C26" s="3" t="s">
        <v>14</v>
      </c>
      <c r="D26" s="3" t="s">
        <v>55</v>
      </c>
      <c r="E26" s="4" t="s">
        <v>16</v>
      </c>
      <c r="F26" s="5">
        <v>43174</v>
      </c>
      <c r="G26" s="2">
        <v>2900</v>
      </c>
      <c r="H26" s="6">
        <v>1</v>
      </c>
      <c r="I26" s="6">
        <v>0</v>
      </c>
      <c r="J26" s="6">
        <v>0</v>
      </c>
      <c r="K26" s="7">
        <v>2901</v>
      </c>
      <c r="L26" s="7">
        <v>2900</v>
      </c>
      <c r="M26" s="14"/>
    </row>
    <row r="27" spans="1:13" x14ac:dyDescent="0.25">
      <c r="A27" s="8" t="s">
        <v>56</v>
      </c>
      <c r="B27" s="3" t="s">
        <v>13</v>
      </c>
      <c r="C27" s="3" t="s">
        <v>14</v>
      </c>
      <c r="D27" s="3" t="s">
        <v>57</v>
      </c>
      <c r="E27" s="4" t="s">
        <v>16</v>
      </c>
      <c r="F27" s="5">
        <v>43175</v>
      </c>
      <c r="G27" s="2">
        <v>16924</v>
      </c>
      <c r="H27" s="6">
        <v>1</v>
      </c>
      <c r="I27" s="6">
        <v>1</v>
      </c>
      <c r="J27" s="6">
        <v>0</v>
      </c>
      <c r="K27" s="7">
        <v>16925</v>
      </c>
      <c r="L27" s="7">
        <v>16923</v>
      </c>
      <c r="M27" s="14"/>
    </row>
    <row r="28" spans="1:13" x14ac:dyDescent="0.25">
      <c r="A28" s="8" t="s">
        <v>58</v>
      </c>
      <c r="B28" s="3" t="s">
        <v>13</v>
      </c>
      <c r="C28" s="3" t="s">
        <v>14</v>
      </c>
      <c r="D28" s="3" t="s">
        <v>59</v>
      </c>
      <c r="E28" s="4" t="s">
        <v>16</v>
      </c>
      <c r="F28" s="5">
        <v>43175</v>
      </c>
      <c r="G28" s="2">
        <v>176</v>
      </c>
      <c r="H28" s="6">
        <v>1</v>
      </c>
      <c r="I28" s="6">
        <v>0</v>
      </c>
      <c r="J28" s="6">
        <v>0</v>
      </c>
      <c r="K28" s="7">
        <v>177</v>
      </c>
      <c r="L28" s="7">
        <v>176</v>
      </c>
      <c r="M28" s="14"/>
    </row>
    <row r="29" spans="1:13" x14ac:dyDescent="0.25">
      <c r="A29" s="8" t="s">
        <v>60</v>
      </c>
      <c r="B29" s="3" t="s">
        <v>13</v>
      </c>
      <c r="C29" s="3" t="s">
        <v>14</v>
      </c>
      <c r="D29" s="3" t="s">
        <v>61</v>
      </c>
      <c r="E29" s="4" t="s">
        <v>16</v>
      </c>
      <c r="F29" s="5">
        <v>43179</v>
      </c>
      <c r="G29" s="2">
        <v>3576</v>
      </c>
      <c r="H29" s="6">
        <v>1</v>
      </c>
      <c r="I29" s="6">
        <v>0</v>
      </c>
      <c r="J29" s="6">
        <v>0</v>
      </c>
      <c r="K29" s="7">
        <v>3577</v>
      </c>
      <c r="L29" s="7">
        <v>3576</v>
      </c>
      <c r="M29" s="14"/>
    </row>
    <row r="30" spans="1:13" x14ac:dyDescent="0.25">
      <c r="A30" s="8" t="s">
        <v>62</v>
      </c>
      <c r="B30" s="3" t="s">
        <v>13</v>
      </c>
      <c r="C30" s="3" t="s">
        <v>14</v>
      </c>
      <c r="D30" s="3" t="s">
        <v>63</v>
      </c>
      <c r="E30" s="4" t="s">
        <v>16</v>
      </c>
      <c r="F30" s="5">
        <v>43179</v>
      </c>
      <c r="G30" s="2">
        <v>172</v>
      </c>
      <c r="H30" s="6">
        <v>1</v>
      </c>
      <c r="I30" s="6">
        <v>0</v>
      </c>
      <c r="J30" s="6">
        <v>0</v>
      </c>
      <c r="K30" s="7">
        <v>173</v>
      </c>
      <c r="L30" s="7">
        <v>172</v>
      </c>
      <c r="M30" s="14"/>
    </row>
    <row r="31" spans="1:13" x14ac:dyDescent="0.25">
      <c r="A31" s="8" t="s">
        <v>64</v>
      </c>
      <c r="B31" s="3" t="s">
        <v>13</v>
      </c>
      <c r="C31" s="3" t="s">
        <v>14</v>
      </c>
      <c r="D31" s="3" t="s">
        <v>65</v>
      </c>
      <c r="E31" s="4" t="s">
        <v>16</v>
      </c>
      <c r="F31" s="5">
        <v>43180</v>
      </c>
      <c r="G31" s="2">
        <v>8637</v>
      </c>
      <c r="H31" s="6">
        <v>1</v>
      </c>
      <c r="I31" s="6">
        <v>3</v>
      </c>
      <c r="J31" s="6">
        <v>0</v>
      </c>
      <c r="K31" s="7">
        <v>8638</v>
      </c>
      <c r="L31" s="7">
        <v>8634</v>
      </c>
      <c r="M31" s="14"/>
    </row>
    <row r="32" spans="1:13" x14ac:dyDescent="0.25">
      <c r="A32" s="8" t="s">
        <v>66</v>
      </c>
      <c r="B32" s="3" t="s">
        <v>13</v>
      </c>
      <c r="C32" s="3" t="s">
        <v>14</v>
      </c>
      <c r="D32" s="3" t="s">
        <v>67</v>
      </c>
      <c r="E32" s="4" t="s">
        <v>16</v>
      </c>
      <c r="F32" s="5">
        <v>43180</v>
      </c>
      <c r="G32" s="2">
        <v>221</v>
      </c>
      <c r="H32" s="6">
        <v>1</v>
      </c>
      <c r="I32" s="6">
        <v>0</v>
      </c>
      <c r="J32" s="6">
        <v>0</v>
      </c>
      <c r="K32" s="7">
        <v>222</v>
      </c>
      <c r="L32" s="7">
        <v>221</v>
      </c>
      <c r="M32" s="14"/>
    </row>
    <row r="33" spans="1:13" x14ac:dyDescent="0.25">
      <c r="A33" s="8" t="s">
        <v>68</v>
      </c>
      <c r="B33" s="3" t="s">
        <v>13</v>
      </c>
      <c r="C33" s="3" t="s">
        <v>14</v>
      </c>
      <c r="D33" s="3" t="s">
        <v>69</v>
      </c>
      <c r="E33" s="4" t="s">
        <v>16</v>
      </c>
      <c r="F33" s="5">
        <v>43181</v>
      </c>
      <c r="G33" s="2">
        <v>2640</v>
      </c>
      <c r="H33" s="6">
        <v>1</v>
      </c>
      <c r="I33" s="6">
        <v>0</v>
      </c>
      <c r="J33" s="6">
        <v>0</v>
      </c>
      <c r="K33" s="7">
        <v>2641</v>
      </c>
      <c r="L33" s="7">
        <v>2640</v>
      </c>
      <c r="M33" s="14"/>
    </row>
    <row r="34" spans="1:13" x14ac:dyDescent="0.25">
      <c r="A34" s="8" t="s">
        <v>70</v>
      </c>
      <c r="B34" s="3" t="s">
        <v>13</v>
      </c>
      <c r="C34" s="3" t="s">
        <v>14</v>
      </c>
      <c r="D34" s="3" t="s">
        <v>71</v>
      </c>
      <c r="E34" s="4" t="s">
        <v>16</v>
      </c>
      <c r="F34" s="5">
        <v>43181</v>
      </c>
      <c r="G34" s="2">
        <v>206</v>
      </c>
      <c r="H34" s="6">
        <v>1</v>
      </c>
      <c r="I34" s="6">
        <v>0</v>
      </c>
      <c r="J34" s="6">
        <v>0</v>
      </c>
      <c r="K34" s="7">
        <v>207</v>
      </c>
      <c r="L34" s="7">
        <v>206</v>
      </c>
      <c r="M34" s="14"/>
    </row>
    <row r="35" spans="1:13" x14ac:dyDescent="0.25">
      <c r="A35" s="8" t="s">
        <v>70</v>
      </c>
      <c r="B35" s="3" t="s">
        <v>13</v>
      </c>
      <c r="C35" s="3" t="s">
        <v>14</v>
      </c>
      <c r="D35" s="3" t="s">
        <v>72</v>
      </c>
      <c r="E35" s="4" t="s">
        <v>16</v>
      </c>
      <c r="F35" s="5">
        <v>43181</v>
      </c>
      <c r="G35" s="2">
        <v>85</v>
      </c>
      <c r="H35" s="6">
        <v>1</v>
      </c>
      <c r="I35" s="6">
        <v>0</v>
      </c>
      <c r="J35" s="6">
        <v>0</v>
      </c>
      <c r="K35" s="7">
        <v>86</v>
      </c>
      <c r="L35" s="7">
        <v>85</v>
      </c>
      <c r="M35" s="14"/>
    </row>
    <row r="36" spans="1:13" x14ac:dyDescent="0.25">
      <c r="A36" s="8" t="s">
        <v>73</v>
      </c>
      <c r="B36" s="3" t="s">
        <v>13</v>
      </c>
      <c r="C36" s="3" t="s">
        <v>14</v>
      </c>
      <c r="D36" s="3" t="s">
        <v>74</v>
      </c>
      <c r="E36" s="4" t="s">
        <v>16</v>
      </c>
      <c r="F36" s="5">
        <v>43182</v>
      </c>
      <c r="G36" s="2">
        <v>9862</v>
      </c>
      <c r="H36" s="6">
        <v>1</v>
      </c>
      <c r="I36" s="6">
        <v>5</v>
      </c>
      <c r="J36" s="6">
        <v>0</v>
      </c>
      <c r="K36" s="7">
        <v>9863</v>
      </c>
      <c r="L36" s="7">
        <v>9857</v>
      </c>
      <c r="M36" s="14"/>
    </row>
    <row r="37" spans="1:13" x14ac:dyDescent="0.25">
      <c r="A37" s="8" t="s">
        <v>73</v>
      </c>
      <c r="B37" s="3" t="s">
        <v>13</v>
      </c>
      <c r="C37" s="3" t="s">
        <v>14</v>
      </c>
      <c r="D37" s="3" t="s">
        <v>75</v>
      </c>
      <c r="E37" s="4" t="s">
        <v>16</v>
      </c>
      <c r="F37" s="5">
        <v>43182</v>
      </c>
      <c r="G37" s="2">
        <v>91</v>
      </c>
      <c r="H37" s="6">
        <v>1</v>
      </c>
      <c r="I37" s="6">
        <v>0</v>
      </c>
      <c r="J37" s="6">
        <v>0</v>
      </c>
      <c r="K37" s="7">
        <v>92</v>
      </c>
      <c r="L37" s="7">
        <v>91</v>
      </c>
      <c r="M37" s="14"/>
    </row>
    <row r="38" spans="1:13" x14ac:dyDescent="0.25">
      <c r="A38" s="8" t="s">
        <v>76</v>
      </c>
      <c r="B38" s="3" t="s">
        <v>13</v>
      </c>
      <c r="C38" s="3" t="s">
        <v>14</v>
      </c>
      <c r="D38" s="3" t="s">
        <v>77</v>
      </c>
      <c r="E38" s="4" t="s">
        <v>16</v>
      </c>
      <c r="F38" s="5">
        <v>43185</v>
      </c>
      <c r="G38" s="2">
        <v>4494</v>
      </c>
      <c r="H38" s="6">
        <v>1</v>
      </c>
      <c r="I38" s="6">
        <v>0</v>
      </c>
      <c r="J38" s="6">
        <v>0</v>
      </c>
      <c r="K38" s="7">
        <v>4495</v>
      </c>
      <c r="L38" s="7">
        <v>4494</v>
      </c>
      <c r="M38" s="14"/>
    </row>
    <row r="39" spans="1:13" x14ac:dyDescent="0.25">
      <c r="A39" s="8" t="s">
        <v>78</v>
      </c>
      <c r="B39" s="3" t="s">
        <v>13</v>
      </c>
      <c r="C39" s="3" t="s">
        <v>14</v>
      </c>
      <c r="D39" s="3" t="s">
        <v>79</v>
      </c>
      <c r="E39" s="4" t="s">
        <v>16</v>
      </c>
      <c r="F39" s="5">
        <v>43185</v>
      </c>
      <c r="G39" s="2">
        <v>142</v>
      </c>
      <c r="H39" s="6">
        <v>1</v>
      </c>
      <c r="I39" s="6">
        <v>0</v>
      </c>
      <c r="J39" s="6">
        <v>0</v>
      </c>
      <c r="K39" s="7">
        <v>143</v>
      </c>
      <c r="L39" s="7">
        <v>142</v>
      </c>
      <c r="M39" s="14"/>
    </row>
    <row r="40" spans="1:13" x14ac:dyDescent="0.25">
      <c r="A40" s="8" t="s">
        <v>78</v>
      </c>
      <c r="B40" s="3" t="s">
        <v>13</v>
      </c>
      <c r="C40" s="3" t="s">
        <v>14</v>
      </c>
      <c r="D40" s="3" t="s">
        <v>80</v>
      </c>
      <c r="E40" s="4" t="s">
        <v>16</v>
      </c>
      <c r="F40" s="5">
        <v>43185</v>
      </c>
      <c r="G40" s="2">
        <v>186</v>
      </c>
      <c r="H40" s="6">
        <v>1</v>
      </c>
      <c r="I40" s="6">
        <v>0</v>
      </c>
      <c r="J40" s="6">
        <v>0</v>
      </c>
      <c r="K40" s="7">
        <v>187</v>
      </c>
      <c r="L40" s="7">
        <v>186</v>
      </c>
      <c r="M40" s="14"/>
    </row>
    <row r="41" spans="1:13" x14ac:dyDescent="0.25">
      <c r="A41" s="8" t="s">
        <v>81</v>
      </c>
      <c r="B41" s="3" t="s">
        <v>13</v>
      </c>
      <c r="C41" s="3" t="s">
        <v>14</v>
      </c>
      <c r="D41" s="3" t="s">
        <v>82</v>
      </c>
      <c r="E41" s="4" t="s">
        <v>16</v>
      </c>
      <c r="F41" s="5">
        <v>43186</v>
      </c>
      <c r="G41" s="2">
        <v>145</v>
      </c>
      <c r="H41" s="6">
        <v>1</v>
      </c>
      <c r="I41" s="6">
        <v>0</v>
      </c>
      <c r="J41" s="6">
        <v>0</v>
      </c>
      <c r="K41" s="7">
        <v>146</v>
      </c>
      <c r="L41" s="7">
        <v>145</v>
      </c>
      <c r="M41" s="14"/>
    </row>
    <row r="42" spans="1:13" x14ac:dyDescent="0.25">
      <c r="A42" s="8" t="s">
        <v>83</v>
      </c>
      <c r="B42" s="3" t="s">
        <v>13</v>
      </c>
      <c r="C42" s="3" t="s">
        <v>14</v>
      </c>
      <c r="D42" s="3" t="s">
        <v>84</v>
      </c>
      <c r="E42" s="4" t="s">
        <v>16</v>
      </c>
      <c r="F42" s="5">
        <v>43186</v>
      </c>
      <c r="G42" s="2">
        <v>279</v>
      </c>
      <c r="H42" s="6">
        <v>1</v>
      </c>
      <c r="I42" s="6">
        <v>0</v>
      </c>
      <c r="J42" s="6">
        <v>0</v>
      </c>
      <c r="K42" s="7">
        <v>280</v>
      </c>
      <c r="L42" s="7">
        <v>279</v>
      </c>
      <c r="M42" s="14"/>
    </row>
    <row r="43" spans="1:13" x14ac:dyDescent="0.25">
      <c r="A43" s="8" t="s">
        <v>85</v>
      </c>
      <c r="B43" s="3" t="s">
        <v>13</v>
      </c>
      <c r="C43" s="3" t="s">
        <v>14</v>
      </c>
      <c r="D43" s="3" t="s">
        <v>86</v>
      </c>
      <c r="E43" s="4" t="s">
        <v>16</v>
      </c>
      <c r="F43" s="5">
        <v>43187</v>
      </c>
      <c r="G43" s="2">
        <v>279</v>
      </c>
      <c r="H43" s="6">
        <v>1</v>
      </c>
      <c r="I43" s="6">
        <v>0</v>
      </c>
      <c r="J43" s="6">
        <v>0</v>
      </c>
      <c r="K43" s="7">
        <v>280</v>
      </c>
      <c r="L43" s="7">
        <v>279</v>
      </c>
      <c r="M43" s="14"/>
    </row>
    <row r="44" spans="1:13" x14ac:dyDescent="0.25">
      <c r="A44" s="8" t="s">
        <v>87</v>
      </c>
      <c r="B44" s="3" t="s">
        <v>13</v>
      </c>
      <c r="C44" s="3" t="s">
        <v>14</v>
      </c>
      <c r="D44" s="3" t="s">
        <v>88</v>
      </c>
      <c r="E44" s="4" t="s">
        <v>16</v>
      </c>
      <c r="F44" s="5">
        <v>43187</v>
      </c>
      <c r="G44" s="2">
        <v>47</v>
      </c>
      <c r="H44" s="6">
        <v>1</v>
      </c>
      <c r="I44" s="6">
        <v>0</v>
      </c>
      <c r="J44" s="6">
        <v>0</v>
      </c>
      <c r="K44" s="7">
        <v>48</v>
      </c>
      <c r="L44" s="7">
        <v>47</v>
      </c>
      <c r="M44" s="14"/>
    </row>
    <row r="45" spans="1:13" x14ac:dyDescent="0.25">
      <c r="A45" s="14"/>
      <c r="B45" s="14"/>
      <c r="C45" s="14"/>
      <c r="D45" s="14"/>
      <c r="E45" s="14"/>
      <c r="F45" s="14"/>
      <c r="G45" s="14">
        <f>SUM(G2:G44)</f>
        <v>105789</v>
      </c>
      <c r="H45" s="14">
        <f>SUM(H2:H44)</f>
        <v>43</v>
      </c>
      <c r="I45" s="14">
        <f>SUM(I2:I44)</f>
        <v>30</v>
      </c>
      <c r="J45" s="14">
        <f>SUM(J2:J44)</f>
        <v>0</v>
      </c>
      <c r="K45" s="14">
        <f>SUM(K2:K44)</f>
        <v>105832</v>
      </c>
      <c r="L45" s="14">
        <f>SUM(L2:L44)</f>
        <v>105759</v>
      </c>
      <c r="M45" s="14"/>
    </row>
    <row r="46" spans="1:13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213B-092E-46F3-998D-D24B65A705A7}">
  <dimension ref="A1:I19"/>
  <sheetViews>
    <sheetView tabSelected="1" workbookViewId="0">
      <selection activeCell="E9" sqref="E9"/>
    </sheetView>
  </sheetViews>
  <sheetFormatPr baseColWidth="10" defaultRowHeight="15" x14ac:dyDescent="0.25"/>
  <cols>
    <col min="1" max="1" width="18.85546875" style="15" customWidth="1"/>
    <col min="2" max="2" width="15.5703125" style="15" bestFit="1" customWidth="1"/>
    <col min="3" max="256" width="11.42578125" style="15"/>
    <col min="257" max="257" width="18.85546875" style="15" customWidth="1"/>
    <col min="258" max="258" width="15.5703125" style="15" bestFit="1" customWidth="1"/>
    <col min="259" max="512" width="11.42578125" style="15"/>
    <col min="513" max="513" width="18.85546875" style="15" customWidth="1"/>
    <col min="514" max="514" width="15.5703125" style="15" bestFit="1" customWidth="1"/>
    <col min="515" max="768" width="11.42578125" style="15"/>
    <col min="769" max="769" width="18.85546875" style="15" customWidth="1"/>
    <col min="770" max="770" width="15.5703125" style="15" bestFit="1" customWidth="1"/>
    <col min="771" max="1024" width="11.42578125" style="15"/>
    <col min="1025" max="1025" width="18.85546875" style="15" customWidth="1"/>
    <col min="1026" max="1026" width="15.5703125" style="15" bestFit="1" customWidth="1"/>
    <col min="1027" max="1280" width="11.42578125" style="15"/>
    <col min="1281" max="1281" width="18.85546875" style="15" customWidth="1"/>
    <col min="1282" max="1282" width="15.5703125" style="15" bestFit="1" customWidth="1"/>
    <col min="1283" max="1536" width="11.42578125" style="15"/>
    <col min="1537" max="1537" width="18.85546875" style="15" customWidth="1"/>
    <col min="1538" max="1538" width="15.5703125" style="15" bestFit="1" customWidth="1"/>
    <col min="1539" max="1792" width="11.42578125" style="15"/>
    <col min="1793" max="1793" width="18.85546875" style="15" customWidth="1"/>
    <col min="1794" max="1794" width="15.5703125" style="15" bestFit="1" customWidth="1"/>
    <col min="1795" max="2048" width="11.42578125" style="15"/>
    <col min="2049" max="2049" width="18.85546875" style="15" customWidth="1"/>
    <col min="2050" max="2050" width="15.5703125" style="15" bestFit="1" customWidth="1"/>
    <col min="2051" max="2304" width="11.42578125" style="15"/>
    <col min="2305" max="2305" width="18.85546875" style="15" customWidth="1"/>
    <col min="2306" max="2306" width="15.5703125" style="15" bestFit="1" customWidth="1"/>
    <col min="2307" max="2560" width="11.42578125" style="15"/>
    <col min="2561" max="2561" width="18.85546875" style="15" customWidth="1"/>
    <col min="2562" max="2562" width="15.5703125" style="15" bestFit="1" customWidth="1"/>
    <col min="2563" max="2816" width="11.42578125" style="15"/>
    <col min="2817" max="2817" width="18.85546875" style="15" customWidth="1"/>
    <col min="2818" max="2818" width="15.5703125" style="15" bestFit="1" customWidth="1"/>
    <col min="2819" max="3072" width="11.42578125" style="15"/>
    <col min="3073" max="3073" width="18.85546875" style="15" customWidth="1"/>
    <col min="3074" max="3074" width="15.5703125" style="15" bestFit="1" customWidth="1"/>
    <col min="3075" max="3328" width="11.42578125" style="15"/>
    <col min="3329" max="3329" width="18.85546875" style="15" customWidth="1"/>
    <col min="3330" max="3330" width="15.5703125" style="15" bestFit="1" customWidth="1"/>
    <col min="3331" max="3584" width="11.42578125" style="15"/>
    <col min="3585" max="3585" width="18.85546875" style="15" customWidth="1"/>
    <col min="3586" max="3586" width="15.5703125" style="15" bestFit="1" customWidth="1"/>
    <col min="3587" max="3840" width="11.42578125" style="15"/>
    <col min="3841" max="3841" width="18.85546875" style="15" customWidth="1"/>
    <col min="3842" max="3842" width="15.5703125" style="15" bestFit="1" customWidth="1"/>
    <col min="3843" max="4096" width="11.42578125" style="15"/>
    <col min="4097" max="4097" width="18.85546875" style="15" customWidth="1"/>
    <col min="4098" max="4098" width="15.5703125" style="15" bestFit="1" customWidth="1"/>
    <col min="4099" max="4352" width="11.42578125" style="15"/>
    <col min="4353" max="4353" width="18.85546875" style="15" customWidth="1"/>
    <col min="4354" max="4354" width="15.5703125" style="15" bestFit="1" customWidth="1"/>
    <col min="4355" max="4608" width="11.42578125" style="15"/>
    <col min="4609" max="4609" width="18.85546875" style="15" customWidth="1"/>
    <col min="4610" max="4610" width="15.5703125" style="15" bestFit="1" customWidth="1"/>
    <col min="4611" max="4864" width="11.42578125" style="15"/>
    <col min="4865" max="4865" width="18.85546875" style="15" customWidth="1"/>
    <col min="4866" max="4866" width="15.5703125" style="15" bestFit="1" customWidth="1"/>
    <col min="4867" max="5120" width="11.42578125" style="15"/>
    <col min="5121" max="5121" width="18.85546875" style="15" customWidth="1"/>
    <col min="5122" max="5122" width="15.5703125" style="15" bestFit="1" customWidth="1"/>
    <col min="5123" max="5376" width="11.42578125" style="15"/>
    <col min="5377" max="5377" width="18.85546875" style="15" customWidth="1"/>
    <col min="5378" max="5378" width="15.5703125" style="15" bestFit="1" customWidth="1"/>
    <col min="5379" max="5632" width="11.42578125" style="15"/>
    <col min="5633" max="5633" width="18.85546875" style="15" customWidth="1"/>
    <col min="5634" max="5634" width="15.5703125" style="15" bestFit="1" customWidth="1"/>
    <col min="5635" max="5888" width="11.42578125" style="15"/>
    <col min="5889" max="5889" width="18.85546875" style="15" customWidth="1"/>
    <col min="5890" max="5890" width="15.5703125" style="15" bestFit="1" customWidth="1"/>
    <col min="5891" max="6144" width="11.42578125" style="15"/>
    <col min="6145" max="6145" width="18.85546875" style="15" customWidth="1"/>
    <col min="6146" max="6146" width="15.5703125" style="15" bestFit="1" customWidth="1"/>
    <col min="6147" max="6400" width="11.42578125" style="15"/>
    <col min="6401" max="6401" width="18.85546875" style="15" customWidth="1"/>
    <col min="6402" max="6402" width="15.5703125" style="15" bestFit="1" customWidth="1"/>
    <col min="6403" max="6656" width="11.42578125" style="15"/>
    <col min="6657" max="6657" width="18.85546875" style="15" customWidth="1"/>
    <col min="6658" max="6658" width="15.5703125" style="15" bestFit="1" customWidth="1"/>
    <col min="6659" max="6912" width="11.42578125" style="15"/>
    <col min="6913" max="6913" width="18.85546875" style="15" customWidth="1"/>
    <col min="6914" max="6914" width="15.5703125" style="15" bestFit="1" customWidth="1"/>
    <col min="6915" max="7168" width="11.42578125" style="15"/>
    <col min="7169" max="7169" width="18.85546875" style="15" customWidth="1"/>
    <col min="7170" max="7170" width="15.5703125" style="15" bestFit="1" customWidth="1"/>
    <col min="7171" max="7424" width="11.42578125" style="15"/>
    <col min="7425" max="7425" width="18.85546875" style="15" customWidth="1"/>
    <col min="7426" max="7426" width="15.5703125" style="15" bestFit="1" customWidth="1"/>
    <col min="7427" max="7680" width="11.42578125" style="15"/>
    <col min="7681" max="7681" width="18.85546875" style="15" customWidth="1"/>
    <col min="7682" max="7682" width="15.5703125" style="15" bestFit="1" customWidth="1"/>
    <col min="7683" max="7936" width="11.42578125" style="15"/>
    <col min="7937" max="7937" width="18.85546875" style="15" customWidth="1"/>
    <col min="7938" max="7938" width="15.5703125" style="15" bestFit="1" customWidth="1"/>
    <col min="7939" max="8192" width="11.42578125" style="15"/>
    <col min="8193" max="8193" width="18.85546875" style="15" customWidth="1"/>
    <col min="8194" max="8194" width="15.5703125" style="15" bestFit="1" customWidth="1"/>
    <col min="8195" max="8448" width="11.42578125" style="15"/>
    <col min="8449" max="8449" width="18.85546875" style="15" customWidth="1"/>
    <col min="8450" max="8450" width="15.5703125" style="15" bestFit="1" customWidth="1"/>
    <col min="8451" max="8704" width="11.42578125" style="15"/>
    <col min="8705" max="8705" width="18.85546875" style="15" customWidth="1"/>
    <col min="8706" max="8706" width="15.5703125" style="15" bestFit="1" customWidth="1"/>
    <col min="8707" max="8960" width="11.42578125" style="15"/>
    <col min="8961" max="8961" width="18.85546875" style="15" customWidth="1"/>
    <col min="8962" max="8962" width="15.5703125" style="15" bestFit="1" customWidth="1"/>
    <col min="8963" max="9216" width="11.42578125" style="15"/>
    <col min="9217" max="9217" width="18.85546875" style="15" customWidth="1"/>
    <col min="9218" max="9218" width="15.5703125" style="15" bestFit="1" customWidth="1"/>
    <col min="9219" max="9472" width="11.42578125" style="15"/>
    <col min="9473" max="9473" width="18.85546875" style="15" customWidth="1"/>
    <col min="9474" max="9474" width="15.5703125" style="15" bestFit="1" customWidth="1"/>
    <col min="9475" max="9728" width="11.42578125" style="15"/>
    <col min="9729" max="9729" width="18.85546875" style="15" customWidth="1"/>
    <col min="9730" max="9730" width="15.5703125" style="15" bestFit="1" customWidth="1"/>
    <col min="9731" max="9984" width="11.42578125" style="15"/>
    <col min="9985" max="9985" width="18.85546875" style="15" customWidth="1"/>
    <col min="9986" max="9986" width="15.5703125" style="15" bestFit="1" customWidth="1"/>
    <col min="9987" max="10240" width="11.42578125" style="15"/>
    <col min="10241" max="10241" width="18.85546875" style="15" customWidth="1"/>
    <col min="10242" max="10242" width="15.5703125" style="15" bestFit="1" customWidth="1"/>
    <col min="10243" max="10496" width="11.42578125" style="15"/>
    <col min="10497" max="10497" width="18.85546875" style="15" customWidth="1"/>
    <col min="10498" max="10498" width="15.5703125" style="15" bestFit="1" customWidth="1"/>
    <col min="10499" max="10752" width="11.42578125" style="15"/>
    <col min="10753" max="10753" width="18.85546875" style="15" customWidth="1"/>
    <col min="10754" max="10754" width="15.5703125" style="15" bestFit="1" customWidth="1"/>
    <col min="10755" max="11008" width="11.42578125" style="15"/>
    <col min="11009" max="11009" width="18.85546875" style="15" customWidth="1"/>
    <col min="11010" max="11010" width="15.5703125" style="15" bestFit="1" customWidth="1"/>
    <col min="11011" max="11264" width="11.42578125" style="15"/>
    <col min="11265" max="11265" width="18.85546875" style="15" customWidth="1"/>
    <col min="11266" max="11266" width="15.5703125" style="15" bestFit="1" customWidth="1"/>
    <col min="11267" max="11520" width="11.42578125" style="15"/>
    <col min="11521" max="11521" width="18.85546875" style="15" customWidth="1"/>
    <col min="11522" max="11522" width="15.5703125" style="15" bestFit="1" customWidth="1"/>
    <col min="11523" max="11776" width="11.42578125" style="15"/>
    <col min="11777" max="11777" width="18.85546875" style="15" customWidth="1"/>
    <col min="11778" max="11778" width="15.5703125" style="15" bestFit="1" customWidth="1"/>
    <col min="11779" max="12032" width="11.42578125" style="15"/>
    <col min="12033" max="12033" width="18.85546875" style="15" customWidth="1"/>
    <col min="12034" max="12034" width="15.5703125" style="15" bestFit="1" customWidth="1"/>
    <col min="12035" max="12288" width="11.42578125" style="15"/>
    <col min="12289" max="12289" width="18.85546875" style="15" customWidth="1"/>
    <col min="12290" max="12290" width="15.5703125" style="15" bestFit="1" customWidth="1"/>
    <col min="12291" max="12544" width="11.42578125" style="15"/>
    <col min="12545" max="12545" width="18.85546875" style="15" customWidth="1"/>
    <col min="12546" max="12546" width="15.5703125" style="15" bestFit="1" customWidth="1"/>
    <col min="12547" max="12800" width="11.42578125" style="15"/>
    <col min="12801" max="12801" width="18.85546875" style="15" customWidth="1"/>
    <col min="12802" max="12802" width="15.5703125" style="15" bestFit="1" customWidth="1"/>
    <col min="12803" max="13056" width="11.42578125" style="15"/>
    <col min="13057" max="13057" width="18.85546875" style="15" customWidth="1"/>
    <col min="13058" max="13058" width="15.5703125" style="15" bestFit="1" customWidth="1"/>
    <col min="13059" max="13312" width="11.42578125" style="15"/>
    <col min="13313" max="13313" width="18.85546875" style="15" customWidth="1"/>
    <col min="13314" max="13314" width="15.5703125" style="15" bestFit="1" customWidth="1"/>
    <col min="13315" max="13568" width="11.42578125" style="15"/>
    <col min="13569" max="13569" width="18.85546875" style="15" customWidth="1"/>
    <col min="13570" max="13570" width="15.5703125" style="15" bestFit="1" customWidth="1"/>
    <col min="13571" max="13824" width="11.42578125" style="15"/>
    <col min="13825" max="13825" width="18.85546875" style="15" customWidth="1"/>
    <col min="13826" max="13826" width="15.5703125" style="15" bestFit="1" customWidth="1"/>
    <col min="13827" max="14080" width="11.42578125" style="15"/>
    <col min="14081" max="14081" width="18.85546875" style="15" customWidth="1"/>
    <col min="14082" max="14082" width="15.5703125" style="15" bestFit="1" customWidth="1"/>
    <col min="14083" max="14336" width="11.42578125" style="15"/>
    <col min="14337" max="14337" width="18.85546875" style="15" customWidth="1"/>
    <col min="14338" max="14338" width="15.5703125" style="15" bestFit="1" customWidth="1"/>
    <col min="14339" max="14592" width="11.42578125" style="15"/>
    <col min="14593" max="14593" width="18.85546875" style="15" customWidth="1"/>
    <col min="14594" max="14594" width="15.5703125" style="15" bestFit="1" customWidth="1"/>
    <col min="14595" max="14848" width="11.42578125" style="15"/>
    <col min="14849" max="14849" width="18.85546875" style="15" customWidth="1"/>
    <col min="14850" max="14850" width="15.5703125" style="15" bestFit="1" customWidth="1"/>
    <col min="14851" max="15104" width="11.42578125" style="15"/>
    <col min="15105" max="15105" width="18.85546875" style="15" customWidth="1"/>
    <col min="15106" max="15106" width="15.5703125" style="15" bestFit="1" customWidth="1"/>
    <col min="15107" max="15360" width="11.42578125" style="15"/>
    <col min="15361" max="15361" width="18.85546875" style="15" customWidth="1"/>
    <col min="15362" max="15362" width="15.5703125" style="15" bestFit="1" customWidth="1"/>
    <col min="15363" max="15616" width="11.42578125" style="15"/>
    <col min="15617" max="15617" width="18.85546875" style="15" customWidth="1"/>
    <col min="15618" max="15618" width="15.5703125" style="15" bestFit="1" customWidth="1"/>
    <col min="15619" max="15872" width="11.42578125" style="15"/>
    <col min="15873" max="15873" width="18.85546875" style="15" customWidth="1"/>
    <col min="15874" max="15874" width="15.5703125" style="15" bestFit="1" customWidth="1"/>
    <col min="15875" max="16128" width="11.42578125" style="15"/>
    <col min="16129" max="16129" width="18.85546875" style="15" customWidth="1"/>
    <col min="16130" max="16130" width="15.5703125" style="15" bestFit="1" customWidth="1"/>
    <col min="16131" max="16384" width="11.42578125" style="15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ht="18.75" x14ac:dyDescent="0.25">
      <c r="A3" s="17" t="s">
        <v>89</v>
      </c>
      <c r="B3" s="17"/>
      <c r="C3" s="18"/>
      <c r="D3" s="18"/>
      <c r="E3" s="18"/>
      <c r="F3" s="18"/>
      <c r="G3" s="18"/>
      <c r="H3" s="18"/>
      <c r="I3" s="18"/>
    </row>
    <row r="4" spans="1:9" ht="18.75" x14ac:dyDescent="0.25">
      <c r="A4" s="19" t="s">
        <v>100</v>
      </c>
      <c r="B4" s="17"/>
      <c r="C4" s="18"/>
      <c r="D4" s="18"/>
      <c r="E4" s="18"/>
      <c r="F4" s="18"/>
      <c r="G4" s="18"/>
      <c r="H4" s="18"/>
      <c r="I4" s="18"/>
    </row>
    <row r="5" spans="1:9" ht="18.75" x14ac:dyDescent="0.25">
      <c r="A5" s="17" t="s">
        <v>90</v>
      </c>
      <c r="B5" s="17"/>
      <c r="C5" s="18"/>
      <c r="D5" s="18"/>
      <c r="E5" s="18"/>
      <c r="F5" s="18"/>
      <c r="G5" s="18"/>
      <c r="H5" s="18"/>
      <c r="I5" s="18"/>
    </row>
    <row r="6" spans="1:9" ht="18.75" x14ac:dyDescent="0.25">
      <c r="A6" s="17"/>
      <c r="B6" s="17"/>
      <c r="C6" s="18"/>
      <c r="D6" s="18"/>
      <c r="E6" s="18"/>
      <c r="F6" s="18"/>
      <c r="G6" s="18"/>
      <c r="H6" s="18"/>
      <c r="I6" s="18"/>
    </row>
    <row r="7" spans="1:9" ht="18.75" x14ac:dyDescent="0.25">
      <c r="A7" s="17"/>
      <c r="B7" s="17"/>
      <c r="C7" s="18"/>
      <c r="D7" s="18"/>
      <c r="E7" s="18"/>
      <c r="F7" s="18"/>
      <c r="G7" s="18"/>
      <c r="H7" s="18"/>
      <c r="I7" s="18"/>
    </row>
    <row r="8" spans="1:9" ht="30" x14ac:dyDescent="0.25">
      <c r="A8" s="20" t="s">
        <v>91</v>
      </c>
      <c r="B8" s="20" t="s">
        <v>5</v>
      </c>
      <c r="C8" s="21" t="s">
        <v>92</v>
      </c>
      <c r="D8" s="21" t="s">
        <v>93</v>
      </c>
      <c r="E8" s="21" t="s">
        <v>94</v>
      </c>
      <c r="F8" s="21" t="s">
        <v>95</v>
      </c>
      <c r="G8" s="22" t="s">
        <v>96</v>
      </c>
      <c r="H8" s="22" t="s">
        <v>97</v>
      </c>
      <c r="I8" s="14"/>
    </row>
    <row r="9" spans="1:9" x14ac:dyDescent="0.25">
      <c r="A9" s="23" t="s">
        <v>98</v>
      </c>
      <c r="B9" s="24" t="s">
        <v>101</v>
      </c>
      <c r="C9" s="25">
        <v>105832</v>
      </c>
      <c r="D9" s="25">
        <v>73</v>
      </c>
      <c r="E9" s="25">
        <v>0</v>
      </c>
      <c r="F9" s="25">
        <f>C9-D9-E9</f>
        <v>105759</v>
      </c>
      <c r="G9" s="26">
        <v>17</v>
      </c>
      <c r="H9" s="26">
        <f>F9*G9</f>
        <v>1797903</v>
      </c>
      <c r="I9" s="27"/>
    </row>
    <row r="10" spans="1:9" x14ac:dyDescent="0.25">
      <c r="A10" s="14"/>
      <c r="B10" s="14"/>
      <c r="C10" s="28"/>
      <c r="D10" s="28"/>
      <c r="E10" s="28"/>
      <c r="F10" s="28">
        <f>+F9</f>
        <v>105759</v>
      </c>
      <c r="G10" s="29"/>
      <c r="H10" s="29">
        <f>+H9</f>
        <v>1797903</v>
      </c>
      <c r="I10" s="14"/>
    </row>
    <row r="11" spans="1:9" x14ac:dyDescent="0.25">
      <c r="A11" s="14"/>
      <c r="B11" s="14"/>
      <c r="C11" s="28"/>
      <c r="D11" s="28"/>
      <c r="E11" s="28"/>
      <c r="F11" s="28"/>
      <c r="G11" s="29"/>
      <c r="H11" s="29"/>
      <c r="I11" s="14"/>
    </row>
    <row r="12" spans="1:9" x14ac:dyDescent="0.25">
      <c r="A12" s="14"/>
      <c r="B12" s="14"/>
      <c r="C12" s="28"/>
      <c r="D12" s="28"/>
      <c r="E12" s="28"/>
      <c r="F12" s="28"/>
      <c r="G12" s="29"/>
      <c r="H12" s="29"/>
      <c r="I12" s="14"/>
    </row>
    <row r="13" spans="1:9" x14ac:dyDescent="0.25">
      <c r="A13" s="14"/>
      <c r="B13" s="14"/>
      <c r="C13" s="28"/>
      <c r="D13" s="28"/>
      <c r="E13" s="28"/>
      <c r="F13" s="28"/>
      <c r="G13" s="29"/>
      <c r="H13" s="29"/>
      <c r="I13" s="14"/>
    </row>
    <row r="14" spans="1:9" x14ac:dyDescent="0.25">
      <c r="A14" s="30"/>
      <c r="B14" s="30"/>
      <c r="C14" s="31">
        <f>C9</f>
        <v>105832</v>
      </c>
      <c r="D14" s="31">
        <f>D9</f>
        <v>73</v>
      </c>
      <c r="E14" s="31">
        <f>E9</f>
        <v>0</v>
      </c>
      <c r="F14" s="31">
        <f>F9</f>
        <v>105759</v>
      </c>
      <c r="G14" s="32"/>
      <c r="H14" s="32">
        <f>H10</f>
        <v>1797903</v>
      </c>
      <c r="I14" s="29"/>
    </row>
    <row r="15" spans="1:9" x14ac:dyDescent="0.25">
      <c r="A15" s="14"/>
      <c r="B15" s="14"/>
      <c r="C15" s="28"/>
      <c r="D15" s="28"/>
      <c r="E15" s="28"/>
      <c r="F15" s="28"/>
      <c r="G15" s="33" t="s">
        <v>99</v>
      </c>
      <c r="H15" s="33">
        <f>+H14*19%</f>
        <v>341601.57</v>
      </c>
      <c r="I15" s="28"/>
    </row>
    <row r="16" spans="1:9" x14ac:dyDescent="0.25">
      <c r="A16" s="14"/>
      <c r="B16" s="14"/>
      <c r="C16" s="28"/>
      <c r="D16" s="28"/>
      <c r="E16" s="28"/>
      <c r="F16" s="28"/>
      <c r="G16" s="34" t="s">
        <v>95</v>
      </c>
      <c r="H16" s="34">
        <f>+H14+H15</f>
        <v>2139504.5699999998</v>
      </c>
      <c r="I16" s="28"/>
    </row>
    <row r="17" spans="1:9" x14ac:dyDescent="0.25">
      <c r="A17" s="35"/>
      <c r="B17" s="35"/>
      <c r="C17" s="36"/>
      <c r="D17" s="36"/>
      <c r="E17" s="36"/>
      <c r="F17" s="36"/>
      <c r="G17" s="36"/>
      <c r="H17" s="36"/>
      <c r="I17" s="36"/>
    </row>
    <row r="18" spans="1:9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Prefactura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Forero</dc:creator>
  <cp:lastModifiedBy>Claudia Forero</cp:lastModifiedBy>
  <dcterms:created xsi:type="dcterms:W3CDTF">2018-04-03T21:37:21Z</dcterms:created>
  <dcterms:modified xsi:type="dcterms:W3CDTF">2018-04-03T21:41:49Z</dcterms:modified>
</cp:coreProperties>
</file>