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IT\"/>
    </mc:Choice>
  </mc:AlternateContent>
  <bookViews>
    <workbookView xWindow="0" yWindow="0" windowWidth="17256" windowHeight="5772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1" i="7"/>
  <c r="H6" i="6" a="1"/>
  <c r="H6" i="6" s="1"/>
  <c r="C11" i="6" a="1"/>
  <c r="D11" i="6" s="1"/>
  <c r="C11" i="6"/>
  <c r="D13" i="6"/>
  <c r="E13" i="6"/>
  <c r="A7" i="6"/>
  <c r="Q9" i="5"/>
  <c r="R9" i="5"/>
  <c r="S9" i="5"/>
  <c r="S8" i="5"/>
  <c r="R8" i="5"/>
  <c r="Q8" i="5"/>
  <c r="M9" i="5"/>
  <c r="N9" i="5"/>
  <c r="O9" i="5"/>
  <c r="O8" i="5"/>
  <c r="N8" i="5"/>
  <c r="M8" i="5"/>
  <c r="I8" i="5" a="1"/>
  <c r="I8" i="5" s="1"/>
  <c r="E8" i="5"/>
  <c r="A8" i="5" a="1"/>
  <c r="A8" i="5" s="1"/>
  <c r="H8" i="6" l="1"/>
  <c r="H7" i="6"/>
  <c r="C13" i="6"/>
  <c r="E12" i="6"/>
  <c r="D12" i="6"/>
  <c r="C12" i="6"/>
  <c r="E11" i="6"/>
  <c r="I10" i="5"/>
  <c r="K9" i="5"/>
  <c r="J9" i="5"/>
  <c r="J10" i="5"/>
  <c r="I9" i="5"/>
  <c r="K8" i="5"/>
  <c r="J8" i="5"/>
  <c r="K10" i="5"/>
  <c r="C9" i="5"/>
  <c r="B9" i="5"/>
  <c r="A9" i="5"/>
  <c r="C8" i="5"/>
  <c r="B8" i="5"/>
  <c r="J10" i="4"/>
  <c r="J9" i="4"/>
  <c r="J8" i="4"/>
  <c r="J7" i="4"/>
  <c r="J6" i="4"/>
  <c r="J5" i="4"/>
  <c r="J4" i="4"/>
  <c r="J3" i="4"/>
  <c r="J2" i="4"/>
  <c r="I10" i="4"/>
  <c r="I9" i="4"/>
  <c r="I8" i="4"/>
  <c r="I7" i="4"/>
  <c r="I6" i="4"/>
  <c r="I5" i="4"/>
  <c r="I4" i="4"/>
  <c r="I3" i="4"/>
  <c r="I2" i="4"/>
  <c r="H10" i="4"/>
  <c r="H9" i="4"/>
  <c r="H8" i="4"/>
  <c r="H7" i="4"/>
  <c r="H6" i="4"/>
  <c r="H5" i="4"/>
  <c r="H4" i="4"/>
  <c r="H2" i="4"/>
  <c r="H3" i="4"/>
  <c r="G10" i="4"/>
  <c r="G9" i="4"/>
  <c r="G8" i="4"/>
  <c r="G7" i="4"/>
  <c r="G6" i="4"/>
  <c r="G5" i="4"/>
  <c r="G4" i="4"/>
  <c r="G3" i="4"/>
  <c r="G2" i="4"/>
  <c r="F10" i="4"/>
  <c r="F9" i="4"/>
  <c r="F8" i="4"/>
  <c r="F7" i="4"/>
  <c r="F6" i="4"/>
  <c r="F5" i="4"/>
  <c r="F4" i="4"/>
  <c r="F3" i="4"/>
  <c r="F2" i="4"/>
  <c r="E10" i="4"/>
  <c r="E9" i="4"/>
  <c r="E8" i="4"/>
  <c r="E7" i="4"/>
  <c r="E6" i="4"/>
  <c r="E5" i="4"/>
  <c r="E4" i="4"/>
  <c r="E3" i="4"/>
  <c r="E2" i="4"/>
  <c r="D10" i="4"/>
  <c r="D9" i="4"/>
  <c r="D8" i="4"/>
  <c r="D7" i="4"/>
  <c r="D6" i="4"/>
  <c r="D5" i="4"/>
  <c r="D4" i="4"/>
  <c r="D3" i="4"/>
  <c r="D2" i="4"/>
  <c r="C10" i="4"/>
  <c r="C3" i="4"/>
  <c r="C4" i="4"/>
  <c r="C5" i="4"/>
  <c r="C6" i="4"/>
  <c r="C7" i="4"/>
  <c r="C8" i="4"/>
  <c r="C9" i="4"/>
  <c r="C2" i="4"/>
  <c r="B10" i="4"/>
  <c r="B9" i="4"/>
  <c r="B8" i="4"/>
  <c r="B7" i="4"/>
  <c r="B6" i="4"/>
  <c r="B5" i="4"/>
  <c r="B4" i="4"/>
  <c r="B3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A21" i="2" l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8" i="2"/>
  <c r="A9" i="2" s="1"/>
  <c r="A5" i="2"/>
  <c r="B2" i="2"/>
  <c r="A6" i="2"/>
  <c r="A4" i="2"/>
  <c r="A3" i="2"/>
  <c r="E5" i="1"/>
  <c r="A5" i="1"/>
  <c r="A10" i="2" l="1"/>
  <c r="A11" i="2" s="1"/>
  <c r="A12" i="2" s="1"/>
  <c r="A13" i="2" s="1"/>
  <c r="A14" i="2" s="1"/>
  <c r="A7" i="2"/>
  <c r="A15" i="2" l="1"/>
  <c r="A16" i="2" l="1"/>
  <c r="A17" i="2" l="1"/>
  <c r="A18" i="2" l="1"/>
  <c r="A19" i="2" l="1"/>
  <c r="A20" i="2" l="1"/>
</calcChain>
</file>

<file path=xl/sharedStrings.xml><?xml version="1.0" encoding="utf-8"?>
<sst xmlns="http://schemas.openxmlformats.org/spreadsheetml/2006/main" count="27" uniqueCount="26">
  <si>
    <t>Расчёт элементов треугольника</t>
  </si>
  <si>
    <t>a</t>
  </si>
  <si>
    <t>b</t>
  </si>
  <si>
    <t>c</t>
  </si>
  <si>
    <t>Выполнение</t>
  </si>
  <si>
    <t>m</t>
  </si>
  <si>
    <t>β</t>
  </si>
  <si>
    <t>r</t>
  </si>
  <si>
    <t xml:space="preserve">Аргумент </t>
  </si>
  <si>
    <t>Функция</t>
  </si>
  <si>
    <t>x</t>
  </si>
  <si>
    <t>y1</t>
  </si>
  <si>
    <t>y2</t>
  </si>
  <si>
    <t>m1</t>
  </si>
  <si>
    <t>m2</t>
  </si>
  <si>
    <t>m3</t>
  </si>
  <si>
    <t>m4</t>
  </si>
  <si>
    <t>Транспонирование m1</t>
  </si>
  <si>
    <t>Определитель m2</t>
  </si>
  <si>
    <t>Обратная m2</t>
  </si>
  <si>
    <t>m3+m4</t>
  </si>
  <si>
    <t>m3-m4</t>
  </si>
  <si>
    <t>Матрица</t>
  </si>
  <si>
    <t>Столбец свободных членов</t>
  </si>
  <si>
    <t>Определитель m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</si>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</sst>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/>
    <xf numFmtId="2" fontId="0" fillId="0" borderId="0" xfId="0" applyNumberFormat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1" fontId="0" fillId="0" borderId="2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4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1" fontId="0" fillId="0" borderId="6" xfId="0" applyNumberFormat="1" applyBorder="1" applyProtection="1">
      <protection locked="0"/>
    </xf>
    <xf numFmtId="1" fontId="0" fillId="0" borderId="7" xfId="0" applyNumberFormat="1" applyBorder="1" applyProtection="1">
      <protection locked="0"/>
    </xf>
    <xf numFmtId="1" fontId="0" fillId="0" borderId="2" xfId="0" applyNumberFormat="1" applyBorder="1"/>
    <xf numFmtId="1" fontId="0" fillId="0" borderId="4" xfId="0" applyNumberFormat="1" applyBorder="1"/>
    <xf numFmtId="1" fontId="0" fillId="0" borderId="6" xfId="0" applyNumberFormat="1" applyBorder="1"/>
    <xf numFmtId="0" fontId="0" fillId="0" borderId="0" xfId="0" applyAlignment="1"/>
    <xf numFmtId="1" fontId="0" fillId="0" borderId="2" xfId="0" applyNumberFormat="1" applyBorder="1" applyAlignment="1"/>
    <xf numFmtId="1" fontId="0" fillId="0" borderId="8" xfId="0" applyNumberFormat="1" applyBorder="1" applyAlignment="1"/>
    <xf numFmtId="1" fontId="0" fillId="0" borderId="3" xfId="0" applyNumberFormat="1" applyBorder="1" applyAlignment="1"/>
    <xf numFmtId="1" fontId="0" fillId="0" borderId="9" xfId="0" applyNumberFormat="1" applyBorder="1"/>
    <xf numFmtId="1" fontId="0" fillId="0" borderId="7" xfId="0" applyNumberFormat="1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/>
    <xf numFmtId="0" fontId="0" fillId="0" borderId="2" xfId="0" applyBorder="1" applyAlignment="1"/>
    <xf numFmtId="0" fontId="0" fillId="0" borderId="14" xfId="0" applyBorder="1"/>
    <xf numFmtId="0" fontId="0" fillId="0" borderId="1" xfId="0" applyBorder="1"/>
    <xf numFmtId="0" fontId="0" fillId="0" borderId="14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" xfId="0" applyBorder="1" applyAlignment="1"/>
    <xf numFmtId="0" fontId="0" fillId="0" borderId="10" xfId="0" applyBorder="1"/>
    <xf numFmtId="0" fontId="0" fillId="0" borderId="15" xfId="0" applyBorder="1"/>
    <xf numFmtId="1" fontId="0" fillId="0" borderId="8" xfId="0" applyNumberFormat="1" applyBorder="1"/>
    <xf numFmtId="1" fontId="0" fillId="0" borderId="3" xfId="0" applyNumberFormat="1" applyBorder="1"/>
    <xf numFmtId="1" fontId="0" fillId="0" borderId="0" xfId="0" applyNumberFormat="1" applyBorder="1"/>
    <xf numFmtId="1" fontId="0" fillId="0" borderId="5" xfId="0" applyNumberFormat="1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0" fontId="0" fillId="0" borderId="1" xfId="0" applyBorder="1" applyAlignment="1">
      <alignment horizontal="center"/>
    </xf>
    <xf numFmtId="2" fontId="0" fillId="0" borderId="14" xfId="0" applyNumberFormat="1" applyBorder="1"/>
    <xf numFmtId="2" fontId="0" fillId="0" borderId="10" xfId="0" applyNumberFormat="1" applyBorder="1"/>
    <xf numFmtId="2" fontId="0" fillId="0" borderId="15" xfId="0" applyNumberFormat="1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парабола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Лист2!$A$2:$A$34</c:f>
              <c:numCache>
                <c:formatCode>General</c:formatCode>
                <c:ptCount val="33"/>
                <c:pt idx="0">
                  <c:v>-3.2</c:v>
                </c:pt>
                <c:pt idx="1">
                  <c:v>-3</c:v>
                </c:pt>
                <c:pt idx="2">
                  <c:v>-2.8</c:v>
                </c:pt>
                <c:pt idx="3">
                  <c:v>-2.5999999999999996</c:v>
                </c:pt>
                <c:pt idx="4">
                  <c:v>-2.3999999999999995</c:v>
                </c:pt>
                <c:pt idx="5">
                  <c:v>-2.1999999999999993</c:v>
                </c:pt>
                <c:pt idx="6">
                  <c:v>-1.9999999999999993</c:v>
                </c:pt>
                <c:pt idx="7">
                  <c:v>-1.7999999999999994</c:v>
                </c:pt>
                <c:pt idx="8">
                  <c:v>-1.5999999999999994</c:v>
                </c:pt>
                <c:pt idx="9">
                  <c:v>-1.3999999999999995</c:v>
                </c:pt>
                <c:pt idx="10">
                  <c:v>-1.1999999999999995</c:v>
                </c:pt>
                <c:pt idx="11">
                  <c:v>-0.99999999999999956</c:v>
                </c:pt>
                <c:pt idx="12">
                  <c:v>-0.7999999999999996</c:v>
                </c:pt>
                <c:pt idx="13">
                  <c:v>-0.59999999999999964</c:v>
                </c:pt>
                <c:pt idx="14">
                  <c:v>-0.39999999999999963</c:v>
                </c:pt>
                <c:pt idx="15">
                  <c:v>-0.19999999999999962</c:v>
                </c:pt>
                <c:pt idx="16" formatCode="0.00">
                  <c:v>3.8857805861880479E-16</c:v>
                </c:pt>
                <c:pt idx="17">
                  <c:v>0.2000000000000004</c:v>
                </c:pt>
                <c:pt idx="18">
                  <c:v>0.40000000000000041</c:v>
                </c:pt>
                <c:pt idx="19">
                  <c:v>0.60000000000000042</c:v>
                </c:pt>
                <c:pt idx="20">
                  <c:v>0.80000000000000049</c:v>
                </c:pt>
                <c:pt idx="21">
                  <c:v>1.0000000000000004</c:v>
                </c:pt>
                <c:pt idx="22">
                  <c:v>1.2000000000000004</c:v>
                </c:pt>
                <c:pt idx="23">
                  <c:v>1.4000000000000004</c:v>
                </c:pt>
                <c:pt idx="24">
                  <c:v>1.6000000000000003</c:v>
                </c:pt>
                <c:pt idx="25">
                  <c:v>1.8000000000000003</c:v>
                </c:pt>
                <c:pt idx="26">
                  <c:v>2.0000000000000004</c:v>
                </c:pt>
                <c:pt idx="27">
                  <c:v>2.2000000000000006</c:v>
                </c:pt>
                <c:pt idx="28">
                  <c:v>2.4000000000000008</c:v>
                </c:pt>
                <c:pt idx="29">
                  <c:v>2.600000000000001</c:v>
                </c:pt>
                <c:pt idx="30">
                  <c:v>2.8000000000000012</c:v>
                </c:pt>
                <c:pt idx="31">
                  <c:v>3.0000000000000013</c:v>
                </c:pt>
                <c:pt idx="32">
                  <c:v>3.2000000000000015</c:v>
                </c:pt>
              </c:numCache>
            </c:numRef>
          </c:cat>
          <c:val>
            <c:numRef>
              <c:f>Лист2!$B$2:$B$34</c:f>
              <c:numCache>
                <c:formatCode>General</c:formatCode>
                <c:ptCount val="33"/>
                <c:pt idx="0">
                  <c:v>-23.64</c:v>
                </c:pt>
                <c:pt idx="1">
                  <c:v>-22</c:v>
                </c:pt>
                <c:pt idx="2">
                  <c:v>-20.439999999999998</c:v>
                </c:pt>
                <c:pt idx="3">
                  <c:v>-18.959999999999997</c:v>
                </c:pt>
                <c:pt idx="4">
                  <c:v>-17.559999999999995</c:v>
                </c:pt>
                <c:pt idx="5">
                  <c:v>-16.239999999999995</c:v>
                </c:pt>
                <c:pt idx="6">
                  <c:v>-14.999999999999996</c:v>
                </c:pt>
                <c:pt idx="7">
                  <c:v>-13.839999999999996</c:v>
                </c:pt>
                <c:pt idx="8">
                  <c:v>-12.759999999999998</c:v>
                </c:pt>
                <c:pt idx="9">
                  <c:v>-11.759999999999998</c:v>
                </c:pt>
                <c:pt idx="10">
                  <c:v>-10.839999999999998</c:v>
                </c:pt>
                <c:pt idx="11">
                  <c:v>-9.9999999999999982</c:v>
                </c:pt>
                <c:pt idx="12">
                  <c:v>-9.2399999999999984</c:v>
                </c:pt>
                <c:pt idx="13">
                  <c:v>-8.5599999999999987</c:v>
                </c:pt>
                <c:pt idx="14">
                  <c:v>-7.9599999999999991</c:v>
                </c:pt>
                <c:pt idx="15">
                  <c:v>-7.4399999999999995</c:v>
                </c:pt>
                <c:pt idx="16">
                  <c:v>-6.9999999999999991</c:v>
                </c:pt>
                <c:pt idx="17">
                  <c:v>-6.64</c:v>
                </c:pt>
                <c:pt idx="18">
                  <c:v>-6.3599999999999994</c:v>
                </c:pt>
                <c:pt idx="19">
                  <c:v>-6.16</c:v>
                </c:pt>
                <c:pt idx="20">
                  <c:v>-6.04</c:v>
                </c:pt>
                <c:pt idx="21">
                  <c:v>-6</c:v>
                </c:pt>
                <c:pt idx="22">
                  <c:v>-6.04</c:v>
                </c:pt>
                <c:pt idx="23">
                  <c:v>-6.16</c:v>
                </c:pt>
                <c:pt idx="24">
                  <c:v>-6.36</c:v>
                </c:pt>
                <c:pt idx="25">
                  <c:v>-6.6400000000000006</c:v>
                </c:pt>
                <c:pt idx="26">
                  <c:v>-7.0000000000000009</c:v>
                </c:pt>
                <c:pt idx="27">
                  <c:v>-7.4400000000000013</c:v>
                </c:pt>
                <c:pt idx="28">
                  <c:v>-7.9600000000000026</c:v>
                </c:pt>
                <c:pt idx="29">
                  <c:v>-8.5600000000000023</c:v>
                </c:pt>
                <c:pt idx="30">
                  <c:v>-9.2400000000000038</c:v>
                </c:pt>
                <c:pt idx="31">
                  <c:v>-10.000000000000004</c:v>
                </c:pt>
                <c:pt idx="32">
                  <c:v>-10.840000000000007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1-413E-ADC2-562A5261B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145711"/>
        <c:axId val="1783148623"/>
      </c:lineChart>
      <c:catAx>
        <c:axId val="178314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Аргумент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148623"/>
        <c:crosses val="autoZero"/>
        <c:auto val="1"/>
        <c:lblAlgn val="ctr"/>
        <c:lblOffset val="100"/>
        <c:noMultiLvlLbl val="0"/>
      </c:catAx>
      <c:valAx>
        <c:axId val="17831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Функция</a:t>
                </a:r>
                <a:r>
                  <a:rPr lang="ru-RU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314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Лист3!$B$2:$C$17</c:f>
              <c:multiLvlStrCache>
                <c:ptCount val="16"/>
                <c:lvl>
                  <c:pt idx="0">
                    <c:v>0,479425539</c:v>
                  </c:pt>
                  <c:pt idx="1">
                    <c:v>0,564642473</c:v>
                  </c:pt>
                  <c:pt idx="2">
                    <c:v>0,644217687</c:v>
                  </c:pt>
                  <c:pt idx="3">
                    <c:v>0,717356091</c:v>
                  </c:pt>
                  <c:pt idx="4">
                    <c:v>0,78332691</c:v>
                  </c:pt>
                  <c:pt idx="5">
                    <c:v>0,841470985</c:v>
                  </c:pt>
                  <c:pt idx="6">
                    <c:v>0,89120736</c:v>
                  </c:pt>
                  <c:pt idx="7">
                    <c:v>0,932039086</c:v>
                  </c:pt>
                  <c:pt idx="8">
                    <c:v>0,963558185</c:v>
                  </c:pt>
                  <c:pt idx="9">
                    <c:v>0,98544973</c:v>
                  </c:pt>
                  <c:pt idx="10">
                    <c:v>0,997494987</c:v>
                  </c:pt>
                  <c:pt idx="11">
                    <c:v>0,999573603</c:v>
                  </c:pt>
                  <c:pt idx="12">
                    <c:v>0,99166481</c:v>
                  </c:pt>
                  <c:pt idx="13">
                    <c:v>0,973847631</c:v>
                  </c:pt>
                  <c:pt idx="14">
                    <c:v>0,946300088</c:v>
                  </c:pt>
                  <c:pt idx="15">
                    <c:v>0,909297427</c:v>
                  </c:pt>
                </c:lvl>
                <c:lvl>
                  <c:pt idx="0">
                    <c:v>-0,75</c:v>
                  </c:pt>
                  <c:pt idx="1">
                    <c:v>-0,64</c:v>
                  </c:pt>
                  <c:pt idx="2">
                    <c:v>-0,51</c:v>
                  </c:pt>
                  <c:pt idx="3">
                    <c:v>-0,36</c:v>
                  </c:pt>
                  <c:pt idx="4">
                    <c:v>-0,19</c:v>
                  </c:pt>
                  <c:pt idx="5">
                    <c:v>0</c:v>
                  </c:pt>
                  <c:pt idx="6">
                    <c:v>0,21</c:v>
                  </c:pt>
                  <c:pt idx="7">
                    <c:v>0,44</c:v>
                  </c:pt>
                  <c:pt idx="8">
                    <c:v>0,69</c:v>
                  </c:pt>
                  <c:pt idx="9">
                    <c:v>0,96</c:v>
                  </c:pt>
                  <c:pt idx="10">
                    <c:v>1,25</c:v>
                  </c:pt>
                  <c:pt idx="11">
                    <c:v>1,56</c:v>
                  </c:pt>
                  <c:pt idx="12">
                    <c:v>1,89</c:v>
                  </c:pt>
                  <c:pt idx="13">
                    <c:v>2,24</c:v>
                  </c:pt>
                  <c:pt idx="14">
                    <c:v>2,61</c:v>
                  </c:pt>
                  <c:pt idx="15">
                    <c:v>3</c:v>
                  </c:pt>
                </c:lvl>
              </c:multiLvlStrCache>
            </c:multiLvlStrRef>
          </c:cat>
          <c:val>
            <c:numRef>
              <c:f>Лист3!$B$2:$B$17</c:f>
              <c:numCache>
                <c:formatCode>General</c:formatCode>
                <c:ptCount val="16"/>
                <c:pt idx="0">
                  <c:v>-0.75</c:v>
                </c:pt>
                <c:pt idx="1">
                  <c:v>-0.64</c:v>
                </c:pt>
                <c:pt idx="2">
                  <c:v>-0.51</c:v>
                </c:pt>
                <c:pt idx="3">
                  <c:v>-0.35999999999999988</c:v>
                </c:pt>
                <c:pt idx="4">
                  <c:v>-0.18999999999999995</c:v>
                </c:pt>
                <c:pt idx="5">
                  <c:v>0</c:v>
                </c:pt>
                <c:pt idx="6">
                  <c:v>0.21000000000000019</c:v>
                </c:pt>
                <c:pt idx="7">
                  <c:v>0.43999999999999995</c:v>
                </c:pt>
                <c:pt idx="8">
                  <c:v>0.69000000000000017</c:v>
                </c:pt>
                <c:pt idx="9">
                  <c:v>0.95999999999999974</c:v>
                </c:pt>
                <c:pt idx="10">
                  <c:v>1.25</c:v>
                </c:pt>
                <c:pt idx="11">
                  <c:v>1.5600000000000005</c:v>
                </c:pt>
                <c:pt idx="12">
                  <c:v>1.8899999999999997</c:v>
                </c:pt>
                <c:pt idx="13">
                  <c:v>2.2400000000000002</c:v>
                </c:pt>
                <c:pt idx="14">
                  <c:v>2.61</c:v>
                </c:pt>
                <c:pt idx="1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2-4BB1-9F1D-EA71B337040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Лист3!$B$2:$C$17</c:f>
              <c:multiLvlStrCache>
                <c:ptCount val="16"/>
                <c:lvl>
                  <c:pt idx="0">
                    <c:v>0,479425539</c:v>
                  </c:pt>
                  <c:pt idx="1">
                    <c:v>0,564642473</c:v>
                  </c:pt>
                  <c:pt idx="2">
                    <c:v>0,644217687</c:v>
                  </c:pt>
                  <c:pt idx="3">
                    <c:v>0,717356091</c:v>
                  </c:pt>
                  <c:pt idx="4">
                    <c:v>0,78332691</c:v>
                  </c:pt>
                  <c:pt idx="5">
                    <c:v>0,841470985</c:v>
                  </c:pt>
                  <c:pt idx="6">
                    <c:v>0,89120736</c:v>
                  </c:pt>
                  <c:pt idx="7">
                    <c:v>0,932039086</c:v>
                  </c:pt>
                  <c:pt idx="8">
                    <c:v>0,963558185</c:v>
                  </c:pt>
                  <c:pt idx="9">
                    <c:v>0,98544973</c:v>
                  </c:pt>
                  <c:pt idx="10">
                    <c:v>0,997494987</c:v>
                  </c:pt>
                  <c:pt idx="11">
                    <c:v>0,999573603</c:v>
                  </c:pt>
                  <c:pt idx="12">
                    <c:v>0,99166481</c:v>
                  </c:pt>
                  <c:pt idx="13">
                    <c:v>0,973847631</c:v>
                  </c:pt>
                  <c:pt idx="14">
                    <c:v>0,946300088</c:v>
                  </c:pt>
                  <c:pt idx="15">
                    <c:v>0,909297427</c:v>
                  </c:pt>
                </c:lvl>
                <c:lvl>
                  <c:pt idx="0">
                    <c:v>-0,75</c:v>
                  </c:pt>
                  <c:pt idx="1">
                    <c:v>-0,64</c:v>
                  </c:pt>
                  <c:pt idx="2">
                    <c:v>-0,51</c:v>
                  </c:pt>
                  <c:pt idx="3">
                    <c:v>-0,36</c:v>
                  </c:pt>
                  <c:pt idx="4">
                    <c:v>-0,19</c:v>
                  </c:pt>
                  <c:pt idx="5">
                    <c:v>0</c:v>
                  </c:pt>
                  <c:pt idx="6">
                    <c:v>0,21</c:v>
                  </c:pt>
                  <c:pt idx="7">
                    <c:v>0,44</c:v>
                  </c:pt>
                  <c:pt idx="8">
                    <c:v>0,69</c:v>
                  </c:pt>
                  <c:pt idx="9">
                    <c:v>0,96</c:v>
                  </c:pt>
                  <c:pt idx="10">
                    <c:v>1,25</c:v>
                  </c:pt>
                  <c:pt idx="11">
                    <c:v>1,56</c:v>
                  </c:pt>
                  <c:pt idx="12">
                    <c:v>1,89</c:v>
                  </c:pt>
                  <c:pt idx="13">
                    <c:v>2,24</c:v>
                  </c:pt>
                  <c:pt idx="14">
                    <c:v>2,61</c:v>
                  </c:pt>
                  <c:pt idx="15">
                    <c:v>3</c:v>
                  </c:pt>
                </c:lvl>
              </c:multiLvlStrCache>
            </c:multiLvlStrRef>
          </c:cat>
          <c:val>
            <c:numRef>
              <c:f>Лист3!$C$2:$C$17</c:f>
              <c:numCache>
                <c:formatCode>General</c:formatCode>
                <c:ptCount val="16"/>
                <c:pt idx="0">
                  <c:v>0.47942553860420301</c:v>
                </c:pt>
                <c:pt idx="1">
                  <c:v>0.56464247339503537</c:v>
                </c:pt>
                <c:pt idx="2">
                  <c:v>0.64421768723769102</c:v>
                </c:pt>
                <c:pt idx="3">
                  <c:v>0.71735609089952279</c:v>
                </c:pt>
                <c:pt idx="4">
                  <c:v>0.78332690962748341</c:v>
                </c:pt>
                <c:pt idx="5">
                  <c:v>0.8414709848078965</c:v>
                </c:pt>
                <c:pt idx="6">
                  <c:v>0.89120736006143542</c:v>
                </c:pt>
                <c:pt idx="7">
                  <c:v>0.93203908596722629</c:v>
                </c:pt>
                <c:pt idx="8">
                  <c:v>0.96355818541719296</c:v>
                </c:pt>
                <c:pt idx="9">
                  <c:v>0.98544972998846014</c:v>
                </c:pt>
                <c:pt idx="10">
                  <c:v>0.99749498660405445</c:v>
                </c:pt>
                <c:pt idx="11">
                  <c:v>0.99957360304150511</c:v>
                </c:pt>
                <c:pt idx="12">
                  <c:v>0.99166481045246857</c:v>
                </c:pt>
                <c:pt idx="13">
                  <c:v>0.97384763087819515</c:v>
                </c:pt>
                <c:pt idx="14">
                  <c:v>0.94630008768741447</c:v>
                </c:pt>
                <c:pt idx="15">
                  <c:v>0.90929742682568171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2-4BB1-9F1D-EA71B337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0163120"/>
        <c:axId val="1280163536"/>
      </c:lineChart>
      <c:catAx>
        <c:axId val="128016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163536"/>
        <c:crosses val="autoZero"/>
        <c:auto val="1"/>
        <c:lblAlgn val="ctr"/>
        <c:lblOffset val="100"/>
        <c:noMultiLvlLbl val="0"/>
      </c:catAx>
      <c:valAx>
        <c:axId val="128016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16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Гиперболоид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041564067273995E-2"/>
          <c:y val="0.12670366944187483"/>
          <c:w val="0.88762050552242211"/>
          <c:h val="0.7435603273920085"/>
        </c:manualLayout>
      </c:layout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Лист4!$B$2:$J$2</c:f>
              <c:numCache>
                <c:formatCode>General</c:formatCode>
                <c:ptCount val="9"/>
                <c:pt idx="0">
                  <c:v>1.6329931618554521</c:v>
                </c:pt>
                <c:pt idx="1">
                  <c:v>1.8027756377319946</c:v>
                </c:pt>
                <c:pt idx="2">
                  <c:v>1.9148542155126762</c:v>
                </c:pt>
                <c:pt idx="3">
                  <c:v>1.9790570145063195</c:v>
                </c:pt>
                <c:pt idx="4">
                  <c:v>2</c:v>
                </c:pt>
                <c:pt idx="5">
                  <c:v>1.9790570145063195</c:v>
                </c:pt>
                <c:pt idx="6">
                  <c:v>1.9148542155126762</c:v>
                </c:pt>
                <c:pt idx="7">
                  <c:v>1.8027756377319946</c:v>
                </c:pt>
                <c:pt idx="8">
                  <c:v>1.6329931618554521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B4-4E81-928E-263591FFF89F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Лист4!$B$3:$J$3</c:f>
              <c:numCache>
                <c:formatCode>General</c:formatCode>
                <c:ptCount val="9"/>
                <c:pt idx="0">
                  <c:v>1.3385315336840842</c:v>
                </c:pt>
                <c:pt idx="1">
                  <c:v>1.541103500742244</c:v>
                </c:pt>
                <c:pt idx="2">
                  <c:v>1.6708281379802852</c:v>
                </c:pt>
                <c:pt idx="3">
                  <c:v>1.7440374613713625</c:v>
                </c:pt>
                <c:pt idx="4">
                  <c:v>1.7677669529663689</c:v>
                </c:pt>
                <c:pt idx="5">
                  <c:v>1.7440374613713625</c:v>
                </c:pt>
                <c:pt idx="6">
                  <c:v>1.6708281379802852</c:v>
                </c:pt>
                <c:pt idx="7">
                  <c:v>1.541103500742244</c:v>
                </c:pt>
                <c:pt idx="8">
                  <c:v>1.3385315336840842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B4-4E81-928E-263591FFF89F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Лист4!$B$4:$J$4</c:f>
              <c:numCache>
                <c:formatCode>General</c:formatCode>
                <c:ptCount val="9"/>
                <c:pt idx="0">
                  <c:v>1.0801234497346435</c:v>
                </c:pt>
                <c:pt idx="1">
                  <c:v>1.3228756555322954</c:v>
                </c:pt>
                <c:pt idx="2">
                  <c:v>1.4719601443879744</c:v>
                </c:pt>
                <c:pt idx="3">
                  <c:v>1.5545631755148024</c:v>
                </c:pt>
                <c:pt idx="4">
                  <c:v>1.5811388300841898</c:v>
                </c:pt>
                <c:pt idx="5">
                  <c:v>1.5545631755148024</c:v>
                </c:pt>
                <c:pt idx="6">
                  <c:v>1.4719601443879744</c:v>
                </c:pt>
                <c:pt idx="7">
                  <c:v>1.3228756555322954</c:v>
                </c:pt>
                <c:pt idx="8">
                  <c:v>1.0801234497346435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B4-4E81-928E-263591FFF89F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Лист4!$B$5:$J$5</c:f>
              <c:numCache>
                <c:formatCode>General</c:formatCode>
                <c:ptCount val="9"/>
                <c:pt idx="0">
                  <c:v>0.88975652100260927</c:v>
                </c:pt>
                <c:pt idx="1">
                  <c:v>1.1726039399558574</c:v>
                </c:pt>
                <c:pt idx="2">
                  <c:v>1.3385315336840842</c:v>
                </c:pt>
                <c:pt idx="3">
                  <c:v>1.4288690166235205</c:v>
                </c:pt>
                <c:pt idx="4">
                  <c:v>1.4577379737113252</c:v>
                </c:pt>
                <c:pt idx="5">
                  <c:v>1.4288690166235205</c:v>
                </c:pt>
                <c:pt idx="6">
                  <c:v>1.3385315336840842</c:v>
                </c:pt>
                <c:pt idx="7">
                  <c:v>1.1726039399558574</c:v>
                </c:pt>
                <c:pt idx="8">
                  <c:v>0.88975652100260927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B4-4E81-928E-263591FFF89F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Лист4!$B$6:$J$6</c:f>
              <c:numCache>
                <c:formatCode>General</c:formatCode>
                <c:ptCount val="9"/>
                <c:pt idx="0">
                  <c:v>0.81649658092772603</c:v>
                </c:pt>
                <c:pt idx="1">
                  <c:v>1.1180339887498949</c:v>
                </c:pt>
                <c:pt idx="2">
                  <c:v>1.2909944487358056</c:v>
                </c:pt>
                <c:pt idx="3">
                  <c:v>1.3844373104863459</c:v>
                </c:pt>
                <c:pt idx="4">
                  <c:v>1.4142135623730951</c:v>
                </c:pt>
                <c:pt idx="5">
                  <c:v>1.3844373104863459</c:v>
                </c:pt>
                <c:pt idx="6">
                  <c:v>1.2909944487358056</c:v>
                </c:pt>
                <c:pt idx="7">
                  <c:v>1.1180339887498949</c:v>
                </c:pt>
                <c:pt idx="8">
                  <c:v>0.81649658092772603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B4-4E81-928E-263591FFF89F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Лист4!$B$7:$J$7</c:f>
              <c:numCache>
                <c:formatCode>General</c:formatCode>
                <c:ptCount val="9"/>
                <c:pt idx="0">
                  <c:v>0.88975652100260927</c:v>
                </c:pt>
                <c:pt idx="1">
                  <c:v>1.1726039399558574</c:v>
                </c:pt>
                <c:pt idx="2">
                  <c:v>1.3385315336840842</c:v>
                </c:pt>
                <c:pt idx="3">
                  <c:v>1.4288690166235205</c:v>
                </c:pt>
                <c:pt idx="4">
                  <c:v>1.4577379737113252</c:v>
                </c:pt>
                <c:pt idx="5">
                  <c:v>1.4288690166235205</c:v>
                </c:pt>
                <c:pt idx="6">
                  <c:v>1.3385315336840842</c:v>
                </c:pt>
                <c:pt idx="7">
                  <c:v>1.1726039399558574</c:v>
                </c:pt>
                <c:pt idx="8">
                  <c:v>0.88975652100260927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B4-4E81-928E-263591FFF89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Лист4!$B$8:$J$8</c:f>
              <c:numCache>
                <c:formatCode>General</c:formatCode>
                <c:ptCount val="9"/>
                <c:pt idx="0">
                  <c:v>1.0801234497346435</c:v>
                </c:pt>
                <c:pt idx="1">
                  <c:v>1.3228756555322954</c:v>
                </c:pt>
                <c:pt idx="2">
                  <c:v>1.4719601443879744</c:v>
                </c:pt>
                <c:pt idx="3">
                  <c:v>1.5545631755148024</c:v>
                </c:pt>
                <c:pt idx="4">
                  <c:v>1.5811388300841898</c:v>
                </c:pt>
                <c:pt idx="5">
                  <c:v>1.5545631755148024</c:v>
                </c:pt>
                <c:pt idx="6">
                  <c:v>1.4719601443879744</c:v>
                </c:pt>
                <c:pt idx="7">
                  <c:v>1.3228756555322954</c:v>
                </c:pt>
                <c:pt idx="8">
                  <c:v>1.0801234497346435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B4-4E81-928E-263591FFF89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Лист4!$B$9:$J$9</c:f>
              <c:numCache>
                <c:formatCode>General</c:formatCode>
                <c:ptCount val="9"/>
                <c:pt idx="0">
                  <c:v>1.3385315336840842</c:v>
                </c:pt>
                <c:pt idx="1">
                  <c:v>1.541103500742244</c:v>
                </c:pt>
                <c:pt idx="2">
                  <c:v>1.6708281379802852</c:v>
                </c:pt>
                <c:pt idx="3">
                  <c:v>1.7440374613713625</c:v>
                </c:pt>
                <c:pt idx="4">
                  <c:v>1.7677669529663689</c:v>
                </c:pt>
                <c:pt idx="5">
                  <c:v>1.7440374613713625</c:v>
                </c:pt>
                <c:pt idx="6">
                  <c:v>1.6708281379802852</c:v>
                </c:pt>
                <c:pt idx="7">
                  <c:v>1.541103500742244</c:v>
                </c:pt>
                <c:pt idx="8">
                  <c:v>1.3385315336840842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B4-4E81-928E-263591FFF89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Лист4!$B$10:$J$10</c:f>
              <c:numCache>
                <c:formatCode>General</c:formatCode>
                <c:ptCount val="9"/>
                <c:pt idx="0">
                  <c:v>1.6329931618554521</c:v>
                </c:pt>
                <c:pt idx="1">
                  <c:v>1.8027756377319946</c:v>
                </c:pt>
                <c:pt idx="2">
                  <c:v>1.9148542155126762</c:v>
                </c:pt>
                <c:pt idx="3">
                  <c:v>1.9790570145063195</c:v>
                </c:pt>
                <c:pt idx="4">
                  <c:v>2</c:v>
                </c:pt>
                <c:pt idx="5">
                  <c:v>1.9790570145063195</c:v>
                </c:pt>
                <c:pt idx="6">
                  <c:v>1.9148542155126762</c:v>
                </c:pt>
                <c:pt idx="7">
                  <c:v>1.8027756377319946</c:v>
                </c:pt>
                <c:pt idx="8">
                  <c:v>1.6329931618554521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B4-4E81-928E-263591FFF89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276258112"/>
        <c:axId val="1276250208"/>
        <c:axId val="1244716912"/>
      </c:surface3DChart>
      <c:catAx>
        <c:axId val="127625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  <a:endParaRPr lang="ru-RU"/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250208"/>
        <c:crosses val="autoZero"/>
        <c:auto val="1"/>
        <c:lblAlgn val="ctr"/>
        <c:lblOffset val="100"/>
        <c:noMultiLvlLbl val="0"/>
      </c:catAx>
      <c:valAx>
        <c:axId val="12762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258112"/>
        <c:crosses val="autoZero"/>
        <c:crossBetween val="midCat"/>
      </c:valAx>
      <c:serAx>
        <c:axId val="1244716912"/>
        <c:scaling>
          <c:orientation val="minMax"/>
        </c:scaling>
        <c:delete val="0"/>
        <c:axPos val="b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Z</a:t>
                </a:r>
                <a:endParaRPr lang="ru-RU"/>
              </a:p>
            </c:rich>
          </c:tx>
          <c:layout/>
          <c:overlay val="0"/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250208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113179</xdr:rowOff>
    </xdr:from>
    <xdr:to>
      <xdr:col>22</xdr:col>
      <xdr:colOff>56030</xdr:colOff>
      <xdr:row>41</xdr:row>
      <xdr:rowOff>22411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2</xdr:row>
      <xdr:rowOff>30480</xdr:rowOff>
    </xdr:from>
    <xdr:to>
      <xdr:col>17</xdr:col>
      <xdr:colOff>289560</xdr:colOff>
      <xdr:row>25</xdr:row>
      <xdr:rowOff>175260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2</xdr:row>
      <xdr:rowOff>22860</xdr:rowOff>
    </xdr:from>
    <xdr:to>
      <xdr:col>20</xdr:col>
      <xdr:colOff>541020</xdr:colOff>
      <xdr:row>26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C6" sqref="C6"/>
    </sheetView>
  </sheetViews>
  <sheetFormatPr defaultRowHeight="14.4" x14ac:dyDescent="0.3"/>
  <sheetData>
    <row r="1" spans="1:6" x14ac:dyDescent="0.3">
      <c r="A1" s="58" t="s">
        <v>0</v>
      </c>
      <c r="B1" s="58"/>
      <c r="C1" s="58"/>
      <c r="D1" s="58"/>
      <c r="E1" s="58"/>
      <c r="F1" s="58"/>
    </row>
    <row r="2" spans="1:6" x14ac:dyDescent="0.3">
      <c r="A2" s="1" t="s">
        <v>1</v>
      </c>
      <c r="B2" s="2">
        <v>5</v>
      </c>
      <c r="C2" s="1" t="s">
        <v>2</v>
      </c>
      <c r="D2" s="2">
        <v>4</v>
      </c>
      <c r="E2" s="1" t="s">
        <v>3</v>
      </c>
      <c r="F2" s="2">
        <v>3</v>
      </c>
    </row>
    <row r="3" spans="1:6" x14ac:dyDescent="0.3">
      <c r="A3" s="58" t="s">
        <v>4</v>
      </c>
      <c r="B3" s="58"/>
      <c r="C3" s="58"/>
      <c r="D3" s="58"/>
      <c r="E3" s="58"/>
      <c r="F3" s="2"/>
    </row>
    <row r="4" spans="1:6" x14ac:dyDescent="0.3">
      <c r="A4" s="58" t="s">
        <v>5</v>
      </c>
      <c r="B4" s="58"/>
      <c r="C4" s="60" t="s">
        <v>6</v>
      </c>
      <c r="D4" s="58"/>
      <c r="E4" s="58" t="s">
        <v>7</v>
      </c>
      <c r="F4" s="58"/>
    </row>
    <row r="5" spans="1:6" x14ac:dyDescent="0.3">
      <c r="A5" s="58">
        <f>0.5*(2*D2^2+2*F2^2-B2^2)^0.5</f>
        <v>2.5</v>
      </c>
      <c r="B5" s="58"/>
      <c r="C5" s="58">
        <f>DEGREES(ACOS(((B2^2-D2^2+F2^2)/(2*B2*F2))))</f>
        <v>53.13010235415598</v>
      </c>
      <c r="D5" s="58"/>
      <c r="E5" s="59">
        <f>(((((B2+D2+F2)/2)-B2)*(((B2+D2+F2)/2)-D2)*(((B2+D2+F2)/2)-F2))/((B2+D2+F2)/2))^0.5</f>
        <v>1</v>
      </c>
      <c r="F5" s="59"/>
    </row>
    <row r="6" spans="1:6" x14ac:dyDescent="0.3">
      <c r="E6" s="59"/>
      <c r="F6" s="59"/>
    </row>
  </sheetData>
  <mergeCells count="9">
    <mergeCell ref="A5:B5"/>
    <mergeCell ref="C5:D5"/>
    <mergeCell ref="E6:F6"/>
    <mergeCell ref="E5:F5"/>
    <mergeCell ref="A1:F1"/>
    <mergeCell ref="A3:E3"/>
    <mergeCell ref="A4:B4"/>
    <mergeCell ref="C4:D4"/>
    <mergeCell ref="E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4" zoomScale="68" zoomScaleNormal="100" workbookViewId="0">
      <selection activeCell="C6" sqref="C6"/>
    </sheetView>
  </sheetViews>
  <sheetFormatPr defaultRowHeight="14.4" x14ac:dyDescent="0.3"/>
  <cols>
    <col min="1" max="1" width="14.88671875" customWidth="1"/>
    <col min="2" max="2" width="17.44140625" customWidth="1"/>
    <col min="3" max="3" width="17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-3.2</v>
      </c>
      <c r="B2">
        <f t="shared" ref="B2:B34" si="0">-(A2^2)+2*A2-7</f>
        <v>-23.64</v>
      </c>
    </row>
    <row r="3" spans="1:2" x14ac:dyDescent="0.3">
      <c r="A3">
        <f>A2+0.2</f>
        <v>-3</v>
      </c>
      <c r="B3">
        <f t="shared" si="0"/>
        <v>-22</v>
      </c>
    </row>
    <row r="4" spans="1:2" x14ac:dyDescent="0.3">
      <c r="A4">
        <f>A3+0.2</f>
        <v>-2.8</v>
      </c>
      <c r="B4">
        <f t="shared" si="0"/>
        <v>-20.439999999999998</v>
      </c>
    </row>
    <row r="5" spans="1:2" x14ac:dyDescent="0.3">
      <c r="A5">
        <f>A4+0.2</f>
        <v>-2.5999999999999996</v>
      </c>
      <c r="B5">
        <f t="shared" si="0"/>
        <v>-18.959999999999997</v>
      </c>
    </row>
    <row r="6" spans="1:2" x14ac:dyDescent="0.3">
      <c r="A6">
        <f t="shared" ref="A6:A34" si="1">A5+0.2</f>
        <v>-2.3999999999999995</v>
      </c>
      <c r="B6">
        <f t="shared" si="0"/>
        <v>-17.559999999999995</v>
      </c>
    </row>
    <row r="7" spans="1:2" x14ac:dyDescent="0.3">
      <c r="A7">
        <f t="shared" si="1"/>
        <v>-2.1999999999999993</v>
      </c>
      <c r="B7">
        <f t="shared" si="0"/>
        <v>-16.239999999999995</v>
      </c>
    </row>
    <row r="8" spans="1:2" x14ac:dyDescent="0.3">
      <c r="A8">
        <f t="shared" si="1"/>
        <v>-1.9999999999999993</v>
      </c>
      <c r="B8">
        <f t="shared" si="0"/>
        <v>-14.999999999999996</v>
      </c>
    </row>
    <row r="9" spans="1:2" x14ac:dyDescent="0.3">
      <c r="A9">
        <f t="shared" si="1"/>
        <v>-1.7999999999999994</v>
      </c>
      <c r="B9">
        <f t="shared" si="0"/>
        <v>-13.839999999999996</v>
      </c>
    </row>
    <row r="10" spans="1:2" x14ac:dyDescent="0.3">
      <c r="A10">
        <f t="shared" si="1"/>
        <v>-1.5999999999999994</v>
      </c>
      <c r="B10">
        <f t="shared" si="0"/>
        <v>-12.759999999999998</v>
      </c>
    </row>
    <row r="11" spans="1:2" x14ac:dyDescent="0.3">
      <c r="A11">
        <f t="shared" si="1"/>
        <v>-1.3999999999999995</v>
      </c>
      <c r="B11">
        <f t="shared" si="0"/>
        <v>-11.759999999999998</v>
      </c>
    </row>
    <row r="12" spans="1:2" x14ac:dyDescent="0.3">
      <c r="A12">
        <f t="shared" si="1"/>
        <v>-1.1999999999999995</v>
      </c>
      <c r="B12">
        <f t="shared" si="0"/>
        <v>-10.839999999999998</v>
      </c>
    </row>
    <row r="13" spans="1:2" x14ac:dyDescent="0.3">
      <c r="A13">
        <f t="shared" si="1"/>
        <v>-0.99999999999999956</v>
      </c>
      <c r="B13">
        <f t="shared" si="0"/>
        <v>-9.9999999999999982</v>
      </c>
    </row>
    <row r="14" spans="1:2" x14ac:dyDescent="0.3">
      <c r="A14">
        <f t="shared" si="1"/>
        <v>-0.7999999999999996</v>
      </c>
      <c r="B14">
        <f t="shared" si="0"/>
        <v>-9.2399999999999984</v>
      </c>
    </row>
    <row r="15" spans="1:2" x14ac:dyDescent="0.3">
      <c r="A15">
        <f t="shared" si="1"/>
        <v>-0.59999999999999964</v>
      </c>
      <c r="B15">
        <f t="shared" si="0"/>
        <v>-8.5599999999999987</v>
      </c>
    </row>
    <row r="16" spans="1:2" x14ac:dyDescent="0.3">
      <c r="A16">
        <f t="shared" si="1"/>
        <v>-0.39999999999999963</v>
      </c>
      <c r="B16">
        <f t="shared" si="0"/>
        <v>-7.9599999999999991</v>
      </c>
    </row>
    <row r="17" spans="1:2" x14ac:dyDescent="0.3">
      <c r="A17">
        <f t="shared" si="1"/>
        <v>-0.19999999999999962</v>
      </c>
      <c r="B17">
        <f t="shared" si="0"/>
        <v>-7.4399999999999995</v>
      </c>
    </row>
    <row r="18" spans="1:2" x14ac:dyDescent="0.3">
      <c r="A18" s="3">
        <f t="shared" si="1"/>
        <v>3.8857805861880479E-16</v>
      </c>
      <c r="B18">
        <f t="shared" si="0"/>
        <v>-6.9999999999999991</v>
      </c>
    </row>
    <row r="19" spans="1:2" x14ac:dyDescent="0.3">
      <c r="A19">
        <f t="shared" si="1"/>
        <v>0.2000000000000004</v>
      </c>
      <c r="B19">
        <f t="shared" si="0"/>
        <v>-6.64</v>
      </c>
    </row>
    <row r="20" spans="1:2" x14ac:dyDescent="0.3">
      <c r="A20">
        <f t="shared" si="1"/>
        <v>0.40000000000000041</v>
      </c>
      <c r="B20">
        <f t="shared" si="0"/>
        <v>-6.3599999999999994</v>
      </c>
    </row>
    <row r="21" spans="1:2" x14ac:dyDescent="0.3">
      <c r="A21">
        <f t="shared" si="1"/>
        <v>0.60000000000000042</v>
      </c>
      <c r="B21">
        <f t="shared" si="0"/>
        <v>-6.16</v>
      </c>
    </row>
    <row r="22" spans="1:2" x14ac:dyDescent="0.3">
      <c r="A22">
        <f t="shared" si="1"/>
        <v>0.80000000000000049</v>
      </c>
      <c r="B22">
        <f t="shared" si="0"/>
        <v>-6.04</v>
      </c>
    </row>
    <row r="23" spans="1:2" x14ac:dyDescent="0.3">
      <c r="A23">
        <f t="shared" si="1"/>
        <v>1.0000000000000004</v>
      </c>
      <c r="B23">
        <f t="shared" si="0"/>
        <v>-6</v>
      </c>
    </row>
    <row r="24" spans="1:2" x14ac:dyDescent="0.3">
      <c r="A24">
        <f t="shared" si="1"/>
        <v>1.2000000000000004</v>
      </c>
      <c r="B24">
        <f t="shared" si="0"/>
        <v>-6.04</v>
      </c>
    </row>
    <row r="25" spans="1:2" x14ac:dyDescent="0.3">
      <c r="A25">
        <f t="shared" si="1"/>
        <v>1.4000000000000004</v>
      </c>
      <c r="B25">
        <f t="shared" si="0"/>
        <v>-6.16</v>
      </c>
    </row>
    <row r="26" spans="1:2" x14ac:dyDescent="0.3">
      <c r="A26">
        <f t="shared" si="1"/>
        <v>1.6000000000000003</v>
      </c>
      <c r="B26">
        <f t="shared" si="0"/>
        <v>-6.36</v>
      </c>
    </row>
    <row r="27" spans="1:2" x14ac:dyDescent="0.3">
      <c r="A27">
        <f t="shared" si="1"/>
        <v>1.8000000000000003</v>
      </c>
      <c r="B27">
        <f t="shared" si="0"/>
        <v>-6.6400000000000006</v>
      </c>
    </row>
    <row r="28" spans="1:2" x14ac:dyDescent="0.3">
      <c r="A28">
        <f t="shared" si="1"/>
        <v>2.0000000000000004</v>
      </c>
      <c r="B28">
        <f t="shared" si="0"/>
        <v>-7.0000000000000009</v>
      </c>
    </row>
    <row r="29" spans="1:2" x14ac:dyDescent="0.3">
      <c r="A29">
        <f t="shared" si="1"/>
        <v>2.2000000000000006</v>
      </c>
      <c r="B29">
        <f t="shared" si="0"/>
        <v>-7.4400000000000013</v>
      </c>
    </row>
    <row r="30" spans="1:2" x14ac:dyDescent="0.3">
      <c r="A30">
        <f t="shared" si="1"/>
        <v>2.4000000000000008</v>
      </c>
      <c r="B30">
        <f t="shared" si="0"/>
        <v>-7.9600000000000026</v>
      </c>
    </row>
    <row r="31" spans="1:2" x14ac:dyDescent="0.3">
      <c r="A31">
        <f t="shared" si="1"/>
        <v>2.600000000000001</v>
      </c>
      <c r="B31">
        <f t="shared" si="0"/>
        <v>-8.5600000000000023</v>
      </c>
    </row>
    <row r="32" spans="1:2" x14ac:dyDescent="0.3">
      <c r="A32">
        <f t="shared" si="1"/>
        <v>2.8000000000000012</v>
      </c>
      <c r="B32">
        <f t="shared" si="0"/>
        <v>-9.2400000000000038</v>
      </c>
    </row>
    <row r="33" spans="1:2" x14ac:dyDescent="0.3">
      <c r="A33">
        <f t="shared" si="1"/>
        <v>3.0000000000000013</v>
      </c>
      <c r="B33">
        <f t="shared" si="0"/>
        <v>-10.000000000000004</v>
      </c>
    </row>
    <row r="34" spans="1:2" x14ac:dyDescent="0.3">
      <c r="A34">
        <f t="shared" si="1"/>
        <v>3.2000000000000015</v>
      </c>
      <c r="B34">
        <f t="shared" si="0"/>
        <v>-10.840000000000007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RowHeight="14.4" x14ac:dyDescent="0.3"/>
  <cols>
    <col min="1" max="1" width="13.33203125" customWidth="1"/>
    <col min="2" max="2" width="12.44140625" customWidth="1"/>
    <col min="3" max="3" width="13.109375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0.5</v>
      </c>
      <c r="B2">
        <f>(A2)^2-1</f>
        <v>-0.75</v>
      </c>
      <c r="C2">
        <f>SIN(A2)</f>
        <v>0.47942553860420301</v>
      </c>
    </row>
    <row r="3" spans="1:3" x14ac:dyDescent="0.3">
      <c r="A3">
        <v>0.6</v>
      </c>
      <c r="B3">
        <f t="shared" ref="B3:B17" si="0">(A3)^2-1</f>
        <v>-0.64</v>
      </c>
      <c r="C3">
        <f t="shared" ref="C3:C17" si="1">SIN(A3)</f>
        <v>0.56464247339503537</v>
      </c>
    </row>
    <row r="4" spans="1:3" x14ac:dyDescent="0.3">
      <c r="A4">
        <v>0.7</v>
      </c>
      <c r="B4">
        <f t="shared" si="0"/>
        <v>-0.51</v>
      </c>
      <c r="C4">
        <f t="shared" si="1"/>
        <v>0.64421768723769102</v>
      </c>
    </row>
    <row r="5" spans="1:3" x14ac:dyDescent="0.3">
      <c r="A5">
        <v>0.8</v>
      </c>
      <c r="B5">
        <f t="shared" si="0"/>
        <v>-0.35999999999999988</v>
      </c>
      <c r="C5">
        <f t="shared" si="1"/>
        <v>0.71735609089952279</v>
      </c>
    </row>
    <row r="6" spans="1:3" x14ac:dyDescent="0.3">
      <c r="A6">
        <v>0.9</v>
      </c>
      <c r="B6">
        <f t="shared" si="0"/>
        <v>-0.18999999999999995</v>
      </c>
      <c r="C6">
        <f t="shared" si="1"/>
        <v>0.78332690962748341</v>
      </c>
    </row>
    <row r="7" spans="1:3" x14ac:dyDescent="0.3">
      <c r="A7">
        <v>1</v>
      </c>
      <c r="B7">
        <f t="shared" si="0"/>
        <v>0</v>
      </c>
      <c r="C7">
        <f t="shared" si="1"/>
        <v>0.8414709848078965</v>
      </c>
    </row>
    <row r="8" spans="1:3" x14ac:dyDescent="0.3">
      <c r="A8">
        <v>1.1000000000000001</v>
      </c>
      <c r="B8">
        <f t="shared" si="0"/>
        <v>0.21000000000000019</v>
      </c>
      <c r="C8">
        <f t="shared" si="1"/>
        <v>0.89120736006143542</v>
      </c>
    </row>
    <row r="9" spans="1:3" x14ac:dyDescent="0.3">
      <c r="A9">
        <v>1.2</v>
      </c>
      <c r="B9">
        <f t="shared" si="0"/>
        <v>0.43999999999999995</v>
      </c>
      <c r="C9">
        <f t="shared" si="1"/>
        <v>0.93203908596722629</v>
      </c>
    </row>
    <row r="10" spans="1:3" x14ac:dyDescent="0.3">
      <c r="A10">
        <v>1.3</v>
      </c>
      <c r="B10">
        <f t="shared" si="0"/>
        <v>0.69000000000000017</v>
      </c>
      <c r="C10">
        <f t="shared" si="1"/>
        <v>0.96355818541719296</v>
      </c>
    </row>
    <row r="11" spans="1:3" x14ac:dyDescent="0.3">
      <c r="A11">
        <v>1.4</v>
      </c>
      <c r="B11">
        <f t="shared" si="0"/>
        <v>0.95999999999999974</v>
      </c>
      <c r="C11">
        <f t="shared" si="1"/>
        <v>0.98544972998846014</v>
      </c>
    </row>
    <row r="12" spans="1:3" x14ac:dyDescent="0.3">
      <c r="A12">
        <v>1.5</v>
      </c>
      <c r="B12">
        <f t="shared" si="0"/>
        <v>1.25</v>
      </c>
      <c r="C12">
        <f t="shared" si="1"/>
        <v>0.99749498660405445</v>
      </c>
    </row>
    <row r="13" spans="1:3" x14ac:dyDescent="0.3">
      <c r="A13">
        <v>1.6</v>
      </c>
      <c r="B13">
        <f t="shared" si="0"/>
        <v>1.5600000000000005</v>
      </c>
      <c r="C13">
        <f t="shared" si="1"/>
        <v>0.99957360304150511</v>
      </c>
    </row>
    <row r="14" spans="1:3" x14ac:dyDescent="0.3">
      <c r="A14">
        <v>1.7</v>
      </c>
      <c r="B14">
        <f t="shared" si="0"/>
        <v>1.8899999999999997</v>
      </c>
      <c r="C14">
        <f t="shared" si="1"/>
        <v>0.99166481045246857</v>
      </c>
    </row>
    <row r="15" spans="1:3" x14ac:dyDescent="0.3">
      <c r="A15">
        <v>1.8</v>
      </c>
      <c r="B15">
        <f t="shared" si="0"/>
        <v>2.2400000000000002</v>
      </c>
      <c r="C15">
        <f t="shared" si="1"/>
        <v>0.97384763087819515</v>
      </c>
    </row>
    <row r="16" spans="1:3" x14ac:dyDescent="0.3">
      <c r="A16">
        <v>1.9</v>
      </c>
      <c r="B16">
        <f t="shared" si="0"/>
        <v>2.61</v>
      </c>
      <c r="C16">
        <f t="shared" si="1"/>
        <v>0.94630008768741447</v>
      </c>
    </row>
    <row r="17" spans="1:3" x14ac:dyDescent="0.3">
      <c r="A17">
        <v>2</v>
      </c>
      <c r="B17">
        <f t="shared" si="0"/>
        <v>3</v>
      </c>
      <c r="C17">
        <f t="shared" si="1"/>
        <v>0.90929742682568171</v>
      </c>
    </row>
    <row r="19" spans="1:3" x14ac:dyDescent="0.3">
      <c r="A19" s="4">
        <v>0.98544973000000002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:J10"/>
    </sheetView>
  </sheetViews>
  <sheetFormatPr defaultRowHeight="14.4" x14ac:dyDescent="0.3"/>
  <sheetData>
    <row r="1" spans="1:10" x14ac:dyDescent="0.3">
      <c r="B1">
        <v>-2</v>
      </c>
      <c r="C1">
        <v>-1.5</v>
      </c>
      <c r="D1">
        <v>-1</v>
      </c>
      <c r="E1">
        <v>-0.5</v>
      </c>
      <c r="F1">
        <v>0</v>
      </c>
      <c r="G1">
        <v>0.5</v>
      </c>
      <c r="H1">
        <v>1</v>
      </c>
      <c r="I1">
        <v>1.5</v>
      </c>
      <c r="J1">
        <v>2</v>
      </c>
    </row>
    <row r="2" spans="1:10" x14ac:dyDescent="0.3">
      <c r="A2">
        <v>-2</v>
      </c>
      <c r="B2">
        <f>(((A2^2)/2)-((B1^2)/3)+2)^0.5</f>
        <v>1.6329931618554521</v>
      </c>
      <c r="C2">
        <f>(((A2^2)/2)-((C1^2)/3)+2)^0.5</f>
        <v>1.8027756377319946</v>
      </c>
      <c r="D2">
        <f>(((A2^2)/2)-((D1^2)/3)+2)^0.5</f>
        <v>1.9148542155126762</v>
      </c>
      <c r="E2">
        <f>(((A2^2)/2)-((E1^2)/3)+2)^0.5</f>
        <v>1.9790570145063195</v>
      </c>
      <c r="F2">
        <f>(((A2^2)/2)-((F1^2)/3)+2)^0.5</f>
        <v>2</v>
      </c>
      <c r="G2">
        <f>(((A2^2)/2)-((G1^2)/3)+2)^0.5</f>
        <v>1.9790570145063195</v>
      </c>
      <c r="H2">
        <f>(((A2^2)/2)-((H1^2)/3)+2)^0.5</f>
        <v>1.9148542155126762</v>
      </c>
      <c r="I2">
        <f>(((A2^2)/2)-((I1^2)/3)+2)^0.5</f>
        <v>1.8027756377319946</v>
      </c>
      <c r="J2">
        <f>(((A2^2)/2)-((J1^2)/3)+2)^0.5</f>
        <v>1.6329931618554521</v>
      </c>
    </row>
    <row r="3" spans="1:10" x14ac:dyDescent="0.3">
      <c r="A3">
        <v>-1.5</v>
      </c>
      <c r="B3">
        <f>(((A3^2)/2)-((B1^2)/3)+2)^0.5</f>
        <v>1.3385315336840842</v>
      </c>
      <c r="C3">
        <f>(((A3^2)/2)-((C1^2)/3)+2)^0.5</f>
        <v>1.541103500742244</v>
      </c>
      <c r="D3">
        <f>(((A3^2)/2)-((D1^2)/3)+2)^0.5</f>
        <v>1.6708281379802852</v>
      </c>
      <c r="E3">
        <f>(((A3^2)/2)-((E1^2)/3)+2)^0.5</f>
        <v>1.7440374613713625</v>
      </c>
      <c r="F3">
        <f>(((A3^2)/2)-((F1^2)/3)+2)^0.5</f>
        <v>1.7677669529663689</v>
      </c>
      <c r="G3">
        <f>(((A3^2)/2)-((G1^2)/3)+2)^0.5</f>
        <v>1.7440374613713625</v>
      </c>
      <c r="H3">
        <f>(((A3^2)/2)-((H1^2)/3)+2)^0.5</f>
        <v>1.6708281379802852</v>
      </c>
      <c r="I3">
        <f>(((A3^2)/2)-((I1^2)/3)+2)^0.5</f>
        <v>1.541103500742244</v>
      </c>
      <c r="J3">
        <f>(((A3^2)/2)-((J1^2)/3)+2)^0.5</f>
        <v>1.3385315336840842</v>
      </c>
    </row>
    <row r="4" spans="1:10" x14ac:dyDescent="0.3">
      <c r="A4">
        <v>-1</v>
      </c>
      <c r="B4">
        <f>(((A4^2)/2)-((B1^2)/3)+2)^0.5</f>
        <v>1.0801234497346435</v>
      </c>
      <c r="C4">
        <f>(((A4^2)/2)-((C1^2)/3)+2)^0.5</f>
        <v>1.3228756555322954</v>
      </c>
      <c r="D4">
        <f>(((A4^2)/2)-((D1^2)/3)+2)^0.5</f>
        <v>1.4719601443879744</v>
      </c>
      <c r="E4">
        <f>(((A4^2)/2)-((E1^2)/3)+2)^0.5</f>
        <v>1.5545631755148024</v>
      </c>
      <c r="F4">
        <f>(((A4^2)/2)-((F1^2)/3)+2)^0.5</f>
        <v>1.5811388300841898</v>
      </c>
      <c r="G4">
        <f>(((A4^2)/2)-((G1^2)/3)+2)^0.5</f>
        <v>1.5545631755148024</v>
      </c>
      <c r="H4">
        <f>(((A4^2)/2)-((H1^2)/3)+2)^0.5</f>
        <v>1.4719601443879744</v>
      </c>
      <c r="I4">
        <f>(((A4^2)/2)-((I1^2)/3)+2)^0.5</f>
        <v>1.3228756555322954</v>
      </c>
      <c r="J4">
        <f>(((A4^2)/2)-((J1^2)/3)+2)^0.5</f>
        <v>1.0801234497346435</v>
      </c>
    </row>
    <row r="5" spans="1:10" x14ac:dyDescent="0.3">
      <c r="A5">
        <v>-0.5</v>
      </c>
      <c r="B5">
        <f>(((A5^2)/2)-((B1^2)/3)+2)^0.5</f>
        <v>0.88975652100260927</v>
      </c>
      <c r="C5">
        <f>(((A5^2)/2)-((C1^2)/3)+2)^0.5</f>
        <v>1.1726039399558574</v>
      </c>
      <c r="D5">
        <f>(((A5^2)/2)-((D1^2)/3)+2)^0.5</f>
        <v>1.3385315336840842</v>
      </c>
      <c r="E5">
        <f>(((A5^2)/2)-((E1^2)/3)+2)^0.5</f>
        <v>1.4288690166235205</v>
      </c>
      <c r="F5">
        <f>(((A5^2)/2)-((F1^2)/3)+2)^0.5</f>
        <v>1.4577379737113252</v>
      </c>
      <c r="G5">
        <f>(((A5^2)/2)-((G1^2)/3)+2)^0.5</f>
        <v>1.4288690166235205</v>
      </c>
      <c r="H5">
        <f>(((A5^2)/2)-((H1^2)/3)+2)^0.5</f>
        <v>1.3385315336840842</v>
      </c>
      <c r="I5">
        <f>(((A5^2)/2)-((I1^2)/3)+2)^0.5</f>
        <v>1.1726039399558574</v>
      </c>
      <c r="J5">
        <f>(((A5^2)/2)-((J1^2)/3)+2)^0.5</f>
        <v>0.88975652100260927</v>
      </c>
    </row>
    <row r="6" spans="1:10" x14ac:dyDescent="0.3">
      <c r="A6">
        <v>0</v>
      </c>
      <c r="B6">
        <f>(((A6^2)/2)-((B1^2)/3)+2)^0.5</f>
        <v>0.81649658092772603</v>
      </c>
      <c r="C6">
        <f>(((A6^2)/2)-((C1^2)/3)+2)^0.5</f>
        <v>1.1180339887498949</v>
      </c>
      <c r="D6">
        <f>(((A6^2)/2)-((D1^2)/3)+2)^0.5</f>
        <v>1.2909944487358056</v>
      </c>
      <c r="E6">
        <f>(((A6^2)/2)-((E1^2)/3)+2)^0.5</f>
        <v>1.3844373104863459</v>
      </c>
      <c r="F6">
        <f>(((A6^2)/2)-((F1^2)/3)+2)^0.5</f>
        <v>1.4142135623730951</v>
      </c>
      <c r="G6">
        <f>(((A6^2)/2)-((G1^2)/3)+2)^0.5</f>
        <v>1.3844373104863459</v>
      </c>
      <c r="H6">
        <f>(((A6^2)/2)-((H1^2)/3)+2)^0.5</f>
        <v>1.2909944487358056</v>
      </c>
      <c r="I6">
        <f>(((A6^2)/2)-((I1^2)/3)+2)^0.5</f>
        <v>1.1180339887498949</v>
      </c>
      <c r="J6">
        <f>(((A6^2)/2)-((J1^2)/3)+2)^0.5</f>
        <v>0.81649658092772603</v>
      </c>
    </row>
    <row r="7" spans="1:10" x14ac:dyDescent="0.3">
      <c r="A7">
        <v>0.5</v>
      </c>
      <c r="B7">
        <f>(((A7^2)/2)-((B1^2)/3)+2)^0.5</f>
        <v>0.88975652100260927</v>
      </c>
      <c r="C7">
        <f>(((A7^2)/2)-((C1^2)/3)+2)^0.5</f>
        <v>1.1726039399558574</v>
      </c>
      <c r="D7">
        <f>(((A7^2)/2)-((D1^2)/3)+2)^0.5</f>
        <v>1.3385315336840842</v>
      </c>
      <c r="E7">
        <f>(((A7^2)/2)-((E1^2)/3)+2)^0.5</f>
        <v>1.4288690166235205</v>
      </c>
      <c r="F7">
        <f>(((A7^2)/2)-((F1^2)/3)+2)^0.5</f>
        <v>1.4577379737113252</v>
      </c>
      <c r="G7">
        <f>(((A7^2)/2)-((G1^2)/3)+2)^0.5</f>
        <v>1.4288690166235205</v>
      </c>
      <c r="H7">
        <f>(((A7^2)/2)-((H1^2)/3)+2)^0.5</f>
        <v>1.3385315336840842</v>
      </c>
      <c r="I7">
        <f>(((A7^2)/2)-((I1^2)/3)+2)^0.5</f>
        <v>1.1726039399558574</v>
      </c>
      <c r="J7">
        <f>(((A7^2)/2)-((J1^2)/3)+2)^0.5</f>
        <v>0.88975652100260927</v>
      </c>
    </row>
    <row r="8" spans="1:10" x14ac:dyDescent="0.3">
      <c r="A8">
        <v>1</v>
      </c>
      <c r="B8">
        <f>(((A8^2)/2)-((B1^2)/3)+2)^0.5</f>
        <v>1.0801234497346435</v>
      </c>
      <c r="C8">
        <f>(((A8^2)/2)-((C1^2)/3)+2)^0.5</f>
        <v>1.3228756555322954</v>
      </c>
      <c r="D8">
        <f>(((A8^2)/2)-((D1^2)/3)+2)^0.5</f>
        <v>1.4719601443879744</v>
      </c>
      <c r="E8">
        <f>(((A8^2)/2)-((E1^2)/3)+2)^0.5</f>
        <v>1.5545631755148024</v>
      </c>
      <c r="F8">
        <f>(((A8^2)/2)-((F1^2)/3)+2)^0.5</f>
        <v>1.5811388300841898</v>
      </c>
      <c r="G8">
        <f>(((A8^2)/2)-((G1^2)/3)+2)^0.5</f>
        <v>1.5545631755148024</v>
      </c>
      <c r="H8">
        <f>(((A8^2)/2)-((H1^2)/3)+2)^0.5</f>
        <v>1.4719601443879744</v>
      </c>
      <c r="I8">
        <f>(((A8^2)/2)-((I1^2)/3)+2)^0.5</f>
        <v>1.3228756555322954</v>
      </c>
      <c r="J8">
        <f>(((A8^2)/2)-((J1^2)/3)+2)^0.5</f>
        <v>1.0801234497346435</v>
      </c>
    </row>
    <row r="9" spans="1:10" x14ac:dyDescent="0.3">
      <c r="A9">
        <v>1.5</v>
      </c>
      <c r="B9">
        <f>(((A9^2)/2)-((B1^2)/3)+2)^0.5</f>
        <v>1.3385315336840842</v>
      </c>
      <c r="C9">
        <f>(((A9^2)/2)-((C1^2)/3)+2)^0.5</f>
        <v>1.541103500742244</v>
      </c>
      <c r="D9">
        <f>(((A9^2)/2)-((D1^2)/3)+2)^0.5</f>
        <v>1.6708281379802852</v>
      </c>
      <c r="E9">
        <f>(((A9^2)/2)-((E1^2)/3)+2)^0.5</f>
        <v>1.7440374613713625</v>
      </c>
      <c r="F9">
        <f>(((A9^2)/2)-((F1^2)/3)+2)^0.5</f>
        <v>1.7677669529663689</v>
      </c>
      <c r="G9">
        <f>(((A9^2)/2)-((G1^2)/3)+2)^0.5</f>
        <v>1.7440374613713625</v>
      </c>
      <c r="H9">
        <f>(((A9^2)/2)-((H1^2)/3)+2)^0.5</f>
        <v>1.6708281379802852</v>
      </c>
      <c r="I9">
        <f>(((A9^2)/2)-((I1^2)/3)+2)^0.5</f>
        <v>1.541103500742244</v>
      </c>
      <c r="J9">
        <f>(((A9^2)/2)-((J1^2)/3)+2)^0.5</f>
        <v>1.3385315336840842</v>
      </c>
    </row>
    <row r="10" spans="1:10" x14ac:dyDescent="0.3">
      <c r="A10">
        <v>2</v>
      </c>
      <c r="B10">
        <f>(((A10^2)/2)-((B1^2)/3)+2)^0.5</f>
        <v>1.6329931618554521</v>
      </c>
      <c r="C10">
        <f>(((A10^2)/2)-((C1^2)/3)+2)^0.5</f>
        <v>1.8027756377319946</v>
      </c>
      <c r="D10">
        <f>(((A10^2)/2)-((D1^2)/3)+2)^0.5</f>
        <v>1.9148542155126762</v>
      </c>
      <c r="E10">
        <f>(((A10^2)/2)-((E1^2)/3)+2)^0.5</f>
        <v>1.9790570145063195</v>
      </c>
      <c r="F10">
        <f>(((A10^2)/2)-((F1^2)/3)+2)^0.5</f>
        <v>2</v>
      </c>
      <c r="G10">
        <f>(((A10^2)/2)-((G1^2)/3)+2)^0.5</f>
        <v>1.9790570145063195</v>
      </c>
      <c r="H10">
        <f>(((A10^2)/2)-((H1^2)/3)+2)^0.5</f>
        <v>1.9148542155126762</v>
      </c>
      <c r="I10">
        <f>(((A10^2)/2)-((I1^2)/3)+2)^0.5</f>
        <v>1.8027756377319946</v>
      </c>
      <c r="J10">
        <f>(((A10^2)/2)-((J1^2)/3)+2)^0.5</f>
        <v>1.6329931618554521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O19" sqref="O19"/>
    </sheetView>
  </sheetViews>
  <sheetFormatPr defaultRowHeight="14.4" x14ac:dyDescent="0.3"/>
  <cols>
    <col min="1" max="1" width="8.5546875" customWidth="1"/>
  </cols>
  <sheetData>
    <row r="1" spans="1:19" x14ac:dyDescent="0.3">
      <c r="A1" s="61" t="s">
        <v>13</v>
      </c>
      <c r="B1" s="63"/>
      <c r="C1" s="61" t="s">
        <v>14</v>
      </c>
      <c r="D1" s="62"/>
      <c r="E1" s="63"/>
      <c r="F1" s="61" t="s">
        <v>15</v>
      </c>
      <c r="G1" s="62"/>
      <c r="H1" s="63"/>
      <c r="I1" s="61" t="s">
        <v>16</v>
      </c>
      <c r="J1" s="62"/>
      <c r="K1" s="63"/>
    </row>
    <row r="2" spans="1:19" x14ac:dyDescent="0.3">
      <c r="A2" s="20">
        <v>5</v>
      </c>
      <c r="B2" s="21">
        <v>4</v>
      </c>
      <c r="C2" s="26">
        <v>4</v>
      </c>
      <c r="D2" s="11">
        <v>5</v>
      </c>
      <c r="E2" s="6">
        <v>12</v>
      </c>
      <c r="F2" s="5">
        <v>14</v>
      </c>
      <c r="G2" s="11">
        <v>8</v>
      </c>
      <c r="H2" s="6">
        <v>14</v>
      </c>
      <c r="I2" s="5">
        <v>6</v>
      </c>
      <c r="J2" s="11">
        <v>5</v>
      </c>
      <c r="K2" s="6">
        <v>5</v>
      </c>
    </row>
    <row r="3" spans="1:19" x14ac:dyDescent="0.3">
      <c r="A3" s="22">
        <v>15</v>
      </c>
      <c r="B3" s="23">
        <v>1</v>
      </c>
      <c r="C3" s="27">
        <v>15</v>
      </c>
      <c r="D3" s="12">
        <v>8</v>
      </c>
      <c r="E3" s="8">
        <v>4</v>
      </c>
      <c r="F3" s="9">
        <v>11</v>
      </c>
      <c r="G3" s="13">
        <v>2</v>
      </c>
      <c r="H3" s="10">
        <v>1</v>
      </c>
      <c r="I3" s="9">
        <v>9</v>
      </c>
      <c r="J3" s="13">
        <v>7</v>
      </c>
      <c r="K3" s="10">
        <v>7</v>
      </c>
    </row>
    <row r="4" spans="1:19" x14ac:dyDescent="0.3">
      <c r="A4" s="24">
        <v>12</v>
      </c>
      <c r="B4" s="25">
        <v>8</v>
      </c>
      <c r="C4" s="28">
        <v>5</v>
      </c>
      <c r="D4" s="13">
        <v>1</v>
      </c>
      <c r="E4" s="10">
        <v>9</v>
      </c>
    </row>
    <row r="6" spans="1:19" x14ac:dyDescent="0.3">
      <c r="A6" s="29"/>
      <c r="B6" s="29"/>
      <c r="C6" s="29"/>
    </row>
    <row r="7" spans="1:19" ht="18" customHeight="1" x14ac:dyDescent="0.3">
      <c r="A7" s="64" t="s">
        <v>17</v>
      </c>
      <c r="B7" s="65"/>
      <c r="C7" s="65"/>
      <c r="E7" s="61" t="s">
        <v>18</v>
      </c>
      <c r="F7" s="63"/>
      <c r="I7" s="61" t="s">
        <v>19</v>
      </c>
      <c r="J7" s="62"/>
      <c r="K7" s="63"/>
      <c r="M7" s="61" t="s">
        <v>20</v>
      </c>
      <c r="N7" s="62"/>
      <c r="O7" s="63"/>
      <c r="Q7" s="61" t="s">
        <v>21</v>
      </c>
      <c r="R7" s="62"/>
      <c r="S7" s="63"/>
    </row>
    <row r="8" spans="1:19" x14ac:dyDescent="0.3">
      <c r="A8" s="30">
        <f t="array" ref="A8:C9">TRANSPOSE(A2:B4)</f>
        <v>5</v>
      </c>
      <c r="B8" s="31">
        <v>15</v>
      </c>
      <c r="C8" s="32">
        <v>12</v>
      </c>
      <c r="E8" s="61">
        <f>MDETERM(C2:E4)</f>
        <v>-602.99999999999989</v>
      </c>
      <c r="F8" s="63"/>
      <c r="I8" s="5">
        <f t="array" ref="I8:K10">MINVERSE(C2:E4)</f>
        <v>-0.11276948590381426</v>
      </c>
      <c r="J8" s="11">
        <v>5.4726368159203974E-2</v>
      </c>
      <c r="K8" s="6">
        <v>0.12603648424543948</v>
      </c>
      <c r="M8" s="5">
        <f t="shared" ref="M8:O9" si="0">F2+I2</f>
        <v>20</v>
      </c>
      <c r="N8" s="11">
        <f t="shared" si="0"/>
        <v>13</v>
      </c>
      <c r="O8" s="39">
        <f t="shared" si="0"/>
        <v>19</v>
      </c>
      <c r="Q8" s="38">
        <f t="shared" ref="Q8:S9" si="1">F2-I2</f>
        <v>8</v>
      </c>
      <c r="R8" s="37">
        <f t="shared" si="1"/>
        <v>3</v>
      </c>
      <c r="S8" s="41">
        <f t="shared" si="1"/>
        <v>9</v>
      </c>
    </row>
    <row r="9" spans="1:19" x14ac:dyDescent="0.3">
      <c r="A9" s="28">
        <v>4</v>
      </c>
      <c r="B9" s="33">
        <v>1</v>
      </c>
      <c r="C9" s="34">
        <v>8</v>
      </c>
      <c r="I9" s="7">
        <v>0.19071310116086237</v>
      </c>
      <c r="J9" s="12">
        <v>3.9800995024875628E-2</v>
      </c>
      <c r="K9" s="8">
        <v>-0.27197346600331679</v>
      </c>
      <c r="M9" s="35">
        <f t="shared" si="0"/>
        <v>20</v>
      </c>
      <c r="N9" s="36">
        <f t="shared" si="0"/>
        <v>9</v>
      </c>
      <c r="O9" s="40">
        <f t="shared" si="0"/>
        <v>8</v>
      </c>
      <c r="Q9" s="42">
        <f t="shared" si="1"/>
        <v>2</v>
      </c>
      <c r="R9" s="43">
        <f t="shared" si="1"/>
        <v>-5</v>
      </c>
      <c r="S9" s="44">
        <f t="shared" si="1"/>
        <v>-6</v>
      </c>
    </row>
    <row r="10" spans="1:19" x14ac:dyDescent="0.3">
      <c r="I10" s="9">
        <v>4.1459369817578771E-2</v>
      </c>
      <c r="J10" s="13">
        <v>-3.482587064676617E-2</v>
      </c>
      <c r="K10" s="10">
        <v>7.1310116086235498E-2</v>
      </c>
    </row>
  </sheetData>
  <mergeCells count="10">
    <mergeCell ref="A1:B1"/>
    <mergeCell ref="C1:E1"/>
    <mergeCell ref="F1:H1"/>
    <mergeCell ref="I1:K1"/>
    <mergeCell ref="Q7:S7"/>
    <mergeCell ref="A7:C7"/>
    <mergeCell ref="E7:F7"/>
    <mergeCell ref="E8:F8"/>
    <mergeCell ref="I7:K7"/>
    <mergeCell ref="M7:O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27" sqref="H27"/>
    </sheetView>
  </sheetViews>
  <sheetFormatPr defaultRowHeight="14.4" x14ac:dyDescent="0.3"/>
  <cols>
    <col min="6" max="6" width="17.5546875" customWidth="1"/>
  </cols>
  <sheetData>
    <row r="1" spans="1:8" x14ac:dyDescent="0.3">
      <c r="A1" s="61" t="s">
        <v>22</v>
      </c>
      <c r="B1" s="62"/>
      <c r="C1" s="63"/>
      <c r="F1" s="61" t="s">
        <v>23</v>
      </c>
      <c r="G1" s="63"/>
    </row>
    <row r="2" spans="1:8" x14ac:dyDescent="0.3">
      <c r="A2" s="26">
        <v>13</v>
      </c>
      <c r="B2" s="47">
        <v>14</v>
      </c>
      <c r="C2" s="48">
        <v>1</v>
      </c>
      <c r="F2" s="45">
        <v>14</v>
      </c>
    </row>
    <row r="3" spans="1:8" x14ac:dyDescent="0.3">
      <c r="A3" s="27">
        <v>11</v>
      </c>
      <c r="B3" s="49">
        <v>2</v>
      </c>
      <c r="C3" s="50">
        <v>10</v>
      </c>
      <c r="F3" s="45">
        <v>10</v>
      </c>
    </row>
    <row r="4" spans="1:8" x14ac:dyDescent="0.3">
      <c r="A4" s="28">
        <v>1</v>
      </c>
      <c r="B4" s="33">
        <v>4</v>
      </c>
      <c r="C4" s="34">
        <v>3</v>
      </c>
      <c r="F4" s="46">
        <v>4</v>
      </c>
    </row>
    <row r="5" spans="1:8" x14ac:dyDescent="0.3">
      <c r="H5" s="54" t="s">
        <v>10</v>
      </c>
    </row>
    <row r="6" spans="1:8" x14ac:dyDescent="0.3">
      <c r="A6" s="61" t="s">
        <v>24</v>
      </c>
      <c r="B6" s="63"/>
      <c r="H6" s="55">
        <f t="array" ref="H6:H8">MMULT(C11:E13,F2:F4)</f>
        <v>0.42105263157894712</v>
      </c>
    </row>
    <row r="7" spans="1:8" x14ac:dyDescent="0.3">
      <c r="A7" s="66">
        <f>MDETERM(A2:C4)</f>
        <v>-721.99999999999989</v>
      </c>
      <c r="B7" s="67"/>
      <c r="H7" s="56">
        <v>0.57894736842105265</v>
      </c>
    </row>
    <row r="8" spans="1:8" x14ac:dyDescent="0.3">
      <c r="A8" s="68"/>
      <c r="B8" s="69"/>
      <c r="H8" s="57">
        <v>0.42105263157894746</v>
      </c>
    </row>
    <row r="10" spans="1:8" x14ac:dyDescent="0.3">
      <c r="A10" s="29"/>
      <c r="B10" s="29"/>
      <c r="C10" s="61" t="s">
        <v>25</v>
      </c>
      <c r="D10" s="62"/>
      <c r="E10" s="63"/>
    </row>
    <row r="11" spans="1:8" x14ac:dyDescent="0.3">
      <c r="A11" s="3"/>
      <c r="B11" s="3"/>
      <c r="C11" s="14">
        <f t="array" ref="C11:E13">MINVERSE(A2:C4)</f>
        <v>4.7091412742382273E-2</v>
      </c>
      <c r="D11" s="51">
        <v>5.2631578947368411E-2</v>
      </c>
      <c r="E11" s="15">
        <v>-0.19113573407202217</v>
      </c>
    </row>
    <row r="12" spans="1:8" x14ac:dyDescent="0.3">
      <c r="A12" s="3"/>
      <c r="B12" s="3"/>
      <c r="C12" s="16">
        <v>3.1855955678670354E-2</v>
      </c>
      <c r="D12" s="52">
        <v>-5.2631578947368418E-2</v>
      </c>
      <c r="E12" s="17">
        <v>0.16481994459833796</v>
      </c>
    </row>
    <row r="13" spans="1:8" x14ac:dyDescent="0.3">
      <c r="A13" s="3"/>
      <c r="B13" s="3"/>
      <c r="C13" s="18">
        <v>-5.817174515235457E-2</v>
      </c>
      <c r="D13" s="53">
        <v>5.2631578947368418E-2</v>
      </c>
      <c r="E13" s="19">
        <v>0.17728531855955681</v>
      </c>
    </row>
  </sheetData>
  <mergeCells count="5">
    <mergeCell ref="A1:C1"/>
    <mergeCell ref="A6:B6"/>
    <mergeCell ref="A7:B8"/>
    <mergeCell ref="F1:G1"/>
    <mergeCell ref="C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cols>
    <col min="2" max="2" width="11.21875" customWidth="1"/>
  </cols>
  <sheetData>
    <row r="1" spans="1:2" x14ac:dyDescent="0.3">
      <c r="A1">
        <v>0.91791328016626439</v>
      </c>
      <c r="B1">
        <f>LN(2*A1)-COS(A1)</f>
        <v>1.5787558459767759E-5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2020-10-24T08:24:25Z</dcterms:created>
  <dcterms:modified xsi:type="dcterms:W3CDTF">2020-11-13T21:20:01Z</dcterms:modified>
</cp:coreProperties>
</file>