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2" l="1"/>
  <c r="U14" i="2"/>
  <c r="V14" i="2"/>
  <c r="M3" i="4"/>
  <c r="W14" i="2" l="1"/>
  <c r="P3" i="4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7" i="4"/>
  <c r="V5" i="4"/>
  <c r="M13" i="4"/>
  <c r="P13" i="4" s="1"/>
  <c r="N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7" i="4"/>
  <c r="P17" i="4" s="1"/>
  <c r="N17" i="4"/>
  <c r="N6" i="4"/>
  <c r="M6" i="4"/>
  <c r="P6" i="4" s="1"/>
  <c r="N5" i="4"/>
  <c r="M5" i="4"/>
  <c r="P5" i="4" s="1"/>
  <c r="N4" i="4"/>
  <c r="M4" i="4"/>
  <c r="P4" i="4" s="1"/>
  <c r="N9" i="3"/>
  <c r="M9" i="3"/>
  <c r="P9" i="3" s="1"/>
  <c r="O8" i="3"/>
  <c r="N8" i="3"/>
  <c r="M8" i="3"/>
  <c r="P8" i="3" s="1"/>
  <c r="O7" i="3"/>
  <c r="N7" i="3"/>
  <c r="M7" i="3"/>
  <c r="P7" i="3" s="1"/>
  <c r="N6" i="3"/>
  <c r="M6" i="3"/>
  <c r="P6" i="3" s="1"/>
  <c r="O6" i="3" s="1"/>
  <c r="O5" i="3"/>
  <c r="N5" i="3"/>
  <c r="M5" i="3"/>
  <c r="P5" i="3" s="1"/>
  <c r="O4" i="3"/>
  <c r="N4" i="3"/>
  <c r="M4" i="3"/>
  <c r="P4" i="3" s="1"/>
  <c r="O3" i="3"/>
  <c r="N3" i="3"/>
  <c r="M3" i="3"/>
  <c r="P3" i="3" s="1"/>
  <c r="Q3" i="4" l="1"/>
  <c r="Q14" i="4"/>
  <c r="Q13" i="4"/>
  <c r="Q8" i="4"/>
  <c r="Q9" i="4"/>
  <c r="Q17" i="4"/>
  <c r="Q11" i="4"/>
  <c r="Q15" i="4"/>
  <c r="Q12" i="4"/>
  <c r="Q10" i="4"/>
  <c r="Q6" i="4"/>
  <c r="Q4" i="4"/>
  <c r="Q5" i="4"/>
  <c r="Q7" i="3"/>
  <c r="Q5" i="3"/>
  <c r="Q8" i="3"/>
  <c r="Q3" i="3"/>
  <c r="Q4" i="3"/>
  <c r="Q6" i="3"/>
  <c r="O9" i="3"/>
  <c r="Q9" i="3" s="1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<sst xmlns="http://schemas.openxmlformats.org/spreadsheetml/2006/main" count="265" uniqueCount="75">
  <si>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</si>
  <si>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</si>
  <si>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</si>
  <si>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</si>
  <si>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</si>
  <si>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</si>
  <si>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</si>
  <si>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</si>
  <si>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</si>
  <si>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</si>
  <si>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</si>
  <si>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</si>
  <si>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</si>
  <si>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</si>
  <si>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</si>
  <si>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</si>
  <si>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</si>
  <si>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</si>
  <si>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</si>
  <si>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</si>
  <si>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</si>
  <si>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</si>
  <si>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</si>
  <si>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</si>
  <si>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</si>
  <si>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</si>
  <si>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</si>
  <si>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</si>
  <si>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</si>
  <si>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</si>
  <si>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</si>
  <si>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</si>
  <si>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</si>
  <si>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</si>
  <si>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</si>
  <si>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</si>
  <si>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</si>
  <si>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</si>
  <si>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</si>
  <si>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</si>
  <si>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</si>
  <si>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</si>
  <si>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</si>
  <si>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</si>
  <si>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</si>
  <si>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</si>
  <si>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</si>
  <si>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</si>
  <si>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</si>
  <si>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</si>
  <si>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</si>
  <si>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</si>
  <si>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</si>
  <si>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</si>
  <si>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</si>
  <si>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</si>
  <si>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</si>
  <si>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</si>
  <si>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</si>
  <si>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</si>
  <si>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</si>
  <si>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</si>
  <si>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</si>
  <si>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</si>
  <si>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</si>
  <si>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</si>
  <si>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</si>
  <si>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</si>
  <si>
    <t>Simple</t>
  </si>
  <si>
    <t>Attacks</t>
  </si>
  <si>
    <t>Damage</t>
  </si>
  <si>
    <t>Hit</t>
  </si>
  <si>
    <t>Wound</t>
  </si>
  <si>
    <t>Wounds</t>
  </si>
  <si>
    <t xml:space="preserve"> 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</si>
</sst>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  <xf numFmtId="9" fontId="0" fillId="0" borderId="0" xfId="2" applyFont="1"/>
    <xf numFmtId="2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5" totalsRowShown="0">
  <autoFilter ref="B2:Q25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    IF($U$5&lt;4,0,0.5),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workbookViewId="0">
      <selection activeCell="T4" sqref="T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4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4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</v>
      </c>
      <c r="P3" s="6">
        <f t="shared" ref="P3:P8" si="3">C3*M3</f>
        <v>0.5</v>
      </c>
      <c r="Q3" s="6">
        <f t="shared" ref="Q3:Q8" si="4">P3*N3*IF(H3="X",1,(1-O3))</f>
        <v>0.25</v>
      </c>
      <c r="R3" s="5"/>
      <c r="S3" t="s">
        <v>15</v>
      </c>
      <c r="T3">
        <v>3</v>
      </c>
    </row>
    <row r="4" spans="2:24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</v>
      </c>
      <c r="P4" s="6">
        <f t="shared" si="3"/>
        <v>1</v>
      </c>
      <c r="Q4" s="6">
        <f t="shared" si="4"/>
        <v>0.5</v>
      </c>
      <c r="R4" s="5"/>
      <c r="S4" t="s">
        <v>16</v>
      </c>
      <c r="T4">
        <v>3</v>
      </c>
      <c r="U4">
        <v>3</v>
      </c>
    </row>
    <row r="5" spans="2:24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</v>
      </c>
      <c r="P5" s="6">
        <f t="shared" si="3"/>
        <v>0.5</v>
      </c>
      <c r="Q5" s="6">
        <f t="shared" si="4"/>
        <v>0.33333333333333331</v>
      </c>
      <c r="S5" t="s">
        <v>31</v>
      </c>
      <c r="U5">
        <v>0</v>
      </c>
    </row>
    <row r="6" spans="2:24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4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</v>
      </c>
      <c r="P7" s="6">
        <f t="shared" si="3"/>
        <v>0.66666666666666663</v>
      </c>
      <c r="Q7" s="6">
        <f t="shared" si="4"/>
        <v>0.33333333333333331</v>
      </c>
    </row>
    <row r="8" spans="2:24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</v>
      </c>
      <c r="P8" s="6">
        <f t="shared" si="3"/>
        <v>0.5</v>
      </c>
      <c r="Q8" s="6">
        <f t="shared" si="4"/>
        <v>0.25</v>
      </c>
    </row>
    <row r="9" spans="2:24" x14ac:dyDescent="0.25">
      <c r="M9" s="7"/>
      <c r="N9" s="3"/>
      <c r="O9" s="7"/>
      <c r="P9" s="8"/>
      <c r="Q9" s="8"/>
    </row>
    <row r="10" spans="2:24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</v>
      </c>
      <c r="P10" s="8">
        <f t="shared" ref="P10:P18" si="7">C10*M10</f>
        <v>1</v>
      </c>
      <c r="Q10" s="8">
        <f t="shared" ref="Q10:Q15" si="8">P10*N10*IF(H10="X",1,(1-O10))</f>
        <v>0.5</v>
      </c>
      <c r="U10" t="s">
        <v>15</v>
      </c>
      <c r="V10" t="s">
        <v>69</v>
      </c>
      <c r="W10" t="s">
        <v>70</v>
      </c>
      <c r="X10" t="s">
        <v>74</v>
      </c>
    </row>
    <row r="11" spans="2:24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</v>
      </c>
      <c r="P11" s="8">
        <f t="shared" si="7"/>
        <v>1.5</v>
      </c>
      <c r="Q11" s="8">
        <f t="shared" si="8"/>
        <v>0.75</v>
      </c>
      <c r="S11" t="s">
        <v>68</v>
      </c>
      <c r="U11">
        <v>5</v>
      </c>
      <c r="V11">
        <v>2</v>
      </c>
      <c r="W11">
        <v>5</v>
      </c>
      <c r="X11" s="11">
        <f>U5/6</f>
        <v>0</v>
      </c>
    </row>
    <row r="12" spans="2:24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</v>
      </c>
      <c r="P12" s="8">
        <f t="shared" si="7"/>
        <v>1</v>
      </c>
      <c r="Q12" s="8">
        <f t="shared" si="8"/>
        <v>0.66666666666666663</v>
      </c>
    </row>
    <row r="13" spans="2:24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  <c r="U13" t="s">
        <v>71</v>
      </c>
      <c r="V13" t="s">
        <v>72</v>
      </c>
      <c r="W13" t="s">
        <v>73</v>
      </c>
    </row>
    <row r="14" spans="2:24" ht="15.75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</v>
      </c>
      <c r="P14" s="8">
        <f t="shared" si="7"/>
        <v>0.66666666666666663</v>
      </c>
      <c r="Q14" s="8">
        <f t="shared" si="8"/>
        <v>0.44444444444444442</v>
      </c>
      <c r="U14" s="11">
        <f>U11/6</f>
        <v>0.83333333333333337</v>
      </c>
      <c r="V14" s="11">
        <f>W11/6</f>
        <v>0.83333333333333337</v>
      </c>
      <c r="W14" s="12">
        <f>V11*U14*V14*(1-X11)</f>
        <v>1.3888888888888891</v>
      </c>
    </row>
    <row r="15" spans="2:24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</v>
      </c>
      <c r="P15" s="8">
        <f t="shared" si="7"/>
        <v>1</v>
      </c>
      <c r="Q15" s="8">
        <f t="shared" si="8"/>
        <v>0.5</v>
      </c>
    </row>
    <row r="16" spans="2:24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</v>
      </c>
      <c r="P16" s="8">
        <f t="shared" si="7"/>
        <v>1</v>
      </c>
      <c r="Q16" s="8">
        <f>P16*N16*IF(H16="X",1,(1-O16))</f>
        <v>0.5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</v>
      </c>
      <c r="P18" s="8">
        <f t="shared" si="7"/>
        <v>0.66666666666666663</v>
      </c>
      <c r="Q18" s="8">
        <f>P18*N18*IF(H18="X",1,(1-O18))</f>
        <v>0.33333333333333331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</v>
      </c>
      <c r="P20" s="8">
        <f t="shared" ref="P20:P23" si="11">C20*M20</f>
        <v>1.5</v>
      </c>
      <c r="Q20" s="8">
        <f t="shared" ref="Q20:Q23" si="12">P20*N20*IF(H20="X",1,(1-O20))</f>
        <v>1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</v>
      </c>
      <c r="P21" s="8">
        <f t="shared" si="11"/>
        <v>1</v>
      </c>
      <c r="Q21" s="8">
        <f t="shared" si="12"/>
        <v>0.83333333333333337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</v>
      </c>
      <c r="P22" s="8">
        <f>C22*M22</f>
        <v>0.66666666666666663</v>
      </c>
      <c r="Q22" s="8">
        <f>P22*N22*IF(H22="X",1,(1-O22))</f>
        <v>0.44444444444444442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</v>
      </c>
      <c r="P23" s="8">
        <f t="shared" si="11"/>
        <v>0.66666666666666663</v>
      </c>
      <c r="Q23" s="8">
        <f t="shared" si="12"/>
        <v>0.44444444444444442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>
      <selection activeCell="J9" sqref="J9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21</v>
      </c>
      <c r="C3" s="1">
        <v>1</v>
      </c>
      <c r="D3" s="1">
        <v>4</v>
      </c>
      <c r="E3" s="1">
        <v>1</v>
      </c>
      <c r="F3" t="s">
        <v>4</v>
      </c>
      <c r="G3" t="s">
        <v>5</v>
      </c>
      <c r="M3" s="3">
        <f t="shared" ref="M3:M9" si="0">(7 - (4-($U$4-$V$4)))/6</f>
        <v>0.33333333333333331</v>
      </c>
      <c r="N3" s="3">
        <f t="shared" ref="N3:N9" si="1">D3/6</f>
        <v>0.66666666666666663</v>
      </c>
      <c r="O3" s="3">
        <f t="shared" ref="O3" si="2">IF($V$5 &gt; 0,  IF(I3="X",0,  IF(J3="X", ($V$5-P3)/6,$V$5/6)      ),         0)</f>
        <v>0.33333333333333331</v>
      </c>
      <c r="P3" s="6">
        <f t="shared" ref="P3:P9" si="3">C3*M3/E3</f>
        <v>0.33333333333333331</v>
      </c>
      <c r="Q3" s="6">
        <f>P3*N3*(1-O3)</f>
        <v>0.14814814814814817</v>
      </c>
      <c r="R3" s="5"/>
      <c r="T3" t="s">
        <v>15</v>
      </c>
      <c r="U3">
        <v>3</v>
      </c>
    </row>
    <row r="4" spans="2:22" x14ac:dyDescent="0.25">
      <c r="B4" t="s">
        <v>22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I4" t="s">
        <v>32</v>
      </c>
      <c r="M4" s="3">
        <f t="shared" si="0"/>
        <v>0.33333333333333331</v>
      </c>
      <c r="N4" s="3">
        <f t="shared" si="1"/>
        <v>0.66666666666666663</v>
      </c>
      <c r="O4" s="3">
        <f t="shared" ref="O4:O9" si="4">IF($V$5 &gt; 0,  IF(I4="X",0,  IF(J4="X", ($V$5-P4)/6,$V$5/6)      ),         0)</f>
        <v>0</v>
      </c>
      <c r="P4" s="6">
        <f t="shared" si="3"/>
        <v>0.33333333333333331</v>
      </c>
      <c r="Q4" s="6">
        <f t="shared" ref="Q4:Q9" si="5">P4*N4*IF(I4="X",1,(1-O4))</f>
        <v>0.22222222222222221</v>
      </c>
      <c r="R4" s="5"/>
      <c r="T4" t="s">
        <v>16</v>
      </c>
      <c r="U4">
        <v>3</v>
      </c>
      <c r="V4">
        <v>4</v>
      </c>
    </row>
    <row r="5" spans="2:22" x14ac:dyDescent="0.25">
      <c r="B5" t="s">
        <v>23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J5" t="s">
        <v>32</v>
      </c>
      <c r="M5" s="3">
        <f t="shared" si="0"/>
        <v>0.33333333333333331</v>
      </c>
      <c r="N5" s="3">
        <f t="shared" si="1"/>
        <v>0.66666666666666663</v>
      </c>
      <c r="O5" s="3">
        <f t="shared" si="4"/>
        <v>0.27777777777777779</v>
      </c>
      <c r="P5" s="6">
        <f t="shared" si="3"/>
        <v>0.33333333333333331</v>
      </c>
      <c r="Q5" s="6">
        <f t="shared" si="5"/>
        <v>0.16049382716049382</v>
      </c>
      <c r="R5" s="5"/>
      <c r="T5" t="s">
        <v>31</v>
      </c>
      <c r="V5">
        <v>2</v>
      </c>
    </row>
    <row r="6" spans="2:22" x14ac:dyDescent="0.25">
      <c r="B6" t="s">
        <v>24</v>
      </c>
      <c r="C6" s="1">
        <v>2</v>
      </c>
      <c r="D6" s="1">
        <v>3</v>
      </c>
      <c r="E6" s="1">
        <v>1</v>
      </c>
      <c r="F6" t="s">
        <v>4</v>
      </c>
      <c r="G6" t="s">
        <v>29</v>
      </c>
      <c r="K6" t="s">
        <v>32</v>
      </c>
      <c r="M6" s="3">
        <f t="shared" si="0"/>
        <v>0.33333333333333331</v>
      </c>
      <c r="N6" s="3">
        <f t="shared" si="1"/>
        <v>0.5</v>
      </c>
      <c r="O6" s="3">
        <f t="shared" si="4"/>
        <v>0.33333333333333331</v>
      </c>
      <c r="P6" s="6">
        <f t="shared" si="3"/>
        <v>0.66666666666666663</v>
      </c>
      <c r="Q6" s="6">
        <f t="shared" si="5"/>
        <v>0.22222222222222224</v>
      </c>
      <c r="R6" s="5"/>
    </row>
    <row r="7" spans="2:22" x14ac:dyDescent="0.25">
      <c r="B7" t="s">
        <v>25</v>
      </c>
      <c r="C7" s="1">
        <v>2</v>
      </c>
      <c r="D7" s="1">
        <v>5</v>
      </c>
      <c r="E7" s="1">
        <v>2</v>
      </c>
      <c r="F7" t="s">
        <v>30</v>
      </c>
      <c r="G7" t="s">
        <v>5</v>
      </c>
      <c r="I7" t="s">
        <v>32</v>
      </c>
      <c r="M7" s="3">
        <f t="shared" si="0"/>
        <v>0.33333333333333331</v>
      </c>
      <c r="N7" s="3">
        <f t="shared" si="1"/>
        <v>0.83333333333333337</v>
      </c>
      <c r="O7" s="3">
        <f t="shared" si="4"/>
        <v>0</v>
      </c>
      <c r="P7" s="6">
        <f t="shared" si="3"/>
        <v>0.33333333333333331</v>
      </c>
      <c r="Q7" s="6">
        <f t="shared" si="5"/>
        <v>0.27777777777777779</v>
      </c>
      <c r="R7" s="5"/>
    </row>
    <row r="8" spans="2:22" x14ac:dyDescent="0.25">
      <c r="B8" t="s">
        <v>26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J8" t="s">
        <v>32</v>
      </c>
      <c r="M8" s="3">
        <f t="shared" si="0"/>
        <v>0.33333333333333331</v>
      </c>
      <c r="N8" s="3">
        <f t="shared" si="1"/>
        <v>0.83333333333333337</v>
      </c>
      <c r="O8" s="3">
        <f t="shared" si="4"/>
        <v>0.27777777777777779</v>
      </c>
      <c r="P8" s="6">
        <f t="shared" si="3"/>
        <v>0.33333333333333331</v>
      </c>
      <c r="Q8" s="6">
        <f t="shared" si="5"/>
        <v>0.20061728395061729</v>
      </c>
      <c r="R8" s="5"/>
    </row>
    <row r="9" spans="2:22" x14ac:dyDescent="0.25">
      <c r="B9" t="s">
        <v>62</v>
      </c>
      <c r="C9" s="1">
        <v>2</v>
      </c>
      <c r="D9" s="1">
        <v>3</v>
      </c>
      <c r="E9" s="1">
        <v>2</v>
      </c>
      <c r="F9" t="s">
        <v>4</v>
      </c>
      <c r="G9" t="s">
        <v>29</v>
      </c>
      <c r="M9" s="3">
        <f t="shared" si="0"/>
        <v>0.33333333333333331</v>
      </c>
      <c r="N9" s="3">
        <f t="shared" si="1"/>
        <v>0.5</v>
      </c>
      <c r="O9" s="3">
        <f t="shared" si="4"/>
        <v>0.33333333333333331</v>
      </c>
      <c r="P9" s="6">
        <f t="shared" si="3"/>
        <v>0.33333333333333331</v>
      </c>
      <c r="Q9" s="6">
        <f t="shared" si="5"/>
        <v>0.11111111111111112</v>
      </c>
      <c r="R9" s="5"/>
    </row>
    <row r="10" spans="2:22" x14ac:dyDescent="0.25">
      <c r="C10" s="1"/>
      <c r="D10" s="1"/>
      <c r="E10" s="1"/>
      <c r="M10" s="3"/>
      <c r="N10" s="3"/>
      <c r="O10" s="3"/>
      <c r="P10" s="6"/>
      <c r="Q10" s="6"/>
      <c r="R10" s="5"/>
    </row>
    <row r="11" spans="2:22" x14ac:dyDescent="0.25">
      <c r="C11" s="1"/>
      <c r="D11" s="1"/>
      <c r="E11" s="1"/>
      <c r="M11" s="3"/>
      <c r="N11" s="3"/>
      <c r="O11" s="3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3"/>
      <c r="P12" s="6"/>
      <c r="Q12" s="6"/>
      <c r="R1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workbookViewId="0">
      <selection activeCell="S10" sqref="S10:W1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 t="shared" ref="M8:M15" si="6">IF(J8="X",4/6,($T$3/6))</f>
        <v>0.5</v>
      </c>
      <c r="N8" s="3">
        <f t="shared" ref="N8:N17" si="7">D8/6</f>
        <v>0.33333333333333331</v>
      </c>
      <c r="O8" s="3">
        <f t="shared" ref="O8:O15" si="8">IF($U$5 &gt; 0,  IF(H8="X",    IF($U$5&lt;4,0,0.5),  IF(I8="X", ($U$5-P8)/6,$U$5/6)      ),         0)</f>
        <v>0.33333333333333331</v>
      </c>
      <c r="P8" s="6">
        <f t="shared" ref="P8:P17" si="9">C8*M8</f>
        <v>1</v>
      </c>
      <c r="Q8" s="6">
        <f t="shared" ref="Q8:Q17" si="10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 t="shared" si="6"/>
        <v>0.5</v>
      </c>
      <c r="N9" s="3">
        <f t="shared" si="7"/>
        <v>0.66666666666666663</v>
      </c>
      <c r="O9" s="3">
        <f t="shared" si="8"/>
        <v>0</v>
      </c>
      <c r="P9" s="6">
        <f t="shared" si="9"/>
        <v>0.5</v>
      </c>
      <c r="Q9" s="6">
        <f t="shared" si="10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 t="shared" si="6"/>
        <v>0.5</v>
      </c>
      <c r="N10" s="3">
        <f t="shared" si="7"/>
        <v>0.5</v>
      </c>
      <c r="O10" s="3">
        <f t="shared" si="8"/>
        <v>0.33333333333333331</v>
      </c>
      <c r="P10" s="6">
        <f t="shared" si="9"/>
        <v>1</v>
      </c>
      <c r="Q10" s="6">
        <f t="shared" si="10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 t="shared" si="6"/>
        <v>0.5</v>
      </c>
      <c r="N11" s="3">
        <f t="shared" si="7"/>
        <v>0.5</v>
      </c>
      <c r="O11" s="3">
        <f t="shared" si="8"/>
        <v>0.33333333333333331</v>
      </c>
      <c r="P11" s="6">
        <f t="shared" si="9"/>
        <v>1.5</v>
      </c>
      <c r="Q11" s="6">
        <f t="shared" si="10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 t="shared" si="6"/>
        <v>0.5</v>
      </c>
      <c r="N12" s="3">
        <f t="shared" si="7"/>
        <v>0.66666666666666663</v>
      </c>
      <c r="O12" s="3">
        <f t="shared" si="8"/>
        <v>0.33333333333333331</v>
      </c>
      <c r="P12" s="6">
        <f t="shared" si="9"/>
        <v>1</v>
      </c>
      <c r="Q12" s="6">
        <f t="shared" si="10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 t="shared" si="6"/>
        <v>0.5</v>
      </c>
      <c r="N13" s="3">
        <f>D13/6</f>
        <v>0.66666666666666663</v>
      </c>
      <c r="O13" s="3">
        <f t="shared" si="8"/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 t="shared" si="6"/>
        <v>0.5</v>
      </c>
      <c r="N14" s="3">
        <f t="shared" si="7"/>
        <v>0.66666666666666663</v>
      </c>
      <c r="O14" s="3">
        <f t="shared" si="8"/>
        <v>0.33333333333333331</v>
      </c>
      <c r="P14" s="6">
        <f t="shared" si="9"/>
        <v>0.5</v>
      </c>
      <c r="Q14" s="6">
        <f t="shared" si="10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 t="shared" si="6"/>
        <v>0.5</v>
      </c>
      <c r="N15" s="3">
        <f t="shared" si="7"/>
        <v>0.5</v>
      </c>
      <c r="O15" s="3">
        <f t="shared" si="8"/>
        <v>0.33333333333333331</v>
      </c>
      <c r="P15" s="6">
        <f t="shared" si="9"/>
        <v>1.5</v>
      </c>
      <c r="Q15" s="6">
        <f t="shared" si="10"/>
        <v>0.5</v>
      </c>
    </row>
    <row r="16" spans="2:22" x14ac:dyDescent="0.25">
      <c r="M16" s="3"/>
      <c r="N16" s="3"/>
      <c r="O16" s="3"/>
      <c r="P16" s="6"/>
      <c r="Q16" s="6"/>
    </row>
    <row r="17" spans="2:17" x14ac:dyDescent="0.25">
      <c r="B17" t="s">
        <v>65</v>
      </c>
      <c r="C17" s="1">
        <v>3</v>
      </c>
      <c r="D17" s="1">
        <v>4</v>
      </c>
      <c r="E17" t="s">
        <v>4</v>
      </c>
      <c r="F17" t="s">
        <v>44</v>
      </c>
      <c r="M17" s="3">
        <f>IF(J17="X",4/6,($T$3/6))</f>
        <v>0.5</v>
      </c>
      <c r="N17" s="3">
        <f t="shared" si="7"/>
        <v>0.66666666666666663</v>
      </c>
      <c r="O17" s="3">
        <f>IF($U$5 &gt; 0,  IF(H17="X",    IF($U$5&lt;4,0,0.5),  IF(I17="X", ($U$5-P17)/6,$U$5/6)      ),         0)</f>
        <v>0.33333333333333331</v>
      </c>
      <c r="P17" s="6">
        <f t="shared" si="9"/>
        <v>1.5</v>
      </c>
      <c r="Q17" s="6">
        <f t="shared" si="10"/>
        <v>0.66666666666666674</v>
      </c>
    </row>
    <row r="18" spans="2:17" x14ac:dyDescent="0.25">
      <c r="M18" s="7"/>
      <c r="N18" s="3"/>
      <c r="O18" s="3"/>
      <c r="P18" s="8"/>
      <c r="Q18" s="8"/>
    </row>
    <row r="19" spans="2:17" x14ac:dyDescent="0.25">
      <c r="M19" s="7"/>
      <c r="N19" s="3"/>
      <c r="O19" s="3"/>
      <c r="P19" s="8"/>
      <c r="Q19" s="8"/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8" spans="2:17" x14ac:dyDescent="0.25">
      <c r="L28"/>
      <c r="M28" s="3"/>
      <c r="N28" s="3"/>
      <c r="O28" s="3"/>
      <c r="P28" s="6"/>
      <c r="Q28" s="6"/>
    </row>
    <row r="29" spans="2:17" x14ac:dyDescent="0.25">
      <c r="L29"/>
      <c r="M29" s="3"/>
      <c r="N29" s="3"/>
      <c r="O29" s="3"/>
      <c r="P29" s="6"/>
      <c r="Q29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2016-11-28T15:51:29Z</dcterms:modified>
</cp:coreProperties>
</file>