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emson-my.sharepoint.com/personal/bsplitt_clemson_edu/Documents/Fantasy/"/>
    </mc:Choice>
  </mc:AlternateContent>
  <xr:revisionPtr revIDLastSave="86" documentId="10_ncr:40000_{D10758EF-62E3-49C7-A402-AD99A7034715}" xr6:coauthVersionLast="47" xr6:coauthVersionMax="47" xr10:uidLastSave="{2BC3874A-7D65-437D-839B-7F3FA3B5BE56}"/>
  <bookViews>
    <workbookView xWindow="-2314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F6" i="1" s="1"/>
  <c r="D5" i="1"/>
  <c r="F5" i="1" s="1"/>
  <c r="D4" i="1"/>
  <c r="F4" i="1" s="1"/>
  <c r="D3" i="1"/>
  <c r="F3" i="1" s="1"/>
  <c r="E6" i="1"/>
  <c r="E5" i="1"/>
  <c r="E4" i="1"/>
  <c r="E3" i="1"/>
  <c r="G6" i="1" l="1"/>
  <c r="G4" i="1"/>
  <c r="G5" i="1"/>
  <c r="G3" i="1"/>
  <c r="H4" i="1" l="1"/>
  <c r="I4" i="1" s="1"/>
  <c r="H5" i="1"/>
  <c r="I5" i="1" s="1"/>
  <c r="H6" i="1"/>
  <c r="I6" i="1" s="1"/>
  <c r="H3" i="1"/>
  <c r="I3" i="1" s="1"/>
</calcChain>
</file>

<file path=xl/sharedStrings.xml><?xml version="1.0" encoding="utf-8"?>
<sst xmlns="http://schemas.openxmlformats.org/spreadsheetml/2006/main" count="20" uniqueCount="20">
  <si>
    <t>First overall pick Sweepstakes</t>
  </si>
  <si>
    <t>Manager</t>
  </si>
  <si>
    <t>Regular Season Standing</t>
  </si>
  <si>
    <t>Playoff Wins</t>
  </si>
  <si>
    <t>Ty</t>
  </si>
  <si>
    <t>Ian</t>
  </si>
  <si>
    <t>Trevor</t>
  </si>
  <si>
    <t>Stone</t>
  </si>
  <si>
    <t>SCORE</t>
  </si>
  <si>
    <t>Losers Bracket Performance</t>
  </si>
  <si>
    <t>Week 17</t>
  </si>
  <si>
    <t>Playoff PF</t>
  </si>
  <si>
    <t>For tiebreakers</t>
  </si>
  <si>
    <t>Week 17 Result (W=1, L=0)</t>
  </si>
  <si>
    <t>Week 17 PF</t>
  </si>
  <si>
    <t>Ty's Scores</t>
  </si>
  <si>
    <t>Ian's Scores</t>
  </si>
  <si>
    <t>Trevor's Scores</t>
  </si>
  <si>
    <t>Stone's Scores</t>
  </si>
  <si>
    <t>Draft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</si>
</sst>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/>
    <xf numFmtId="0" fontId="0" fillId="0" borderId="1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L4" sqref="L4"/>
    </sheetView>
  </sheetViews>
  <sheetFormatPr defaultRowHeight="15" x14ac:dyDescent="0.25"/>
  <cols>
    <col min="1" max="1" width="10.42578125" bestFit="1" customWidth="1"/>
    <col min="2" max="2" width="15" customWidth="1"/>
    <col min="3" max="3" width="14.5703125" customWidth="1"/>
    <col min="4" max="4" width="13.7109375" bestFit="1" customWidth="1"/>
    <col min="5" max="5" width="11.42578125" customWidth="1"/>
    <col min="6" max="6" width="14.85546875" customWidth="1"/>
    <col min="7" max="7" width="13.140625" customWidth="1"/>
    <col min="8" max="8" width="16.85546875" customWidth="1"/>
  </cols>
  <sheetData>
    <row r="1" spans="1:10" x14ac:dyDescent="0.25">
      <c r="A1" s="13" t="s">
        <v>0</v>
      </c>
      <c r="B1" s="14"/>
      <c r="C1" s="14"/>
      <c r="D1" s="14"/>
      <c r="E1" s="14"/>
      <c r="F1" s="14"/>
      <c r="G1" s="14"/>
      <c r="H1" s="14"/>
      <c r="I1" s="15"/>
      <c r="J1" s="23"/>
    </row>
    <row r="2" spans="1:10" ht="32.25" customHeight="1" x14ac:dyDescent="0.25">
      <c r="A2" s="8" t="s">
        <v>1</v>
      </c>
      <c r="B2" s="9" t="s">
        <v>2</v>
      </c>
      <c r="C2" s="9" t="s">
        <v>13</v>
      </c>
      <c r="D2" s="9" t="s">
        <v>14</v>
      </c>
      <c r="E2" s="9" t="s">
        <v>3</v>
      </c>
      <c r="F2" s="9" t="s">
        <v>11</v>
      </c>
      <c r="G2" s="9" t="s">
        <v>12</v>
      </c>
      <c r="H2" s="9" t="s">
        <v>9</v>
      </c>
      <c r="I2" s="10" t="s">
        <v>8</v>
      </c>
      <c r="J2" s="26" t="s">
        <v>19</v>
      </c>
    </row>
    <row r="3" spans="1:10" x14ac:dyDescent="0.25">
      <c r="A3" s="6" t="s">
        <v>4</v>
      </c>
      <c r="B3">
        <v>8</v>
      </c>
      <c r="C3">
        <v>0</v>
      </c>
      <c r="D3">
        <f>SUM(A10:A46)</f>
        <v>132.96</v>
      </c>
      <c r="E3">
        <f>2+ C3</f>
        <v>2</v>
      </c>
      <c r="F3">
        <f>141.27+194.77+D3</f>
        <v>469</v>
      </c>
      <c r="G3">
        <f>E3+F3/1000</f>
        <v>2.4689999999999999</v>
      </c>
      <c r="H3">
        <f>_xlfn.RANK.EQ(E3+F3/1000, $G$3:$G$6)</f>
        <v>1</v>
      </c>
      <c r="I3" s="11">
        <f>11-B3+H3</f>
        <v>4</v>
      </c>
      <c r="J3" s="24">
        <v>1</v>
      </c>
    </row>
    <row r="4" spans="1:10" x14ac:dyDescent="0.25">
      <c r="A4" s="6" t="s">
        <v>5</v>
      </c>
      <c r="B4">
        <v>9</v>
      </c>
      <c r="C4">
        <v>1</v>
      </c>
      <c r="D4">
        <f>SUM(B10:B92)</f>
        <v>164.5</v>
      </c>
      <c r="E4">
        <f>0+ C4</f>
        <v>1</v>
      </c>
      <c r="F4">
        <f>134.96+127.83+D4</f>
        <v>427.29</v>
      </c>
      <c r="G4">
        <f t="shared" ref="G4:G6" si="0">E4+F4/1000</f>
        <v>1.4272899999999999</v>
      </c>
      <c r="H4">
        <f t="shared" ref="H4:H6" si="1">_xlfn.RANK.EQ(E4+F4/1000, $G$3:$G$6)</f>
        <v>4</v>
      </c>
      <c r="I4" s="11">
        <f>11-B4+H4</f>
        <v>6</v>
      </c>
      <c r="J4" s="24">
        <v>4</v>
      </c>
    </row>
    <row r="5" spans="1:10" x14ac:dyDescent="0.25">
      <c r="A5" s="6" t="s">
        <v>6</v>
      </c>
      <c r="B5">
        <v>7</v>
      </c>
      <c r="C5">
        <v>1</v>
      </c>
      <c r="D5">
        <f>SUM(C10:C82)</f>
        <v>181.06</v>
      </c>
      <c r="E5">
        <f>1+ C5</f>
        <v>2</v>
      </c>
      <c r="F5">
        <f>115.87+157.21+D5</f>
        <v>454.14000000000004</v>
      </c>
      <c r="G5">
        <f t="shared" si="0"/>
        <v>2.4541400000000002</v>
      </c>
      <c r="H5">
        <f t="shared" si="1"/>
        <v>2</v>
      </c>
      <c r="I5" s="11">
        <f>11-B5+H5</f>
        <v>6</v>
      </c>
      <c r="J5" s="24">
        <v>3</v>
      </c>
    </row>
    <row r="6" spans="1:10" ht="15.75" thickBot="1" x14ac:dyDescent="0.3">
      <c r="A6" s="7" t="s">
        <v>7</v>
      </c>
      <c r="B6" s="5">
        <v>10</v>
      </c>
      <c r="C6" s="5">
        <v>0</v>
      </c>
      <c r="D6" s="5">
        <f>SUM(D10:D48)</f>
        <v>118.71</v>
      </c>
      <c r="E6" s="5">
        <f>1+ C6</f>
        <v>1</v>
      </c>
      <c r="F6" s="5">
        <f>161.68+157.21+D6</f>
        <v>437.59999999999997</v>
      </c>
      <c r="G6" s="5">
        <f t="shared" si="0"/>
        <v>1.4376</v>
      </c>
      <c r="H6" s="5">
        <f t="shared" si="1"/>
        <v>3</v>
      </c>
      <c r="I6" s="12">
        <f>11-B6+H6</f>
        <v>4</v>
      </c>
      <c r="J6" s="25">
        <v>2</v>
      </c>
    </row>
    <row r="7" spans="1:10" ht="15.75" thickBot="1" x14ac:dyDescent="0.3"/>
    <row r="8" spans="1:10" x14ac:dyDescent="0.25">
      <c r="A8" s="20" t="s">
        <v>10</v>
      </c>
      <c r="B8" s="21"/>
      <c r="C8" s="21"/>
      <c r="D8" s="22"/>
    </row>
    <row r="9" spans="1:10" x14ac:dyDescent="0.25">
      <c r="A9" s="17" t="s">
        <v>15</v>
      </c>
      <c r="B9" s="18" t="s">
        <v>16</v>
      </c>
      <c r="C9" s="18" t="s">
        <v>17</v>
      </c>
      <c r="D9" s="19" t="s">
        <v>18</v>
      </c>
    </row>
    <row r="10" spans="1:10" x14ac:dyDescent="0.25">
      <c r="A10" s="1">
        <v>15.58</v>
      </c>
      <c r="B10" s="16">
        <v>16.899999999999999</v>
      </c>
      <c r="C10" s="16">
        <v>19.3</v>
      </c>
      <c r="D10" s="2">
        <v>0</v>
      </c>
    </row>
    <row r="11" spans="1:10" x14ac:dyDescent="0.25">
      <c r="A11" s="1">
        <v>10.6</v>
      </c>
      <c r="B11" s="16">
        <v>4.9000000000000004</v>
      </c>
      <c r="C11" s="16">
        <v>7.3</v>
      </c>
      <c r="D11" s="2">
        <v>29.1</v>
      </c>
    </row>
    <row r="12" spans="1:10" x14ac:dyDescent="0.25">
      <c r="A12" s="1">
        <v>4.8</v>
      </c>
      <c r="B12" s="16">
        <v>7.3</v>
      </c>
      <c r="C12" s="16">
        <v>24.8</v>
      </c>
      <c r="D12" s="2">
        <v>4.5999999999999996</v>
      </c>
    </row>
    <row r="13" spans="1:10" x14ac:dyDescent="0.25">
      <c r="A13" s="1">
        <v>4.0999999999999996</v>
      </c>
      <c r="B13" s="16">
        <v>31.1</v>
      </c>
      <c r="C13" s="16">
        <v>15.6</v>
      </c>
      <c r="D13" s="2">
        <v>0</v>
      </c>
    </row>
    <row r="14" spans="1:10" x14ac:dyDescent="0.25">
      <c r="A14" s="1">
        <v>11.2</v>
      </c>
      <c r="B14" s="16">
        <v>8.6</v>
      </c>
      <c r="C14" s="16">
        <v>23.9</v>
      </c>
      <c r="D14" s="2">
        <v>5.9</v>
      </c>
    </row>
    <row r="15" spans="1:10" x14ac:dyDescent="0.25">
      <c r="A15" s="1">
        <v>5.3</v>
      </c>
      <c r="B15" s="16">
        <v>3.1</v>
      </c>
      <c r="C15" s="16">
        <v>10.7</v>
      </c>
      <c r="D15" s="2">
        <v>3.5</v>
      </c>
    </row>
    <row r="16" spans="1:10" x14ac:dyDescent="0.25">
      <c r="A16" s="1">
        <v>17.8</v>
      </c>
      <c r="B16" s="16">
        <v>25.8</v>
      </c>
      <c r="C16" s="16">
        <v>0</v>
      </c>
      <c r="D16" s="2">
        <v>15.2</v>
      </c>
    </row>
    <row r="17" spans="1:4" x14ac:dyDescent="0.25">
      <c r="A17" s="1">
        <v>7.9</v>
      </c>
      <c r="B17" s="16">
        <v>12.3</v>
      </c>
      <c r="C17" s="16">
        <v>16.2</v>
      </c>
      <c r="D17" s="2">
        <v>2.4</v>
      </c>
    </row>
    <row r="18" spans="1:4" x14ac:dyDescent="0.25">
      <c r="A18" s="1">
        <v>22.68</v>
      </c>
      <c r="B18" s="16">
        <v>0</v>
      </c>
      <c r="C18" s="16">
        <v>16.260000000000002</v>
      </c>
      <c r="D18" s="2">
        <v>17.760000000000002</v>
      </c>
    </row>
    <row r="19" spans="1:4" x14ac:dyDescent="0.25">
      <c r="A19" s="1">
        <v>5.25</v>
      </c>
      <c r="B19" s="16">
        <v>14</v>
      </c>
      <c r="C19" s="16">
        <v>12</v>
      </c>
      <c r="D19" s="2">
        <v>6</v>
      </c>
    </row>
    <row r="20" spans="1:4" x14ac:dyDescent="0.25">
      <c r="A20" s="1">
        <v>13.5</v>
      </c>
      <c r="B20" s="16">
        <v>17.25</v>
      </c>
      <c r="C20" s="16">
        <v>11.75</v>
      </c>
      <c r="D20" s="2">
        <v>14</v>
      </c>
    </row>
    <row r="21" spans="1:4" x14ac:dyDescent="0.25">
      <c r="A21" s="1">
        <v>7.5</v>
      </c>
      <c r="B21" s="16">
        <v>14.25</v>
      </c>
      <c r="C21" s="16">
        <v>13.5</v>
      </c>
      <c r="D21" s="2">
        <v>6.75</v>
      </c>
    </row>
    <row r="22" spans="1:4" ht="15.75" thickBot="1" x14ac:dyDescent="0.3">
      <c r="A22" s="3">
        <v>6.75</v>
      </c>
      <c r="B22" s="5">
        <v>9</v>
      </c>
      <c r="C22" s="5">
        <v>9.75</v>
      </c>
      <c r="D22" s="4">
        <v>13.5</v>
      </c>
    </row>
  </sheetData>
  <mergeCells count="2">
    <mergeCell ref="A1:I1"/>
    <mergeCell ref="A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Splitter</dc:creator>
  <cp:lastModifiedBy>Blake Splitter</cp:lastModifiedBy>
  <dcterms:created xsi:type="dcterms:W3CDTF">2023-12-26T04:19:38Z</dcterms:created>
  <dcterms:modified xsi:type="dcterms:W3CDTF">2024-01-01T21:26:53Z</dcterms:modified>
</cp:coreProperties>
</file>