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Introduction" sheetId="1" r:id="rId4"/>
    <sheet state="visible" name="Product Backlog" sheetId="2" r:id="rId5"/>
    <sheet state="visible" name="Sprint Record Book, DOD" sheetId="3" r:id="rId6"/>
    <sheet state="visible" name="Sprint-1" sheetId="4" r:id="rId7"/>
    <sheet state="visible" name="Sprint-2" sheetId="5" r:id="rId8"/>
    <sheet state="visible" name="Sprint-1-Burndown" sheetId="6" r:id="rId9"/>
    <sheet state="visible" name="Sprint-2-Burndown" sheetId="7" r:id="rId10"/>
    <sheet state="visible" name="Unit Test" sheetId="8" r:id="rId11"/>
    <sheet state="visible" name="Relevant Links" sheetId="9" r:id="rId12"/>
  </sheets>
  <definedNames/>
  <calcPr/>
</workbook>
</file>

<file path=xl/sharedStrings.xml><?xml version="1.0" encoding="utf-8"?>
<sst xmlns="http://schemas.openxmlformats.org/spreadsheetml/2006/main" count="1157" uniqueCount="491">
  <si>
    <t>Team</t>
  </si>
  <si>
    <t>ID</t>
  </si>
  <si>
    <t>Name</t>
  </si>
  <si>
    <t>Role</t>
  </si>
  <si>
    <t>Secondary Role</t>
  </si>
  <si>
    <t>A0251974W</t>
  </si>
  <si>
    <t>Jean Yeo Zuosheng</t>
  </si>
  <si>
    <t>Product Owner + Developer</t>
  </si>
  <si>
    <t>Scrum Excel Guide Chief Creator</t>
  </si>
  <si>
    <t>A0252010E</t>
  </si>
  <si>
    <t>Joseph Loh Boon Yeow</t>
  </si>
  <si>
    <t>Developer</t>
  </si>
  <si>
    <t>UI/UX</t>
  </si>
  <si>
    <t>A0258100U</t>
  </si>
  <si>
    <t>Lee Hao Rong Javier</t>
  </si>
  <si>
    <t>A0252782Y</t>
  </si>
  <si>
    <t>Ting Chao Yang Adrian</t>
  </si>
  <si>
    <t>Slides and Research Paper Chief Creator</t>
  </si>
  <si>
    <t>A0258154B</t>
  </si>
  <si>
    <t>Yee Kai Yang, Cedric</t>
  </si>
  <si>
    <t>Scrum Master + Developer</t>
  </si>
  <si>
    <t>Project Description</t>
  </si>
  <si>
    <t>This project aims to create a Web application to reduce queue waiting time and facilitate seat allocation at hawker centres. It integrates queue-management as well as time-based seat-allocation, allowing Customers to place hawker meal orders ahead of time whilst guaranteeing seats during meal crowds. By decreasing time spent waiting and searching for seats, SwiftServe aims to decrease operational bottlenecks and improve the Customer experience.
The full-stack application uses Vue frontend and firebase backend. Customers can create their accounts, place orders and select their seats as well as view their current and past order history. Merchants can view incoming orders, toggle their store's food availability and view sales statistics.</t>
  </si>
  <si>
    <t xml:space="preserve">
No.</t>
  </si>
  <si>
    <t>Requirement 
Title</t>
  </si>
  <si>
    <t>Requirement 
No.</t>
  </si>
  <si>
    <t>Assigned To</t>
  </si>
  <si>
    <t>User Story</t>
  </si>
  <si>
    <t>Status</t>
  </si>
  <si>
    <t>Priority</t>
  </si>
  <si>
    <t>Points</t>
  </si>
  <si>
    <t>Hours</t>
  </si>
  <si>
    <t>Start</t>
  </si>
  <si>
    <t>Finish</t>
  </si>
  <si>
    <t>Duration 
(Days)</t>
  </si>
  <si>
    <t>Comments</t>
  </si>
  <si>
    <t>Theme 1: User Authentication, Profile and Access</t>
  </si>
  <si>
    <t>Welcome Page (General)</t>
  </si>
  <si>
    <t>F-REQ-1</t>
  </si>
  <si>
    <r>
      <rPr>
        <rFont val="Century Gothic"/>
        <b/>
        <color theme="1"/>
      </rPr>
      <t xml:space="preserve">User Story: </t>
    </r>
    <r>
      <rPr>
        <rFont val="Century Gothic"/>
        <color theme="1"/>
      </rPr>
      <t xml:space="preserve">As a SwiftServe customer, I want to be able to navigate from the Welcome Page to the Login Page to login to my account or Sign Up Page to create a new SwiftServe account so that I can place orders through the SwiftServe Web application.
</t>
    </r>
    <r>
      <rPr>
        <rFont val="Century Gothic"/>
        <b/>
        <color theme="1"/>
      </rPr>
      <t>Acceptance Criteria:</t>
    </r>
    <r>
      <rPr>
        <rFont val="Century Gothic"/>
        <color theme="1"/>
      </rPr>
      <t xml:space="preserve">
1.1 The system should display a ‘Let’s get started’ button to allow users to sign up for an account.✅
1.2 Upon clicking the ‘Let’s get started’ button, the system will redirect the user to the Sign Up Page.✅
1.3 The system should display a ‘Log in’ hyperlink.✅
1.4 Upon clicking the ‘Log in’ hyperlink, the system will redirect the user to the Login Page.✅</t>
    </r>
  </si>
  <si>
    <t>Complete</t>
  </si>
  <si>
    <t>High</t>
  </si>
  <si>
    <t>4/4 Acceptance Criteria Completed</t>
  </si>
  <si>
    <t>Welcome Page (Guest Feature)</t>
  </si>
  <si>
    <r>
      <rPr>
        <rFont val="Century Gothic"/>
        <b/>
        <color theme="1"/>
      </rPr>
      <t>User Story:</t>
    </r>
    <r>
      <rPr>
        <rFont val="Century Gothic"/>
        <color theme="1"/>
      </rPr>
      <t xml:space="preserve"> As a SwiftServe customer, I want to be able to surf SwiftServe as a guest as it is time-saving and I only want to make a one-time transaction.
</t>
    </r>
    <r>
      <rPr>
        <rFont val="Century Gothic"/>
        <b/>
        <color theme="1"/>
      </rPr>
      <t>Acceptance Criteria:</t>
    </r>
    <r>
      <rPr>
        <rFont val="Century Gothic"/>
        <color theme="1"/>
      </rPr>
      <t xml:space="preserve">
2.1 On the Welcome Page, The system should display a ‘Continue as Guest’ hyperlink. Upon clicking the ‘Continue as Guest’ hyperlink, the system will redirect the user directly to the Customer Dashboard Page.✅
</t>
    </r>
  </si>
  <si>
    <t>Low</t>
  </si>
  <si>
    <t>1/1 Acceptance Criteria Completed</t>
  </si>
  <si>
    <t>Sign Up Page</t>
  </si>
  <si>
    <t>F-REQ-2</t>
  </si>
  <si>
    <r>
      <rPr>
        <rFont val="Century Gothic"/>
        <b/>
        <color theme="1"/>
      </rPr>
      <t xml:space="preserve">User Story: </t>
    </r>
    <r>
      <rPr>
        <rFont val="Century Gothic"/>
        <color theme="1"/>
      </rPr>
      <t xml:space="preserve">As a SwiftServe customer, I want to be able to be directed to the Login Page if I have a SwiftServe account, or to sign up for an account using a valid email, username, and password if I do not, so that I can access member-exclusive features, such as placing orders and viewing order history.
</t>
    </r>
    <r>
      <rPr>
        <rFont val="Century Gothic"/>
        <b/>
        <color theme="1"/>
      </rPr>
      <t>Acceptance Criteria:</t>
    </r>
    <r>
      <rPr>
        <rFont val="Century Gothic"/>
        <color theme="1"/>
      </rPr>
      <t xml:space="preserve">
3.1 The system should show a ‘Login’ button to direct Customers and Merchants who have signed-up to the Login Page.✅
3.2 The system should display a form for the Customer to input Username, Email, Password and Confirm Password.✅
3.3 Username: Must have a minimum limit of 1 alphanumeric character and a maximum limit of 30 alphanumeric.✅
characters. Username need not be unique; multiple Customers can share the same username.✅
3.4 Email: Must be at least 5 alphanumeric characters long, contains an “@” and a “.” after. Email must be unique. If the
email is already in use by another Customer, the account creation process will not proceed.✅
3.5 Password: Must be between 8-20 alphanumeric characters with at least one uppercase alphanumeric letter and at
least one lowercase alphanumeric letter. Passwords must be hidden using asterisks (*) during input.✅
3.6 Text in password box should match with confirm password box.✅
3.7 The system should display a ‘Show Password’ checkbox. Upon click, the Customer can hide and unhide their
password.✅
3.8 If any of the fields is not validated successfully and the Customer presses ‘Sign Up’, an error message appears
indicating invalid registration credentials (e.g. email is already in use, passwords do not match).✅
3.9 On successful sign up, the Customer should be directed to the Login Page.✅</t>
    </r>
  </si>
  <si>
    <t>10/10 Acceptance Criteria Completed</t>
  </si>
  <si>
    <t>Sign Up Page (Privacy Policy)</t>
  </si>
  <si>
    <r>
      <rPr>
        <rFont val="Century Gothic"/>
        <b/>
        <color theme="1"/>
      </rPr>
      <t>User Story:</t>
    </r>
    <r>
      <rPr>
        <rFont val="Century Gothic"/>
        <color theme="1"/>
      </rPr>
      <t xml:space="preserve"> User Story: As a potential customer of SwiftServe, I want to know the privacy terms and conditions so that I know my privacy rights are protected by using the SwiftServe Web Application
</t>
    </r>
    <r>
      <rPr>
        <rFont val="Century Gothic"/>
        <b/>
        <color theme="1"/>
      </rPr>
      <t>Acceptance Criteria:</t>
    </r>
    <r>
      <rPr>
        <rFont val="Century Gothic"/>
        <color theme="1"/>
      </rPr>
      <t xml:space="preserve">
4.1 In Sign Up Page, Customers have to agree to terms of service and privacy policy by clicking the Terms of Service checkbox. The Customer can click on the hyperlink of terms of service to know more about the web application terms of use.✅</t>
    </r>
  </si>
  <si>
    <t>User Login [Login Page] (Customer)</t>
  </si>
  <si>
    <t>F-REQ-3</t>
  </si>
  <si>
    <r>
      <rPr>
        <rFont val="Century Gothic"/>
        <b/>
        <color theme="1"/>
      </rPr>
      <t>User Story:</t>
    </r>
    <r>
      <rPr>
        <rFont val="Century Gothic"/>
        <color theme="1"/>
      </rPr>
      <t xml:space="preserve"> As a registered customer of SwiftServe, I want to be able to log in using a valid email and password, so that I can access my viewing order history.
</t>
    </r>
    <r>
      <rPr>
        <rFont val="Century Gothic"/>
        <b/>
        <color theme="1"/>
      </rPr>
      <t xml:space="preserve">Acceptance Criteria: 
</t>
    </r>
    <r>
      <rPr>
        <rFont val="Century Gothic"/>
        <color theme="1"/>
      </rPr>
      <t>5.1 The system should display a form for the Customer or Merchant to input Email and Password.✅
5.2 Upon successful login, users with Customer profile type must be redirected to the Customer Dashboard Page.✅
5.3 If not successful, an error message appears below the form, indicating invalid login credentials (e.g. “Email not
found. Please check your entry or create a new account.”, “Incorrect password. Please try again.”) . Passwords must be hidden using asterisks (*) during input.✅
5.4 The system should display a ‘Show Password’ checkbox. Upon click, the user can hide and unhide their password.✅
5.5 If the user clicks on “Forget Password”, they will be redirected to the Reset Password Page.✅</t>
    </r>
  </si>
  <si>
    <t>5/5 Acceptance Criteria Completed</t>
  </si>
  <si>
    <t>User Login [Login Page] (Merchant)</t>
  </si>
  <si>
    <r>
      <rPr>
        <rFont val="Century Gothic"/>
        <b/>
        <color theme="1"/>
      </rPr>
      <t>User Story:</t>
    </r>
    <r>
      <rPr>
        <rFont val="Century Gothic"/>
        <color theme="1"/>
      </rPr>
      <t xml:space="preserve"> As a registered merchant for SwiftServe, I want to be able to log in using a valid email and password, so that I can access merchant related features such as editing food items and viewing my total revenue.
</t>
    </r>
    <r>
      <rPr>
        <rFont val="Century Gothic"/>
        <b/>
        <color theme="1"/>
      </rPr>
      <t xml:space="preserve">Acceptance Criteria: 
</t>
    </r>
    <r>
      <rPr>
        <rFont val="Century Gothic"/>
        <color theme="1"/>
      </rPr>
      <t>6.1 The system should display a form for the Customer or Merchant to input Email and Password.✅
6.2 Upon successful login, users with Merchant profile type must be redirected to the Merchant Dashboard Page.✅
6.3 If not successful, an error message appears below the form, indicating invalid login credentials (e.g. “Email not
found. Please check your entry or create a new account.”, “Incorrect password. Please try again.”) . Passwords must be hidden using asterisks (*) during input.
6.4 The system should display a ‘Show Password’ checkbox. Upon click, the user can hide and unhide their password.✅
6.5 If the user clicks on “Forget Password”, they will be redirected to the Reset Password Page.✅</t>
    </r>
  </si>
  <si>
    <t>Edit Customer Profile 
[Profile Page]</t>
  </si>
  <si>
    <t>F-REQ-4</t>
  </si>
  <si>
    <t>Ting Chao Yang, Adrian</t>
  </si>
  <si>
    <r>
      <rPr>
        <rFont val="Century Gothic"/>
        <b/>
        <color theme="1"/>
      </rPr>
      <t>User Story:</t>
    </r>
    <r>
      <rPr>
        <rFont val="Century Gothic"/>
        <color theme="1"/>
      </rPr>
      <t xml:space="preserve"> As a registered customer of SwiftServe, I want to be able to view my profile records as well as change and update my username and password details so that I am in control of my personal account details at all times.
</t>
    </r>
    <r>
      <rPr>
        <rFont val="Century Gothic"/>
        <b/>
        <color theme="1"/>
      </rPr>
      <t>Acceptance Criteria:</t>
    </r>
    <r>
      <rPr>
        <rFont val="Century Gothic"/>
        <color theme="1"/>
      </rPr>
      <t xml:space="preserve">
7.1 The system should display text input boxes for Customers to input their new username, password and confirm password in the Profile Page. ✅
7.2 Password: 8-20 alphanumeric characters with at least one uppercase alphanumeric letter and at least one lowercase alphanumeric letter. Passwords must be hidden using asterisks (*) during input. ✅
7.3 Users should enter their current password correctly into the "Current password" field to authenticate themselves, as well as enter their new password in the ‘Confirm New Password’ field, otherwise an error message should pop up.</t>
    </r>
    <r>
      <rPr>
        <rFont val="Century Gothic"/>
        <color rgb="FFFF0000"/>
      </rPr>
      <t xml:space="preserve"> ✅</t>
    </r>
    <r>
      <rPr>
        <rFont val="Century Gothic"/>
        <color theme="1"/>
      </rPr>
      <t xml:space="preserve">
7.4 Upon clicking the ‘Save Changes’ button, the Customer’s Firebase details will be updated and the Customer must be able to view the new username in the web page header and log in with a new password.✅
7.5 The system should display a ‘Show Password’ checkbox. Upon click, the Customer can hide and unhide their password. ✅
7.6 If any of the fields is not validated successfully and the Customer presses ‘Save Changes’, an error message appears indicating invalid registration credentials (e.g. passwords do not match). ✅</t>
    </r>
  </si>
  <si>
    <t>6/6 Acceptance Criteria Completed</t>
  </si>
  <si>
    <t>Reset Password 
[Reset Password Page]</t>
  </si>
  <si>
    <t>F-REQ-18</t>
  </si>
  <si>
    <r>
      <rPr>
        <rFont val="Century Gothic"/>
        <b/>
        <color theme="1"/>
      </rPr>
      <t xml:space="preserve">User Story: </t>
    </r>
    <r>
      <rPr>
        <rFont val="Century Gothic"/>
        <color theme="1"/>
      </rPr>
      <t xml:space="preserve">As a registered customer of SwiftServe, I want to be able to reset my password if I am unable to recall my password, so that I can login to the SwiftServe web application.
</t>
    </r>
    <r>
      <rPr>
        <rFont val="Century Gothic"/>
        <b/>
        <color theme="1"/>
      </rPr>
      <t xml:space="preserve">Acceptance Criteria: </t>
    </r>
    <r>
      <rPr>
        <rFont val="Century Gothic"/>
        <color theme="1"/>
      </rPr>
      <t xml:space="preserve">
8.1 The system should display a text box for the user to input email and verify the user's Email.✅
8.2 If the user clicks on the ‘Send Email Link’ button, the button becomes unclickable for the next 60 seconds.✅
8.3 Upon successful verification of email, the email link should prompt users for a new password.✅
8.4 If not successful, an error message appears below the form, indicating invalid login credentials (e.g. “Email not
found. Please check your entry or create a new account.”) .✅
8.5 If the ‘Login’ Button is pressed, the user should be directed to the Login Page.✅
8.6 If the ‘Sign Up’ Button is pressed, the user should be directed to the Sign Up Page.✅</t>
    </r>
  </si>
  <si>
    <t>30/10/24</t>
  </si>
  <si>
    <t>31/10/24</t>
  </si>
  <si>
    <t>Delete User Account [Profile Settings Page]</t>
  </si>
  <si>
    <t>F-REQ-19</t>
  </si>
  <si>
    <r>
      <rPr>
        <rFont val="Century Gothic"/>
        <b/>
        <color theme="1"/>
      </rPr>
      <t xml:space="preserve">User Story: </t>
    </r>
    <r>
      <rPr>
        <rFont val="Century Gothic"/>
        <color theme="1"/>
      </rPr>
      <t xml:space="preserve">As a SwiftServe Customer, I want to be able to delete my account, as I do not wish to continue using the SwiftServe web application.
</t>
    </r>
    <r>
      <rPr>
        <rFont val="Century Gothic"/>
        <b/>
        <color theme="1"/>
      </rPr>
      <t>Acceptance Criteria:</t>
    </r>
    <r>
      <rPr>
        <rFont val="Century Gothic"/>
        <color theme="1"/>
      </rPr>
      <t xml:space="preserve">
9.1 On the Profile Settings Page, When the user views his profile settings, there is a ‘Delete Account’ button.✅
9.2 Upon clicking on the ‘Delete Account’ button, a pop up will confirm the user request for account deletion again. ✅
9.3 Upon validation of this pop up, the user’s account should be deleted from the database.✅
</t>
    </r>
  </si>
  <si>
    <t>3/3 Acceptance Criteria Completed</t>
  </si>
  <si>
    <t>Logging Out [All Pages]</t>
  </si>
  <si>
    <t>F-REQ-20</t>
  </si>
  <si>
    <r>
      <rPr>
        <rFont val="Century Gothic"/>
        <b/>
        <color theme="1"/>
      </rPr>
      <t xml:space="preserve">User Story: </t>
    </r>
    <r>
      <rPr>
        <rFont val="Century Gothic"/>
        <color theme="1"/>
      </rPr>
      <t xml:space="preserve">As a registered customer of SwiftServe, I want to be able to log out of all pages after signing in.
</t>
    </r>
    <r>
      <rPr>
        <rFont val="Century Gothic"/>
        <b/>
        <color theme="1"/>
      </rPr>
      <t>Acceptance Criteria:</t>
    </r>
    <r>
      <rPr>
        <rFont val="Century Gothic"/>
        <color theme="1"/>
      </rPr>
      <t xml:space="preserve">
10.1 The system should display a logout icon in the page Header.✅
10.2 Upon checking the logout icon, users will be signed out of the web application.✅</t>
    </r>
  </si>
  <si>
    <t>2/2 Acceptance Criteria Completed</t>
  </si>
  <si>
    <t>Theme 2: User Dashboard Pages</t>
  </si>
  <si>
    <t>Customer Dashboard Page
(Current Orders)</t>
  </si>
  <si>
    <t>F-REQ-5</t>
  </si>
  <si>
    <r>
      <rPr>
        <rFont val="Century Gothic"/>
        <b/>
        <color theme="1"/>
      </rPr>
      <t>User Story:</t>
    </r>
    <r>
      <rPr>
        <rFont val="Century Gothic"/>
        <color theme="1"/>
      </rPr>
      <t xml:space="preserve"> As a SwiftServe Customer, I want to see all my current orders to know when to collect my orders.
</t>
    </r>
    <r>
      <rPr>
        <rFont val="Century Gothic"/>
        <b/>
        <color theme="1"/>
      </rPr>
      <t>Acceptance Criteria:</t>
    </r>
    <r>
      <rPr>
        <rFont val="Century Gothic"/>
        <color theme="1"/>
      </rPr>
      <t xml:space="preserve">
11.1 The system should display a split-screen layout with current Customer order (upper section) and past 5 Customer orders (lower section). ✅
11.2 The system should display colour-coded labels representing order status (e.g. grey for “Preparing Order”, green for “Order Ready, Collected?”, turquoise for “Order Number”). ✅ 
11.3 The system should display a ‘View Order Number’ button that shows a pop-up screen with order number when clicked. ✅ </t>
    </r>
  </si>
  <si>
    <t>Customer Dashboard Page 
(Quick Order)</t>
  </si>
  <si>
    <r>
      <rPr>
        <rFont val="Century Gothic"/>
        <b/>
        <color theme="1"/>
      </rPr>
      <t xml:space="preserve">User Story: </t>
    </r>
    <r>
      <rPr>
        <rFont val="Century Gothic"/>
        <color theme="1"/>
      </rPr>
      <t xml:space="preserve">As a SwiftServe, I want to see my past 5 orders for quick order selection to save order time on order creation.
</t>
    </r>
    <r>
      <rPr>
        <rFont val="Century Gothic"/>
        <b/>
        <color theme="1"/>
      </rPr>
      <t>Acceptance Criteria:</t>
    </r>
    <r>
      <rPr>
        <rFont val="Century Gothic"/>
        <color theme="1"/>
      </rPr>
      <t xml:space="preserve">
12.1 The system should display a ‘Quick Order’ button to place repeated orders. ✅ 
12.2 Upon clicking the ‘Quick Order’ button, the system should add the order to the Order Cart in real-time. ✅ 
12.3 The system should display a ‘Make New Order’ button. ✅ 
12.4 Upon clicking the ‘Make New Order’ button, the Customer should be redirected to the Food Orders Page  ✅ </t>
    </r>
  </si>
  <si>
    <t>Medium</t>
  </si>
  <si>
    <t>Merchant Dashboard Page</t>
  </si>
  <si>
    <t>F-REQ-14</t>
  </si>
  <si>
    <r>
      <rPr>
        <rFont val="Century Gothic"/>
        <b/>
        <color theme="1"/>
      </rPr>
      <t>User Story:</t>
    </r>
    <r>
      <rPr>
        <rFont val="Century Gothic"/>
        <color theme="1"/>
      </rPr>
      <t xml:space="preserve"> As a SwiftServe Merchant, I want to easily access the merchant pages (toggle food item availabilities, orders and sales insight) so that I am able to run my business smoothly. 
</t>
    </r>
    <r>
      <rPr>
        <rFont val="Century Gothic"/>
        <b/>
        <color theme="1"/>
      </rPr>
      <t xml:space="preserve">Acceptance Criteria:
</t>
    </r>
    <r>
      <rPr>
        <rFont val="Century Gothic"/>
        <color theme="1"/>
      </rPr>
      <t>13.1 The system should display a ‘Food Availability Toggle Menu’ button. ✅
13.2 Upon clicking the ‘Food Availability Toggle Menu’ button, the system should redirect Merchants to the Merchant Food Availability Toggle Page.✅
13.3 The system should display a ‘View Orders’ button.✅
13.4 Upon clicking the ‘View Orders’ button, the system should redirect Merchants to the Merchant Orders Page.✅
13.5 The system should display a ‘Sales Dashboard’ button.✅
13.6 Upon clicking the ‘Sales Dashboard’ button, the system should redirect Merchants to the Merchant Sales Dashboard Page.✅
13.7 The system should display a ‘Add Food Item’ button.✅
13.8 Upon clicking the ‘Add Food Item’ button, the system should redirect Merchants to the Merchant Create Food Item Page.✅</t>
    </r>
  </si>
  <si>
    <t>Theme 3: Hawker Centre System</t>
  </si>
  <si>
    <t>Search Food Item in Hawker Centre Page [Hawker Centre Page] 
(Food Category)</t>
  </si>
  <si>
    <t>F-REQ-7</t>
  </si>
  <si>
    <t>Yee Kai Yang, 
Cedric</t>
  </si>
  <si>
    <r>
      <rPr>
        <rFont val="Century Gothic"/>
        <b/>
        <color theme="1"/>
      </rPr>
      <t xml:space="preserve">User Story: </t>
    </r>
    <r>
      <rPr>
        <rFont val="Century Gothic"/>
        <color theme="1"/>
      </rPr>
      <t xml:space="preserve">As a registered customer of SwiftServe, I want to be able to search for food items by food category (e.g., Chinese, Beverages, etc.) and select a specific merchant, so that I can easily find and order food from my preferred type of cuisine and merchant.
</t>
    </r>
    <r>
      <rPr>
        <rFont val="Century Gothic"/>
        <b/>
        <color theme="1"/>
      </rPr>
      <t>Acceptance Criteria:</t>
    </r>
    <r>
      <rPr>
        <rFont val="Century Gothic"/>
        <color theme="1"/>
      </rPr>
      <t xml:space="preserve">
14.1 The system should display a Top Menu Bar with food category filters (eg. Chinese, Beverages, etc). ✅
14.2 Upon clicking a food category filter, the text changes between black and turquoise with the latter indicating that the food category is wanted. ✅
14.3 Upon clicking a food category filter, respective Merchants under that food category should be displayed in the side menu bar. ✅</t>
    </r>
  </si>
  <si>
    <t>Search Food Item in Hawker Centre Page [Hawker Centre Page] 
(Dietary Restriction)</t>
  </si>
  <si>
    <r>
      <rPr>
        <rFont val="Century Gothic"/>
        <b/>
        <color theme="1"/>
      </rPr>
      <t>User Story:</t>
    </r>
    <r>
      <rPr>
        <rFont val="Century Gothic"/>
        <color theme="1"/>
      </rPr>
      <t xml:space="preserve"> As a registered customer of SwiftServe with dietary restrictions, I want to be able to filter food options by Halal or Vegetarian, so that I can easily find food that meets my dietary preferences.
</t>
    </r>
    <r>
      <rPr>
        <rFont val="Century Gothic"/>
        <b/>
        <color theme="1"/>
      </rPr>
      <t xml:space="preserve">Acceptance Critieria:
</t>
    </r>
    <r>
      <rPr>
        <rFont val="Century Gothic"/>
        <color theme="1"/>
      </rPr>
      <t xml:space="preserve">15.1 Presence of toggle buttons for Halal and Vegetarian food options, which Customers can toggle on-off to filter for Halal and Vegetarian hawker stores. ✅
15.2 The system should display a side menu bar with a scrollable list of Merchants in that food category and type, unless none of the food categories are selected, then all Merchants should be present. </t>
    </r>
    <r>
      <rPr>
        <rFont val="Century Gothic"/>
        <color rgb="FFFF0000"/>
      </rPr>
      <t xml:space="preserve">✅
</t>
    </r>
    <r>
      <rPr>
        <rFont val="Century Gothic"/>
        <color theme="1"/>
      </rPr>
      <t>15.3 Upon clicking a Merchant on the side menu bar, the Merchant’s food items should be displayed in the centre menu. ✅
15.4 The system should indicate currently unavailable food items as greyed-out and non-clickable. ✅
15.5 The system should not display unavailable Merchants. The Merchant’s food items would not be displayed in the centre menu as a result.  ✅
15.6 Upon clicking the food item, the system should redirect Customers to the Food Item Page to proceed with their order. ✅</t>
    </r>
  </si>
  <si>
    <t>Add Food item to Order Cart [Food Item Page]
(General)</t>
  </si>
  <si>
    <t>F-REQ-8</t>
  </si>
  <si>
    <r>
      <rPr>
        <rFont val="Century Gothic"/>
        <b/>
        <color theme="1"/>
      </rPr>
      <t>User Story:</t>
    </r>
    <r>
      <rPr>
        <rFont val="Century Gothic"/>
        <color theme="1"/>
      </rPr>
      <t xml:space="preserve"> As a registered customer of SwiftServe, I want to be able to select the quantity of food items, add-ons, and special instructions, so that I can customise my order according to my preferences.
</t>
    </r>
    <r>
      <rPr>
        <rFont val="Century Gothic"/>
        <b/>
        <color theme="1"/>
      </rPr>
      <t xml:space="preserve">Acceptance Criteria:
</t>
    </r>
    <r>
      <rPr>
        <rFont val="Century Gothic"/>
        <color theme="1"/>
      </rPr>
      <t>16.1 The system should display add and subtract buttons to allow Customers to choose their item quantity (minimum quantity of 1) as well as total price of food item. ✅
16.2 The system should display a ‘Add to Cart’ button in the Food Item Page. ✅
16.3 Upon clicking the ‘Add to Cart’ button, the food order should be added to the order cart in real-time. ✅
16.4 The system should display any ‘Add On’ or ‘Special Instructions’ if applicable to the Merchant. ✅
16.5 The system should display add and subtract buttons to allow Customers to choose their add-on quantity (minimum quantity of 0). ✅
16.6 The system should allow Customers to select relevant ‘Special Instructions’ through a textbox. ✅
16.7 The system should update total pricing if ‘Add On’ affect the total pricing. ✅</t>
    </r>
  </si>
  <si>
    <t>Add Food item to Order Cart [Food Item Page] 
(Cancel Order)</t>
  </si>
  <si>
    <r>
      <rPr>
        <rFont val="Century Gothic"/>
        <b/>
        <color theme="1"/>
      </rPr>
      <t>User Story:</t>
    </r>
    <r>
      <rPr>
        <rFont val="Century Gothic"/>
        <color theme="1"/>
      </rPr>
      <t xml:space="preserve"> As a registered customer of SwiftServe, I want to be able to cancel my food order if I change my mind, so that I can remove the item during order selection and return to the hawker centre page.
</t>
    </r>
    <r>
      <rPr>
        <rFont val="Century Gothic"/>
        <b/>
        <color theme="1"/>
      </rPr>
      <t>Acceptance Criteria:</t>
    </r>
    <r>
      <rPr>
        <rFont val="Century Gothic"/>
        <color theme="1"/>
      </rPr>
      <t xml:space="preserve">
17.1 Upon clicking the ‘Cancel Order’ button, the system should remove the order from Order Cart and redirect
Customers back to the Hawker Centre Page. ✅</t>
    </r>
  </si>
  <si>
    <t>Edit Food Item in Order Cart [Hawker Centre Page]
(View Food Items)</t>
  </si>
  <si>
    <t>F-REQ-9</t>
  </si>
  <si>
    <r>
      <rPr>
        <rFont val="Century Gothic"/>
        <b/>
        <color theme="1"/>
      </rPr>
      <t>User Story:</t>
    </r>
    <r>
      <rPr>
        <rFont val="Century Gothic"/>
        <color theme="1"/>
      </rPr>
      <t xml:space="preserve"> As a registered customer of SwiftServe, I want to view the food items in my order cart, so that I can review my selections before completing my order.
</t>
    </r>
    <r>
      <rPr>
        <rFont val="Century Gothic"/>
        <b/>
        <color theme="1"/>
      </rPr>
      <t>Acceptance Criteria:</t>
    </r>
    <r>
      <rPr>
        <rFont val="Century Gothic"/>
        <color theme="1"/>
      </rPr>
      <t xml:space="preserve">
18.1 The system should display an Order Cart at the bottom of the Hawker Centre Page. ✅
18.2 The system should display the total cost of orders. ✅
18.3 The Order Cart will auto-update by deleting cart items should the Merchant close their stall or make the food item unavailable.✅</t>
    </r>
  </si>
  <si>
    <t>Edit Food Item in Order Cart [Hawker Centre Page]
(Edit Food Items)</t>
  </si>
  <si>
    <r>
      <rPr>
        <rFont val="Century Gothic"/>
        <b/>
        <color theme="1"/>
      </rPr>
      <t>User Story:</t>
    </r>
    <r>
      <rPr>
        <rFont val="Century Gothic"/>
        <color theme="1"/>
      </rPr>
      <t xml:space="preserve"> As a registered customer of SwiftServe, I want to edit my food item selections in the order cart, so that I can make changes before placing my final order.
</t>
    </r>
    <r>
      <rPr>
        <rFont val="Century Gothic"/>
        <b/>
        <color theme="1"/>
      </rPr>
      <t>Acceptance Criteria:</t>
    </r>
    <r>
      <rPr>
        <rFont val="Century Gothic"/>
        <color theme="1"/>
      </rPr>
      <t xml:space="preserve">
19.1 Upon clicking the food item in the Order Cart, the system should redirect Customers to the particular Food Item Page to edit their order. ✅</t>
    </r>
  </si>
  <si>
    <t>Edit Food Item in Order Cart [Hawker Centre Page]
(Delete Food Items)</t>
  </si>
  <si>
    <r>
      <rPr>
        <rFont val="Century Gothic"/>
        <b/>
        <color theme="1"/>
      </rPr>
      <t>User Story:</t>
    </r>
    <r>
      <rPr>
        <rFont val="Century Gothic"/>
        <color theme="1"/>
      </rPr>
      <t xml:space="preserve"> As a registered customer of SwiftServe, I want to view and edit the food items in my order cart, so that I can review and change my selections before completing my order.
</t>
    </r>
    <r>
      <rPr>
        <rFont val="Century Gothic"/>
        <b/>
        <color theme="1"/>
      </rPr>
      <t>Acceptance Criteria:</t>
    </r>
    <r>
      <rPr>
        <rFont val="Century Gothic"/>
        <color theme="1"/>
      </rPr>
      <t xml:space="preserve">
20.1 The system should display a ‘Delete’ button on the top right hand corner of each food item in the Order Cart. ✅
20.2 Upon clicking the ‘Delete’ button, the system should remove the food order from the Order Cart display in real-time. ✅
20.3 Upon clicking the ‘Delete’ button, the cost of the removed food order should be deducted from the total amount. ✅</t>
    </r>
  </si>
  <si>
    <t>Theme 4: Customer Order Collation System [Dining Options, Checkout, Payment, Seating, Receipts]</t>
  </si>
  <si>
    <t>Customer Dining Options Page</t>
  </si>
  <si>
    <t>F-REQ-6</t>
  </si>
  <si>
    <r>
      <rPr>
        <rFont val="Century Gothic"/>
        <b/>
        <color theme="1"/>
      </rPr>
      <t xml:space="preserve">User Story: </t>
    </r>
    <r>
      <rPr>
        <rFont val="Century Gothic"/>
        <color theme="1"/>
      </rPr>
      <t xml:space="preserve">As a Customer, I want to view all the available hawker centres I can have my meal and select the hawker centre I want to dine at. 
</t>
    </r>
    <r>
      <rPr>
        <rFont val="Century Gothic"/>
        <b/>
        <color theme="1"/>
      </rPr>
      <t>Acceptance Criteria:</t>
    </r>
    <r>
      <rPr>
        <rFont val="Century Gothic"/>
        <color theme="1"/>
      </rPr>
      <t xml:space="preserve">
21.1 The system should display a dropdown menu of participating establishments for Customer selection. ✅
21.2 The system should display currently unavailable establishments by displaying them in a greyed-out and
non-clickable format. ✅
21.3 Upon clicking the ‘Let’s go’ button, the system should redirect Customers to the Hawker Centre Page. ✅</t>
    </r>
  </si>
  <si>
    <t>Customer Checkout Page
(Edit and View)</t>
  </si>
  <si>
    <t>F-REQ-10</t>
  </si>
  <si>
    <r>
      <rPr>
        <rFont val="Century Gothic"/>
        <b/>
        <color theme="1"/>
      </rPr>
      <t xml:space="preserve">User Story: </t>
    </r>
    <r>
      <rPr>
        <rFont val="Century Gothic"/>
        <color theme="1"/>
      </rPr>
      <t xml:space="preserve">As a Customer, I want to be able to edit and have a summary view of all my orders before I complete my order via payment so as to confirm that my order inputs are correct.
</t>
    </r>
    <r>
      <rPr>
        <rFont val="Century Gothic"/>
        <b/>
        <color theme="1"/>
      </rPr>
      <t>Acceptance Criteria:</t>
    </r>
    <r>
      <rPr>
        <rFont val="Century Gothic"/>
        <color theme="1"/>
      </rPr>
      <t xml:space="preserve">
22.1 The system should display all food orders with each cost, an ‘Edit’ button beside each food item and a total cost. ✅
22.2 Upon clicking the ‘Edit’ button, the system should redirect Customers back to the respective Food Item Page to update their order.✅
22.3 The system should update total cost and individual food item costs as Customers modify their order.✅</t>
    </r>
  </si>
  <si>
    <t>Customer Checkout Page
(Complete Order)</t>
  </si>
  <si>
    <r>
      <rPr>
        <rFont val="Century Gothic"/>
        <b/>
        <color theme="1"/>
      </rPr>
      <t>User Story:</t>
    </r>
    <r>
      <rPr>
        <rFont val="Century Gothic"/>
        <color theme="1"/>
      </rPr>
      <t xml:space="preserve"> As a Customer, I want to be able to choose my dining preference, dining time and payment method all at once before completing my order via payment so that I have a complete food order.
</t>
    </r>
    <r>
      <rPr>
        <rFont val="Century Gothic"/>
        <b/>
        <color theme="1"/>
      </rPr>
      <t>Acceptance Criteria:</t>
    </r>
    <r>
      <rPr>
        <rFont val="Century Gothic"/>
        <color theme="1"/>
      </rPr>
      <t xml:space="preserve">
23.1 The system should display a dropdown menu for Customers to indicate their preference of Dine-In or Takeaway, with Dine-in option greyed-out and not selectable should there be no seats available. ✅
23.2 The system should display a dropdown menu for Customers to indicate their dining window time (increments of 5 minutes). ✅
23.3 The system should display different payment methods (e.g. Visa or Mastercard, Paynow) for Customers to select.✅
23.4 The system should display a ‘Confirm and Pay’ button.✅
23.5 Upon clicking the ‘Confirm and Pay’ button, the system should redirect Customers to the Successful Payment page (For this project, we assume payments are completed as setting up a payment system is not possible).✅
23.6 If food items become unavailable during Checkout, the system auto-update Customer Checkout with changes. ✅ </t>
    </r>
  </si>
  <si>
    <t>Customer Checkout Page
(Return to Hawker Centre Page)</t>
  </si>
  <si>
    <r>
      <rPr>
        <rFont val="Century Gothic"/>
        <b/>
        <color theme="1"/>
      </rPr>
      <t xml:space="preserve">User Story: </t>
    </r>
    <r>
      <rPr>
        <rFont val="Century Gothic"/>
        <color theme="1"/>
      </rPr>
      <t xml:space="preserve">As a Customer, I want to have the flexibility to return to the Hawker Centre Page so as to view more stores and food items.
</t>
    </r>
    <r>
      <rPr>
        <rFont val="Century Gothic"/>
        <b/>
        <color theme="1"/>
      </rPr>
      <t>Acceptance Criteria:</t>
    </r>
    <r>
      <rPr>
        <rFont val="Century Gothic"/>
        <color theme="1"/>
      </rPr>
      <t xml:space="preserve">
24.1 The system should display a cross icon on the top right hand corner of the form which redirects Customers back to Hawker Centre. ✅</t>
    </r>
  </si>
  <si>
    <t>Customer Payment Successful Page
(Message Confirmation)</t>
  </si>
  <si>
    <t>F-REQ-11</t>
  </si>
  <si>
    <r>
      <rPr>
        <rFont val="Century Gothic"/>
        <b/>
        <color theme="1"/>
      </rPr>
      <t>User Story:</t>
    </r>
    <r>
      <rPr>
        <rFont val="Century Gothic"/>
        <color theme="1"/>
      </rPr>
      <t xml:space="preserve"> As a Customer I want a confirmatory message on order payment success so that I am assured that the payment went through and that my order has been placed successfully. 
</t>
    </r>
    <r>
      <rPr>
        <rFont val="Century Gothic"/>
        <b/>
        <color theme="1"/>
      </rPr>
      <t>Acceptance Criteria:</t>
    </r>
    <r>
      <rPr>
        <rFont val="Century Gothic"/>
        <color theme="1"/>
      </rPr>
      <t xml:space="preserve">
25.1 Upon successful payment, the system should display a checkmark to indicate successful payment. (For this project, setting up a payment system is not possible. As such, payments will be assumed to have been completed.)✅</t>
    </r>
  </si>
  <si>
    <t>Customer Payment Successful Page
(Page Redirect for Dine-In)</t>
  </si>
  <si>
    <r>
      <rPr>
        <rFont val="Century Gothic"/>
        <b/>
        <color theme="1"/>
      </rPr>
      <t>User Story:</t>
    </r>
    <r>
      <rPr>
        <rFont val="Century Gothic"/>
        <color theme="1"/>
      </rPr>
      <t xml:space="preserve"> As a registered customer of SwiftServe doing a Dine-in order, I want to be redirected to the seat booking page after payment so that I am able to reserve a seat for my meal.
</t>
    </r>
    <r>
      <rPr>
        <rFont val="Century Gothic"/>
        <b/>
        <color theme="1"/>
      </rPr>
      <t>Acceptance Criteria:</t>
    </r>
    <r>
      <rPr>
        <rFont val="Century Gothic"/>
        <color theme="1"/>
      </rPr>
      <t xml:space="preserve">
26.1 The system should display a ‘Select Seats’ button for Dine-In Customers to proceed with seat selection. ✅</t>
    </r>
  </si>
  <si>
    <t>Customer Payment Successful Page
(Page Redirect for Takeaway)</t>
  </si>
  <si>
    <r>
      <rPr>
        <rFont val="Century Gothic"/>
        <b/>
        <color theme="1"/>
      </rPr>
      <t>User Story:</t>
    </r>
    <r>
      <rPr>
        <rFont val="Century Gothic"/>
        <color theme="1"/>
      </rPr>
      <t xml:space="preserve"> As a registered customer of SwiftServe doing a Takeaway order, I want to be redirected to the Live Receipts Page so as to see my current and past order receipts.
</t>
    </r>
    <r>
      <rPr>
        <rFont val="Century Gothic"/>
        <b/>
        <color theme="1"/>
      </rPr>
      <t>Acceptance Criteria:</t>
    </r>
    <r>
      <rPr>
        <rFont val="Century Gothic"/>
        <color theme="1"/>
      </rPr>
      <t xml:space="preserve">
27.1 The system should display a ‘To Receipts’ button for Takeaway Customers to proceed with viewing their receipts.✅</t>
    </r>
  </si>
  <si>
    <t>Seat Selection at Choose Seats Page
(View Seat Availability)</t>
  </si>
  <si>
    <t>F-REQ-12</t>
  </si>
  <si>
    <r>
      <rPr>
        <rFont val="Century Gothic"/>
        <b/>
        <color theme="1"/>
      </rPr>
      <t>User story:</t>
    </r>
    <r>
      <rPr>
        <rFont val="Century Gothic"/>
        <color theme="1"/>
      </rPr>
      <t xml:space="preserve"> As a registered customer of SwiftServe, I want to be able to see which seats are available, so that I can plan and choose my desired seat.
</t>
    </r>
    <r>
      <rPr>
        <rFont val="Century Gothic"/>
        <b/>
        <color theme="1"/>
      </rPr>
      <t>Acceptance Criteria:</t>
    </r>
    <r>
      <rPr>
        <rFont val="Century Gothic"/>
        <color theme="1"/>
      </rPr>
      <t xml:space="preserve">
28.1 The system should display the blueprint of hawker centre seating arrangement with stall landmarks so Customers can orientate themselves and choose their seats.✅ 
28.2 Seats that are occupied should have their seat icon coloured red.✅
28.3 The system should update the seating arrangement in real-time to reflect the latest reservations.✅</t>
    </r>
  </si>
  <si>
    <t>Seat Selection at Choose Seats Page
(Book Seats)</t>
  </si>
  <si>
    <r>
      <rPr>
        <rFont val="Century Gothic"/>
        <b/>
        <color theme="1"/>
      </rPr>
      <t>User story:</t>
    </r>
    <r>
      <rPr>
        <rFont val="Century Gothic"/>
        <color theme="1"/>
      </rPr>
      <t xml:space="preserve"> As a registered customer of SwiftServe, I want to be able to recognise and click only on available seats, so that I can reserve those seats for my hawker dining and not seats that are already occupied.
</t>
    </r>
    <r>
      <rPr>
        <rFont val="Century Gothic"/>
        <b/>
        <color theme="1"/>
      </rPr>
      <t xml:space="preserve">Acceptance Criteria:
</t>
    </r>
    <r>
      <rPr>
        <rFont val="Century Gothic"/>
        <color theme="1"/>
      </rPr>
      <t>29.1 Upon clicking on the available seat(s) (grey seat), the seat(s) colour should change to green to represent the selected seat(s). ✅</t>
    </r>
  </si>
  <si>
    <t>Seat Selection at Choose Seats Page
(Reserve Seats)</t>
  </si>
  <si>
    <r>
      <rPr>
        <rFont val="Century Gothic"/>
        <b/>
        <color theme="1"/>
      </rPr>
      <t>User story:</t>
    </r>
    <r>
      <rPr>
        <rFont val="Century Gothic"/>
        <color theme="1"/>
      </rPr>
      <t xml:space="preserve"> As a registered customer of SwiftServe, I do not want to be disturbed (e.g. other people booking my seat) once I reserve a seat for the set duration,  so that I can enjoy my meal in peace.
</t>
    </r>
    <r>
      <rPr>
        <rFont val="Century Gothic"/>
        <b/>
        <color theme="1"/>
      </rPr>
      <t xml:space="preserve">Acceptance Criteria:
</t>
    </r>
    <r>
      <rPr>
        <rFont val="Century Gothic"/>
        <color theme="1"/>
      </rPr>
      <t>30.1 The system should prevent Customers from selecting seats that are already occupied (red seats). ✅
30.2 The system should update the seating arrangement in real-time to reflect the latest reservations. ✅</t>
    </r>
  </si>
  <si>
    <t>Seat Selection at Choose Seats Page
(Seat Quota by Time)</t>
  </si>
  <si>
    <r>
      <rPr>
        <rFont val="Century Gothic"/>
        <b/>
        <color theme="1"/>
      </rPr>
      <t>User story:</t>
    </r>
    <r>
      <rPr>
        <rFont val="Century Gothic"/>
        <color theme="1"/>
      </rPr>
      <t xml:space="preserve"> As a registered customer of SwiftServe, I want there to be timed maximum seat booking quotas in place, so that seat hogging can be prevented and I am able to reserve a seat for my meal.
</t>
    </r>
    <r>
      <rPr>
        <rFont val="Century Gothic"/>
        <b/>
        <color theme="1"/>
      </rPr>
      <t xml:space="preserve">Acceptance Criteria:
</t>
    </r>
    <r>
      <rPr>
        <rFont val="Century Gothic"/>
        <color theme="1"/>
      </rPr>
      <t>31.1 During peak hours of 1200 - 1400H or when there are 5 or less seats available, Customers can choose a maximum of 2 seats. [Dining timeframes to be extended beyond in future SwiftServe Iterations]✅
31.2 Error message should be displayed if Customer chooses more seats than allocated quota in 31.1. ✅</t>
    </r>
  </si>
  <si>
    <t>Customer Live Receipts Page [Live Receipts Page]</t>
  </si>
  <si>
    <t>F-REQ-13</t>
  </si>
  <si>
    <r>
      <rPr>
        <rFont val="Century Gothic"/>
        <b/>
        <color theme="1"/>
      </rPr>
      <t>User Story:</t>
    </r>
    <r>
      <rPr>
        <rFont val="Century Gothic"/>
        <color theme="1"/>
      </rPr>
      <t xml:space="preserve"> As a registered customer of SwiftServe, I would like to have a summary view of all my past and present order receipts so as to have a clear record of my food order transactions.
</t>
    </r>
    <r>
      <rPr>
        <rFont val="Century Gothic"/>
        <b/>
        <color theme="1"/>
      </rPr>
      <t>Acceptance Criteria:</t>
    </r>
    <r>
      <rPr>
        <rFont val="Century Gothic"/>
        <color theme="1"/>
      </rPr>
      <t xml:space="preserve">
32.1 The system should display all current Customer orders, total payment made, dining option chosen (i.e. Dine-in / Takeaway), dining time and seat(s) reserved.✅ </t>
    </r>
  </si>
  <si>
    <t>Theme 5: Merchant Pages</t>
  </si>
  <si>
    <t>Merchant Food Availability Toggle Page
[Item Toggle]</t>
  </si>
  <si>
    <t>F-REQ-15</t>
  </si>
  <si>
    <r>
      <rPr>
        <rFont val="Century Gothic"/>
        <b/>
        <color theme="1"/>
      </rPr>
      <t xml:space="preserve">User story: </t>
    </r>
    <r>
      <rPr>
        <rFont val="Century Gothic"/>
        <color theme="1"/>
      </rPr>
      <t xml:space="preserve">As a SwiftServe Merchant, I want to inform my customers of orders that are available and unavailable through a toggle menu so that my customers will only order food items I have that are available.
</t>
    </r>
    <r>
      <rPr>
        <rFont val="Century Gothic"/>
        <b/>
        <color theme="1"/>
      </rPr>
      <t>Acceptance Criteria:</t>
    </r>
    <r>
      <rPr>
        <rFont val="Century Gothic"/>
        <color theme="1"/>
      </rPr>
      <t xml:space="preserve">
33.1 The system should display and label the list of food items offered by the Merchant. ✅
33.2 Upon clicking on a food item, the system will mark the food item as Unavailable/Available (greyed-out/opaque). ✅
33.3 The system should update the Customer Hawker Centre Page in real-time to update availability of food items. ✅</t>
    </r>
  </si>
  <si>
    <t>Merchant Food Availability Toggle Page
[Close Store Switch]</t>
  </si>
  <si>
    <r>
      <rPr>
        <rFont val="Century Gothic"/>
        <b/>
        <color theme="1"/>
      </rPr>
      <t>User story:</t>
    </r>
    <r>
      <rPr>
        <rFont val="Century Gothic"/>
        <color theme="1"/>
      </rPr>
      <t xml:space="preserve"> As a SwiftServe Merchant, I want to be able to make all foods unavailable with one click when I close my store so as for store-closing to be convenience. I want to inform my customers of orders that are available and unavailable through a toggle menu so that my customers will only order food items I have that are available.
</t>
    </r>
    <r>
      <rPr>
        <rFont val="Century Gothic"/>
        <b/>
        <color theme="1"/>
      </rPr>
      <t>Acceptance Criteria:</t>
    </r>
    <r>
      <rPr>
        <rFont val="Century Gothic"/>
        <color theme="1"/>
      </rPr>
      <t xml:space="preserve">
34.1 Presence of a close store toggle button for hawkers who are closed for the time or day. ✅
34.2 On clicking the close store toggle button, all food items will be made unavailable for Customers. ✅</t>
    </r>
  </si>
  <si>
    <t>Merchant Orders Page
[View Incoming Orders]</t>
  </si>
  <si>
    <t>F-REQ-16</t>
  </si>
  <si>
    <r>
      <rPr>
        <rFont val="Century Gothic"/>
        <b/>
        <color rgb="FF000000"/>
      </rPr>
      <t>User story:</t>
    </r>
    <r>
      <rPr>
        <rFont val="Century Gothic"/>
        <color rgb="FF000000"/>
      </rPr>
      <t xml:space="preserve"> As a SwiftServe Merchant, I want to see all incoming orders so that I can prepare the meals accurately and promptly.
</t>
    </r>
    <r>
      <rPr>
        <rFont val="Century Gothic"/>
        <b/>
        <color rgb="FF000000"/>
      </rPr>
      <t xml:space="preserve">Acceptance Criteria:
</t>
    </r>
    <r>
      <rPr>
        <rFont val="Century Gothic"/>
        <color rgb="FF000000"/>
      </rPr>
      <t>35.1 The system should display all live orders, with full details including Customer dine in option and Dining Time</t>
    </r>
    <r>
      <rPr>
        <rFont val="Century Gothic"/>
        <color rgb="FF000000"/>
      </rPr>
      <t>, seat numbers, add ons and special instructions.</t>
    </r>
    <r>
      <rPr>
        <rFont val="Century Gothic"/>
        <color rgb="FF000000"/>
      </rPr>
      <t>✅</t>
    </r>
  </si>
  <si>
    <t>Merchant Orders Page
[Order Ready Collection]</t>
  </si>
  <si>
    <r>
      <rPr>
        <rFont val="Century Gothic"/>
        <b/>
        <color rgb="FF000000"/>
      </rPr>
      <t>User story:</t>
    </r>
    <r>
      <rPr>
        <rFont val="Century Gothic"/>
        <color rgb="FF000000"/>
      </rPr>
      <t xml:space="preserve"> As a SwiftServe Merchant, I want to inform customers that the order is ready so that I can serve the customers promptly. 
</t>
    </r>
    <r>
      <rPr>
        <rFont val="Century Gothic"/>
        <b/>
        <color rgb="FF000000"/>
      </rPr>
      <t>Acceptance Criteria:</t>
    </r>
    <r>
      <rPr>
        <rFont val="Century Gothic"/>
        <color rgb="FF000000"/>
      </rPr>
      <t xml:space="preserve">
36.1 The system should display green ‘Order Ready Collection’ or red ‘Customer Incoming’ buttons for order status.✅
36.2 Upon clicking the ‘Customer Incoming’ button, the order status should change to green ‘Order Ready Collection’.✅
</t>
    </r>
    <r>
      <rPr>
        <rFont val="Century Gothic"/>
        <color rgb="FF000000"/>
      </rPr>
      <t>36.3 Upon clicking the ‘Order Ready Collection’ button, the order status should change to red ‘Waiting for Customer’.✅</t>
    </r>
    <r>
      <rPr>
        <rFont val="Century Gothic"/>
        <color rgb="FF000000"/>
      </rPr>
      <t xml:space="preserve">
36.4 Customer Dashboard must be updated to show ‘Order Ready. Collected?’ status when the ‘Order Ready Collection’ button is clicked by Merchants. ✅</t>
    </r>
  </si>
  <si>
    <t>Merchant Orders Page
[Order Completed]</t>
  </si>
  <si>
    <r>
      <rPr>
        <rFont val="Century Gothic"/>
        <b/>
        <color theme="1"/>
      </rPr>
      <t>User story:</t>
    </r>
    <r>
      <rPr>
        <rFont val="Century Gothic"/>
        <color theme="1"/>
      </rPr>
      <t xml:space="preserve"> As a SwiftServe Merchant, I want to my Orders Page to be kept neat such that all completed orders are removed from my view screen.
</t>
    </r>
    <r>
      <rPr>
        <rFont val="Century Gothic"/>
        <b/>
        <color theme="1"/>
      </rPr>
      <t>Acceptance Criteria:</t>
    </r>
    <r>
      <rPr>
        <rFont val="Century Gothic"/>
        <color theme="1"/>
      </rPr>
      <t xml:space="preserve">
37.1 Customers should be able to indicate successfully collected orders through clicking the ‘Collected Order’ button in Customer Dashboard..✅
37.2 Successfully collected orders should be automatically removed from the Merchant Orders Page when Customer clicks the 'Collected Order’ button.✅</t>
    </r>
  </si>
  <si>
    <t>Merchant Sales Dashboard Page</t>
  </si>
  <si>
    <t>F-REQ-17</t>
  </si>
  <si>
    <r>
      <rPr>
        <rFont val="Century Gothic"/>
        <b/>
        <color theme="1"/>
      </rPr>
      <t>User story:</t>
    </r>
    <r>
      <rPr>
        <rFont val="Century Gothic"/>
        <color theme="1"/>
      </rPr>
      <t xml:space="preserve"> As a SwiftServe Merchant, I want to gain insights on my daily, weekly and monthly sales figures as well as popular items in my food menu so as to better serve customer needs and be better aware of my store earnings.
</t>
    </r>
    <r>
      <rPr>
        <rFont val="Century Gothic"/>
        <b/>
        <color theme="1"/>
      </rPr>
      <t xml:space="preserve">Acceptance Criteria:
</t>
    </r>
    <r>
      <rPr>
        <rFont val="Century Gothic"/>
        <color theme="1"/>
      </rPr>
      <t>38.1 The system should display Total Sales Figures in 3 Tabs (Daily, Weekly, Monthly) to toggle between easily.✅
38.2 The system should display the Popular food items to Merchants, ranked by the quantity of each food item ordered.✅</t>
    </r>
  </si>
  <si>
    <t>Merchant Create Food Item Page</t>
  </si>
  <si>
    <t>F-REQ-21</t>
  </si>
  <si>
    <r>
      <rPr>
        <rFont val="Century Gothic"/>
        <b/>
        <color rgb="FF000000"/>
      </rPr>
      <t>User Story:</t>
    </r>
    <r>
      <rPr>
        <rFont val="Century Gothic"/>
        <color rgb="FF000000"/>
      </rPr>
      <t xml:space="preserve"> As a SwiftServe Merchant, I want to be able to easily create new food items for my customers, so that my customers are able to view new food items in real-time.
</t>
    </r>
    <r>
      <rPr>
        <rFont val="Century Gothic"/>
        <b/>
        <color rgb="FF000000"/>
      </rPr>
      <t>Acceptance Criteria:</t>
    </r>
    <r>
      <rPr>
        <rFont val="Century Gothic"/>
        <color rgb="FF000000"/>
      </rPr>
      <t xml:space="preserve">
39.1 The system should display a text box for the Merchant to fill in the Food Item Name. ✅ 
39.2 The system should display a text box for the Merchant to fill in the Food Item Price. ✅ 
39.3 The system should display an upload image button for the Merchant to upload an image of the new Food Item. A preview of the image should be displayed on the page. ✅ 
39.4 The system should display a button for the Merchant to add any Food Item Add Ons, if any.✅
 39.5 Upon clicking the Add Food Item Add Ons button, the system should display separate card boxes to indicate each new Add On. ✅
 39.6 For each new Add On, the system should display 2 text boxes for the Merchant to fill in the Add On Name and Add On Price. ✅ 
39.7 The system should display a button for the Merchant to submit the form after filling in all the necessary fields. If one of the fields is not filled in, the system should display an error message to prompt the Merchant. ✅ 
39.8 Upon successfully submitting the form, the system should display a pop up message to notify the user that the form is successfully submitted and that the new food item is successfully created. ✅ 
39.9 Upon successfully submitting the form, the system should erase all previously filled in attributes to start a new form. ✅ 
39.10 Upon successfully submitting the form, the new food item should be displayed in real-time on the Merchant Toggle Availability Page as well as the Customer Hawker Centre Page. ✅</t>
    </r>
  </si>
  <si>
    <t>9/9 Acceptance Criteria Completed</t>
  </si>
  <si>
    <t>Sprint Record Books</t>
  </si>
  <si>
    <t>Sprint Round</t>
  </si>
  <si>
    <t>Points Completed</t>
  </si>
  <si>
    <t>Points Planned</t>
  </si>
  <si>
    <t>Start Date</t>
  </si>
  <si>
    <t>End Date</t>
  </si>
  <si>
    <t>Days</t>
  </si>
  <si>
    <t>Completion Rate</t>
  </si>
  <si>
    <t>Sprint 1</t>
  </si>
  <si>
    <t>51 unachieved points carried over to Sprint 2</t>
  </si>
  <si>
    <t>Sprint 2</t>
  </si>
  <si>
    <t>All Points Achieved</t>
  </si>
  <si>
    <t>Team's Definition of Done</t>
  </si>
  <si>
    <t>1. Code Merged to Github Main Branch with No Conflicts
2. Acceptance Criterias Met
3. UI Design Match with Figma Design
4. Code Peer Reviewed and Approved for Usage by Group Consensus</t>
  </si>
  <si>
    <t>Sprint Start Date</t>
  </si>
  <si>
    <t>Points Completed (Sprint)</t>
  </si>
  <si>
    <t>Points Planned (Sprint)</t>
  </si>
  <si>
    <t>Sprint Progress</t>
  </si>
  <si>
    <t>Points Completed (Overall)</t>
  </si>
  <si>
    <t>Total Points (Overall)</t>
  </si>
  <si>
    <t>Project Progress</t>
  </si>
  <si>
    <t>Sprint Goal</t>
  </si>
  <si>
    <t>Create User Authentication, Profile and Access Features, Hawker Centre Web Interface, 
Seating Plan and Payment interface</t>
  </si>
  <si>
    <t>Weekly Stand Up</t>
  </si>
  <si>
    <t>Agenda</t>
  </si>
  <si>
    <t>Meet 1 (12/10/24)</t>
  </si>
  <si>
    <t>Meet 2 (15/10/24)</t>
  </si>
  <si>
    <t>Meet 3 (21/10/24)</t>
  </si>
  <si>
    <t>Meet 4 (22/10/24)</t>
  </si>
  <si>
    <t>Task Since Last Stand Up</t>
  </si>
  <si>
    <t>- Created Login, Sign Up Page sketch
- Firebase account set up completed
- Frontend for Customer Dashboard and Dining Options Page Completed</t>
  </si>
  <si>
    <t>- Update routers document with updated links and for new pages created</t>
  </si>
  <si>
    <t>- Update to Customer Dashboard and Hawker Centre Page
- Both pages now drawing data from firebase
- Universal Header now displays username drawn from firebase</t>
  </si>
  <si>
    <t>- Improvement to Dining Options Page, Hawker Centre Page and Checkout Page
- Pages now utilise firebase and hawker centre is transferred between pages and saved in firebase when checkout completed</t>
  </si>
  <si>
    <t>This Week Tasks</t>
  </si>
  <si>
    <t>- Set up Firebase authentication backend. 
- Add backend features to Customer Dashboard and Dining Options Page</t>
  </si>
  <si>
    <t>- Set up Firebase authentication backend.
- Add backend features to Customer Dashboard and Dining Options Page</t>
  </si>
  <si>
    <t>- Build and finalise Firebase Authentication Backend
- Aid Creation for Hawker Centre Page</t>
  </si>
  <si>
    <t>- Customer Dashboard and Live Receipts page must draw from firebase accurately</t>
  </si>
  <si>
    <t>Challenges/Obstacles</t>
  </si>
  <si>
    <t xml:space="preserve">- Firebase authentication needed. Backend set up to be completed. </t>
  </si>
  <si>
    <t>- Customer dashboard page: it is more suitable to use tables to input customer Dashboard data than using container box units.  
- Figma design needs change to using tables for backend input data</t>
  </si>
  <si>
    <t>- Firebase backend design is different for different developers, hard to coordinate and draw data accurately</t>
  </si>
  <si>
    <t>- Need for improvement of Customer Dashboard. New Firebase Collection need to be created drawing from checkout page information</t>
  </si>
  <si>
    <t xml:space="preserve">- Payment Success Page Sketch completed, links to seat booking page
- Hawker Centre Seating Page created, users are able to select seats and an array is saved (need to send to firebase). </t>
  </si>
  <si>
    <t>- Added save button
- When saved, seats will turn red --&gt; occupied, will be disabled and non clickable</t>
  </si>
  <si>
    <t>- UI updates for seat map (seats hover, bolding)
- Seats to be removed after x time
- Maximum x seats selected</t>
  </si>
  <si>
    <t>- Seats Selection tie up with other Pages.</t>
  </si>
  <si>
    <t>- Create function for save button to add seat selected to occupied seats
- Integrate with firebase</t>
  </si>
  <si>
    <t>- Settle backend timestamp of seats for seating plan</t>
  </si>
  <si>
    <t>update firebase lookup for seats, set start and end time for seating, and allow seat</t>
  </si>
  <si>
    <t>- Merchant Dashboard Page and Merchant Orders Page
- After backend confirmation, tie in seat selection backend with order checkout to display in customer dashboard</t>
  </si>
  <si>
    <t>- Firebase link to hawker centre page not completed yet for order number and seat numbers
- Need firebase backend setup to indicate occupied seats
- Need to remove data after 45mins/ save occupied seats based on future timing</t>
  </si>
  <si>
    <t>- Time for deleting seats exist in 25min cycles. After 25mins all seats will be clear. There is need to extend time cycles for 24h seat planning.</t>
  </si>
  <si>
    <t>Inefficient Lookup for seats on firebase, to set document as the seat, then properties being start and end time</t>
  </si>
  <si>
    <t>- NIL: Seats selection page completed.</t>
  </si>
  <si>
    <t>- Created Login Page
- Created Sign up Page
- Working on global page router to see all pages</t>
  </si>
  <si>
    <t>- Login and Sign Up page created
- Show password feature functional in login page
- Create and read function for Login page created</t>
  </si>
  <si>
    <t>-Authentification for login and sign up page, backend firebase needs to be set up</t>
  </si>
  <si>
    <t>- Update of Login and welcome page.
- Improved animations + addition of terms and conditions</t>
  </si>
  <si>
    <t>- work on backend for sign up and login page
- align with CSS for Figma Diagram</t>
  </si>
  <si>
    <t>- Authentification
- Rewrite Create and Read for Login and SignUp page according to requirement</t>
  </si>
  <si>
    <t>-Improve UI design for login and sign up page</t>
  </si>
  <si>
    <t>- Customer dashboard, Live Receipts Page update with new firebase backend data
- inclusion of guest mode features for application</t>
  </si>
  <si>
    <t>- Sign up page needs to improve CSS</t>
  </si>
  <si>
    <t>- Terms and conditions checkbox have issues placing check in checkbox
- Worked on backend Create and Read functions but need redo based on lecture</t>
  </si>
  <si>
    <t>-Unable to implement Facebook and Email Link authentification yet</t>
  </si>
  <si>
    <t>- UI implementation for new buttons for google signin</t>
  </si>
  <si>
    <t>- Frontend for Live Receipt page in progress
- Frontend for Checkout page completed</t>
  </si>
  <si>
    <t>- Started on frontend of Profile Page with routing buttons to other pages added in
- Started on the 3rd component(Orders) for the Live Receipt Page</t>
  </si>
  <si>
    <t>- Pages with alert pop up changed to notification modal window</t>
  </si>
  <si>
    <t xml:space="preserve">
- Takeaway payment successful page created</t>
  </si>
  <si>
    <t>- Start on frontend for Profile Page
- Continue working on frontend for Live Receipt page</t>
  </si>
  <si>
    <t>- Continue working on frontend of Profile and Live Receipt Page while implementing the backend data from Firestore
- Work on fixing the resizing for images and components when zooming in and out</t>
  </si>
  <si>
    <t>- Continue working on frontend of Profile 
and Live Receipt Page while implementing 
the backend data from Firestore</t>
  </si>
  <si>
    <t>- Reroute links between pages to ensure smooth transition</t>
  </si>
  <si>
    <t>- Values used for Checkout page are hardcoded, need firebase backend to be done up before importing data</t>
  </si>
  <si>
    <t>- Values used for Checkout and Profile page are hardcoded,  need firebase backend to be done up before importing data
- Images and Components are not scaled properly when zooming in and out</t>
  </si>
  <si>
    <t>- Compatibility issues when transitioning between firebase versions, had to rewrite functions to suit the standardised version the team was using</t>
  </si>
  <si>
    <t>- Sketch of Hawker Centre page done</t>
  </si>
  <si>
    <t xml:space="preserve">- UI for Hawker Centre page for buttons standardised and reformatted
</t>
  </si>
  <si>
    <t>- Added cart adding functionalities, data can be pulled from retrieved from firebase
- Can also delete from cart</t>
  </si>
  <si>
    <t>- Hawker Centre page add order to cart flows with checkout page</t>
  </si>
  <si>
    <t>- Work on backend authentication set up
- Merge pages to github</t>
  </si>
  <si>
    <t>- Set Up Firebase authentication for Hawker Centre page</t>
  </si>
  <si>
    <t>- Work on fixing the 2 issues faced in the challenges, "price calculation" and
"special instructions" feature</t>
  </si>
  <si>
    <t>- Touchup UI/UX of Hawker Centre Page</t>
  </si>
  <si>
    <t>- All variables hardcoded. 
- There is need to relook backend. Make variables dynamic and drawn from firebase. 
- Need to relook UI, CSS not completed</t>
  </si>
  <si>
    <t>- Missing images for hawker centre page</t>
  </si>
  <si>
    <t>- Price calculation will be messed up when editing a cart item, especially when the quantity is x2
- Special instructions feature doesn't get updated in firebase (v-model)</t>
  </si>
  <si>
    <t>-Backend Firebase need reshuffling into many documents in 1 collection and not subcollections
- Math calculations for Cart addition need relook</t>
  </si>
  <si>
    <t>Standup Findings (Overall)</t>
  </si>
  <si>
    <t>- Need to set up backend firebase data 
model and authentication 
- Need to Relook our UI, CSS
- Need to Merge pages on github</t>
  </si>
  <si>
    <t>- Standardise CSS colours and fonts [Mada or Inria]
- set up firebase backend with user authentication</t>
  </si>
  <si>
    <t>- Redo and confirm firebase backend for Customer dashboard orders</t>
  </si>
  <si>
    <t>- Touch up for Sprint 1 pages needed, especially routing between pages and customer dashboard backend which impacts live receipts page and checkout page
- Begin sprint 2, focus on merchant features.</t>
  </si>
  <si>
    <t>Sprint Review</t>
  </si>
  <si>
    <t>NO.</t>
  </si>
  <si>
    <t>Progress</t>
  </si>
  <si>
    <t>Comment</t>
  </si>
  <si>
    <t>Theme 1: User Authentication and Access</t>
  </si>
  <si>
    <t>Met Team's Definition of Done</t>
  </si>
  <si>
    <t>Partial Completion, implement in next Sprint</t>
  </si>
  <si>
    <t>Not Completed, implement in next Sprint</t>
  </si>
  <si>
    <t>UI/UX Need Follow Figma Design, partial completion, implement in next Sprint</t>
  </si>
  <si>
    <t xml:space="preserve">Edit Button Missing, partial completion, implement in next Sprint                                </t>
  </si>
  <si>
    <t xml:space="preserve">23.6 not completed as error message missing, partial completion, implement in next Sprint  </t>
  </si>
  <si>
    <t>Need updarte page timing, partial completion, implement in next Sprint</t>
  </si>
  <si>
    <t>Review Findings (Overall)</t>
  </si>
  <si>
    <t>1) Reason for incomplete sections: Sprint 1 includes hardest parts of project (Hawker Centre Page, Seat Reservation, etc.), coupled with stringent DoD, our point completion rate looks small.
2) All pages have been generated, but UI design requires fixing and some functional requirements need to be added into web application
3) Project is on Progress for completion by Sprint 2</t>
  </si>
  <si>
    <t>Sprint Retrospective</t>
  </si>
  <si>
    <t>WHAT WENT WELL</t>
  </si>
  <si>
    <t>WHAT DIDN'T GO WELL</t>
  </si>
  <si>
    <t>WHAT HAVE WE LEARNT</t>
  </si>
  <si>
    <t>WHAT COULD BE DONE BETTER</t>
  </si>
  <si>
    <t>- Team Communication was clear and concise with usage of Telegram and Github aiding the project team in coordination of tasks.
- Task were clearly delegated through google documents and telegram, allowing for clear understanding of each other's roles.
- Stand ups were done often allowing us to designate work, look through and solve challenges and communicate as a team</t>
  </si>
  <si>
    <t>- lack of standardisation for CSS units leading to differing pages that need to be relooked at.
- Different versions of backend created that led to some confusion. There was need for one person to handle a section of the backend to avoid confusion.</t>
  </si>
  <si>
    <t>- Importance of coordination through platforms such as Github and Telegram, made creation and building of code much easier and time efficient
- Translation of Figma prototype into real-world application using Vue.js</t>
  </si>
  <si>
    <t>- Be clearer about non-functional requirements and standardise, especially on CSS fonts, length units used
- Backend could have been standardised at the start, even better if we specialise in one segment of backend so that the rest of the team can used standardised backend parameters to draw output.</t>
  </si>
  <si>
    <t>Sprint Tasks</t>
  </si>
  <si>
    <r>
      <rPr>
        <rFont val="Century Gothic"/>
        <b/>
        <color theme="1"/>
      </rPr>
      <t>User Story:</t>
    </r>
    <r>
      <rPr>
        <rFont val="Century Gothic"/>
        <color theme="1"/>
      </rPr>
      <t xml:space="preserve"> As a SwiftServe customer, I want to be able to navigate from the Welcome Page to the Login Page to login to my account or Sign Up Page to create a new SwiftServe account so that I can place orders through the SwiftServe Web application.
</t>
    </r>
    <r>
      <rPr>
        <rFont val="Century Gothic"/>
        <b/>
        <color theme="1"/>
      </rPr>
      <t xml:space="preserve">Acceptance Criteria:
</t>
    </r>
    <r>
      <rPr>
        <rFont val="Century Gothic"/>
        <color theme="1"/>
      </rPr>
      <t>1.1 The system should display a ‘Let’s get started’ button to allow users to sign up for an account.
1.2 Upon clicking the ‘Let’s get started’ button, the system will redirect the user to the Sign Up Page.
1.3 The system should display a ‘Log in’ hyperlink.
1.4 Upon clicking the ‘Log in’ hyperlink, the system will redirect the user to the Login Page.</t>
    </r>
  </si>
  <si>
    <r>
      <rPr>
        <rFont val="Century Gothic"/>
        <b/>
        <color theme="1"/>
      </rPr>
      <t>User Story:</t>
    </r>
    <r>
      <rPr>
        <rFont val="Century Gothic"/>
        <color theme="1"/>
      </rPr>
      <t xml:space="preserve"> As a SwiftServe customer, I want to be able to surf SwiftServe as a guest as it is time-saving and I only want to make a one-time transaction.
</t>
    </r>
    <r>
      <rPr>
        <rFont val="Century Gothic"/>
        <b/>
        <color theme="1"/>
      </rPr>
      <t xml:space="preserve">Acceptance Criteria:
</t>
    </r>
    <r>
      <rPr>
        <rFont val="Century Gothic"/>
        <color theme="1"/>
      </rPr>
      <t xml:space="preserve">2.1 On the Welcome Page, The system should display a ‘Continue as Guest’ hyperlink. Upon clicking the ‘Continue as Guest’ hyperlink, the system will redirect the user directly to the Customer Dashboard Page.
</t>
    </r>
  </si>
  <si>
    <t>Doing</t>
  </si>
  <si>
    <t>0/1 Acceptance Criteria Completed</t>
  </si>
  <si>
    <r>
      <rPr>
        <rFont val="Century Gothic"/>
        <b/>
        <color theme="1"/>
      </rPr>
      <t>User Story:</t>
    </r>
    <r>
      <rPr>
        <rFont val="Century Gothic"/>
        <color theme="1"/>
      </rPr>
      <t xml:space="preserve"> As a SwiftServe customer, I want to be able to be directed to the Login Page if I have a SwiftServe account, or to sign up for an account using a valid email, username, and password if I do not, so that I can access member-exclusive features, such as placing orders and viewing order history.
</t>
    </r>
    <r>
      <rPr>
        <rFont val="Century Gothic"/>
        <b/>
        <color theme="1"/>
      </rPr>
      <t>Acceptance Criteria:</t>
    </r>
    <r>
      <rPr>
        <rFont val="Century Gothic"/>
        <color theme="1"/>
      </rPr>
      <t xml:space="preserve">
3.1 The system should show a ‘Login’ button to direct Customers and Merchants who have signed-up to the Login Page.
3.2 The system should display a form for the Customer to input Username, Email, Password and Confirm Password.
3.3 Username: Must have a minimum limit of 1 alphanumeric character and a maximum limit of 30 alphanumeric
characters. Username need not be unique; multiple Customers can share the same username.
3.4 Email: Must be at least 5 alphanumeric characters long, contains an “@” and a “.” after. Email must be unique. If the
email is already in use by another Customer, the account creation process will not proceed.
3.5 Password: Must be between 8-20 alphanumeric characters with at least one uppercase alphanumeric letter and at
least one lowercase alphanumeric letter. Passwords must be hidden using asterisks (*) during input.
3.6 Text in password box should match with confirm password box.
3.7 The system should display a ‘Show Password’ checkbox. Upon click, the Customer can hide and unhide their
password.
3.8 If any of the fields is not validated successfully and the Customer presses ‘Sign Up’, an error message appears
indicating invalid registration credentials (e.g. email is already in use, passwords do not match).
3.9 On successful sign up, the Customer should be directed to the Login Page.</t>
    </r>
  </si>
  <si>
    <r>
      <rPr>
        <rFont val="Century Gothic"/>
        <b/>
        <color theme="1"/>
      </rPr>
      <t>User Story:</t>
    </r>
    <r>
      <rPr>
        <rFont val="Century Gothic"/>
        <color theme="1"/>
      </rPr>
      <t xml:space="preserve"> User Story: As a potential customer of SwiftServe, I want to know the privacy terms and conditions so that I know my privacy rights are protected by using the SwiftServe Web Application
</t>
    </r>
    <r>
      <rPr>
        <rFont val="Century Gothic"/>
        <b/>
        <color theme="1"/>
      </rPr>
      <t>Acceptance Criteria:</t>
    </r>
    <r>
      <rPr>
        <rFont val="Century Gothic"/>
        <color theme="1"/>
      </rPr>
      <t xml:space="preserve">
4.1 In Sign Up Page, Customers have to agree to terms of service and privacy policy by clicking the Terms of Service checkbox. The Customer can click on the hyperlink of terms of service to know more about the web application terms of use.</t>
    </r>
  </si>
  <si>
    <r>
      <rPr>
        <rFont val="Century Gothic"/>
        <b/>
        <color theme="1"/>
      </rPr>
      <t>User Story:</t>
    </r>
    <r>
      <rPr>
        <rFont val="Century Gothic"/>
        <color theme="1"/>
      </rPr>
      <t xml:space="preserve"> As a registered customer of SwiftServe, I want to be able to log in using a valid email and password, so that I can access my viewing order history.
</t>
    </r>
    <r>
      <rPr>
        <rFont val="Century Gothic"/>
        <b/>
        <color theme="1"/>
      </rPr>
      <t xml:space="preserve">Acceptance Criteria: 
</t>
    </r>
    <r>
      <rPr>
        <rFont val="Century Gothic"/>
        <color theme="1"/>
      </rPr>
      <t>5.1 The system should display a form for the Customer or Merchant to input Email and Password.
5.2 Upon successful login, users with Customer profile type must be redirected to the Customer Dashboard Page.
5.3 If not successful, an error message appears below the form, indicating invalid login credentials (e.g. “Email not
found. Please check your entry or create a new account.”, “Incorrect password. Please try again.”) . Passwords must be hidden using asterisks (*) during input.
5.4 The system should display a ‘Show Password’ checkbox. Upon click, the user can hide and unhide their password.
5.5 If the user clicks on “Forget Password”, they will be redirected to the Reset Password Page.</t>
    </r>
  </si>
  <si>
    <r>
      <rPr>
        <rFont val="Century Gothic"/>
        <b/>
        <color theme="1"/>
      </rPr>
      <t>User Story:</t>
    </r>
    <r>
      <rPr>
        <rFont val="Century Gothic"/>
        <color theme="1"/>
      </rPr>
      <t xml:space="preserve"> As a registered customer of SwiftServe, I want to be able to view my profile records as well as change and update my username and password details so that I am in control of my personal account details at all times.
</t>
    </r>
    <r>
      <rPr>
        <rFont val="Century Gothic"/>
        <b/>
        <color theme="1"/>
      </rPr>
      <t>Acceptance Criteria:</t>
    </r>
    <r>
      <rPr>
        <rFont val="Century Gothic"/>
        <color theme="1"/>
      </rPr>
      <t xml:space="preserve">
7.1 The system should display text input boxes for Customers to input their new username, password and confirm password in the Profile Page.
7.2 Password: 8-20 alphanumeric characters with at least one uppercase alphanumeric letter and at least one lowercase alphanumeric letter. Passwords must be hidden using asterisks (*) during input. 
7.3 Text in password box should match with confirm password box.
7.4 Upon clicking the ‘Save Changes’ button, the Customer’s Firebase details will be updated and the Customer must be able to view the new username in the web page header and log in with a new password.
7.5 The system should display a ‘Show Password’ checkbox. Upon click, the Customer can hide and unhide their password.
7.6 If any of the fields is not validated successfully and the Customer presses ‘Save Changes’, an error message appears indicating invalid registration credentials (e.g. passwords do not match).</t>
    </r>
  </si>
  <si>
    <r>
      <rPr>
        <rFont val="Century Gothic"/>
        <b/>
        <color theme="1"/>
      </rPr>
      <t xml:space="preserve">User Story: </t>
    </r>
    <r>
      <rPr>
        <rFont val="Century Gothic"/>
        <color theme="1"/>
      </rPr>
      <t xml:space="preserve">As a registered customer of SwiftServe, I want to be able to reset my password if I am unable to recall my password, so that I can login to the SwiftServe web application.
</t>
    </r>
    <r>
      <rPr>
        <rFont val="Century Gothic"/>
        <b/>
        <color theme="1"/>
      </rPr>
      <t xml:space="preserve">Acceptance Criteria: </t>
    </r>
    <r>
      <rPr>
        <rFont val="Century Gothic"/>
        <color theme="1"/>
      </rPr>
      <t xml:space="preserve">
8.1 The system should display a text box for the user to input email and verify the user's Email.
8.2 If the user clicks on the ‘Send Email Link’ button, the button becomes unclickable for the next 60 seconds.
8.3 Upon successful verification of email, the email link should prompt users for a new password.
8.4 If not successful, an error message appears below the form, indicating invalid login credentials (e.g. “Email not
found. Please check your entry or create a new account.”) .
8.5 If the ‘Login’ Button is pressed, the user should be directed to the Login Page.
8.6 If the ‘Sign Up’ Button is pressed, the user should be directed to the Sign Up Page.</t>
    </r>
  </si>
  <si>
    <t>Not done</t>
  </si>
  <si>
    <t>0/6 Acceptance Criteria Completed</t>
  </si>
  <si>
    <r>
      <rPr>
        <rFont val="Century Gothic"/>
        <b/>
        <color theme="1"/>
      </rPr>
      <t xml:space="preserve">User Story: </t>
    </r>
    <r>
      <rPr>
        <rFont val="Century Gothic"/>
        <color theme="1"/>
      </rPr>
      <t xml:space="preserve">As a SwiftServe Customer, I want to be able to delete my account, as I do not wish to continue using the SwiftServe web application.
</t>
    </r>
    <r>
      <rPr>
        <rFont val="Century Gothic"/>
        <b/>
        <color theme="1"/>
      </rPr>
      <t>Acceptance Criteria:</t>
    </r>
    <r>
      <rPr>
        <rFont val="Century Gothic"/>
        <color theme="1"/>
      </rPr>
      <t xml:space="preserve">
9.1 On the Profile Settings Page, When the user views his profile settings, there is a ‘Delete Account’ button.
9.2 Upon clicking on the ‘Delete Account’ button, a pop up will confirm the user request for account deletion again. 
9.3 Upon validation of this pop up, the user’s account should be deleted from the database.
</t>
    </r>
  </si>
  <si>
    <r>
      <rPr>
        <rFont val="Century Gothic"/>
        <b/>
        <color theme="1"/>
      </rPr>
      <t xml:space="preserve">User Story: </t>
    </r>
    <r>
      <rPr>
        <rFont val="Century Gothic"/>
        <color theme="1"/>
      </rPr>
      <t xml:space="preserve">As a registered customer of SwiftServe, I want to be able to log out of all pages after signing in.
</t>
    </r>
    <r>
      <rPr>
        <rFont val="Century Gothic"/>
        <b/>
        <color theme="1"/>
      </rPr>
      <t>Acceptance Criteria:</t>
    </r>
    <r>
      <rPr>
        <rFont val="Century Gothic"/>
        <color theme="1"/>
      </rPr>
      <t xml:space="preserve">
10.1 The system should display a logout icon in the page Header.
10.2 Upon checking the logout icon, users will be signed out of the web application.</t>
    </r>
  </si>
  <si>
    <r>
      <rPr>
        <rFont val="Century Gothic"/>
        <b/>
        <color theme="1"/>
      </rPr>
      <t xml:space="preserve">User Story: </t>
    </r>
    <r>
      <rPr>
        <rFont val="Century Gothic"/>
        <color theme="1"/>
      </rPr>
      <t xml:space="preserve">As a SwiftServe, I want to see all my current orders to know when to collect my orders.
</t>
    </r>
    <r>
      <rPr>
        <rFont val="Century Gothic"/>
        <b/>
        <color theme="1"/>
      </rPr>
      <t>Acceptance Criteria:</t>
    </r>
    <r>
      <rPr>
        <rFont val="Century Gothic"/>
        <color theme="1"/>
      </rPr>
      <t xml:space="preserve">
11.1 The system should display a split-screen layout with current Customer order (upper section) and past 5 Customer
orders (lower section).
11.2 The system should display colour-coded labels representing order status (e.g. grey for “Preparing Order”, green for
“Order Ready Collection”, turquoise for “Order Number”).
11.3 The system should display a ‘View Order Number’ button to direct users to the Live Receipts Page to view current
orders.</t>
    </r>
  </si>
  <si>
    <t>UI/UX Need Follow Figma Design</t>
  </si>
  <si>
    <r>
      <rPr>
        <rFont val="Century Gothic"/>
        <b/>
        <color theme="1"/>
      </rPr>
      <t xml:space="preserve">User Story: </t>
    </r>
    <r>
      <rPr>
        <rFont val="Century Gothic"/>
        <color theme="1"/>
      </rPr>
      <t xml:space="preserve">As a SwiftServe, I want to see my past 5 orders for quick order selection to save order time on order creation.
</t>
    </r>
    <r>
      <rPr>
        <rFont val="Century Gothic"/>
        <b/>
        <color theme="1"/>
      </rPr>
      <t>Acceptance Criteria:</t>
    </r>
    <r>
      <rPr>
        <rFont val="Century Gothic"/>
        <color theme="1"/>
      </rPr>
      <t xml:space="preserve">
12.1 The system should display a ‘Quick Order’ button to place repeated orders.
12.2 Upon clicking the ‘Quick Order’ button, the system should add the order to the Order Cart in real-time.
12.3 The system should display a ‘Make New Order’ button.
12.4 Upon clicking the ‘Make New Order’ button, the Customer should be redirected to the Dining Options Page.</t>
    </r>
  </si>
  <si>
    <r>
      <rPr>
        <rFont val="Century Gothic"/>
        <b/>
        <color theme="1"/>
      </rPr>
      <t xml:space="preserve">User Story: </t>
    </r>
    <r>
      <rPr>
        <rFont val="Century Gothic"/>
        <color theme="1"/>
      </rPr>
      <t xml:space="preserve">As a registered customer of SwiftServe, I want to be able to search for food items by food category (e.g., Chinese, Beverages, etc.) and select a specific merchant, so that I can easily find and order food from my preferred type of cuisine and merchant.
</t>
    </r>
    <r>
      <rPr>
        <rFont val="Century Gothic"/>
        <b/>
        <color theme="1"/>
      </rPr>
      <t>Acceptance Criteria:</t>
    </r>
    <r>
      <rPr>
        <rFont val="Century Gothic"/>
        <color theme="1"/>
      </rPr>
      <t xml:space="preserve">
14.1 The system should display a Top Menu Bar with food category filters (eg. Chinese, Beverages, etc).
14.2 Upon clicking a food category filter, the text changes between black and turquoise with a tick bubble on the top-right
corner of the textbox appearing, with the latter indicating that the food category is wanted.
14.3 Upon clicking a food category filter, respective Merchants under that food category should be displayed in the side menu bar.</t>
    </r>
  </si>
  <si>
    <t>UI/UX needs upgrade to look like design figure</t>
  </si>
  <si>
    <r>
      <rPr>
        <rFont val="Century Gothic"/>
        <b/>
        <color theme="1"/>
      </rPr>
      <t>User Story:</t>
    </r>
    <r>
      <rPr>
        <rFont val="Century Gothic"/>
        <color theme="1"/>
      </rPr>
      <t xml:space="preserve"> As a registered customer of SwiftServe with dietary restrictions, I want to be able to filter food options by Halal or Vegetarian, so that I can easily find food that meets my dietary preferences.
</t>
    </r>
    <r>
      <rPr>
        <rFont val="Century Gothic"/>
        <b/>
        <color theme="1"/>
      </rPr>
      <t xml:space="preserve">Acceptance Critieria:
</t>
    </r>
    <r>
      <rPr>
        <rFont val="Century Gothic"/>
        <color theme="1"/>
      </rPr>
      <t>15.1 Presence of toggle buttons for Halal and Vegetarian food options, which Customers can toggle on-off to filter for Halal and Vegetarian hawker stores.
15.2 The system should display a side menu bar with a scrollable list of Merchants in that food category and type, unless none of the food categories are selected, then all Merchants should be present.
15.3 Upon clicking a Merchant on the side menu bar, the Merchant’s food items should be displayed in the centre menu.
15.4 The system should indicate currently unavailable food items as greyed-out and non-clickable.
15.5 The system should indicate currently unavailable Merchants as greyed-out and non-clickable. The Merchant’s food
items would not be displayed in the centre menu as a result.
15.6 Upon clicking the food item, the system should redirect Customers to the Food Item Page to proceed with their order.</t>
    </r>
  </si>
  <si>
    <r>
      <rPr>
        <rFont val="Century Gothic"/>
        <b/>
        <color theme="1"/>
      </rPr>
      <t>User Story:</t>
    </r>
    <r>
      <rPr>
        <rFont val="Century Gothic"/>
        <color theme="1"/>
      </rPr>
      <t xml:space="preserve"> As a registered customer of SwiftServe, I want to be able to select the quantity of food items, add-ons, and special instructions, so that I can customise my order according to my preferences.
</t>
    </r>
    <r>
      <rPr>
        <rFont val="Century Gothic"/>
        <b/>
        <color theme="1"/>
      </rPr>
      <t xml:space="preserve">Acceptance Criteria:
</t>
    </r>
    <r>
      <rPr>
        <rFont val="Century Gothic"/>
        <color theme="1"/>
      </rPr>
      <t>16.1 The system should display add and subtract buttons to allow Customers to choose their item quantity (minimum quantity of 1) as well as total price of food item.
16.2 The system should display a ‘Add to Cart’ button in the Food Item Page.
16.3 Upon clicking the ‘Add to Cart’ button, the food order should be added to the order cart in real-time.
16.4 The system should display any ‘Add On’ or ‘Special Instructions’ if applicable to the Merchant.
16.5 The system should display add and subtract buttons to allow Customers to choose their add-on quantity (minimum quantity of 0).
16.6 The system should allow Customers to select relevant ‘Special Instructions’ through a checkbox.
16.7 The system should update total pricing if ‘Add On’ or ‘Special Instructions’ affect the total pricing.</t>
    </r>
  </si>
  <si>
    <r>
      <rPr>
        <rFont val="Century Gothic"/>
        <b/>
        <color theme="1"/>
      </rPr>
      <t>User Story:</t>
    </r>
    <r>
      <rPr>
        <rFont val="Century Gothic"/>
        <color theme="1"/>
      </rPr>
      <t xml:space="preserve"> As a registered customer of SwiftServe, I want to be able to cancel my food order if I change my mind, so that I can remove the item during order selection and return to the hawker centre page.
</t>
    </r>
    <r>
      <rPr>
        <rFont val="Century Gothic"/>
        <b/>
        <color theme="1"/>
      </rPr>
      <t>Acceptance Criteria:</t>
    </r>
    <r>
      <rPr>
        <rFont val="Century Gothic"/>
        <color theme="1"/>
      </rPr>
      <t xml:space="preserve">
17.1 Upon clicking the ‘Cancel Order’ button, the system should remove the order from Order Cart and redirect
Customers back to the Hawker Centre Page.</t>
    </r>
  </si>
  <si>
    <r>
      <rPr>
        <rFont val="Century Gothic"/>
        <b/>
        <color theme="1"/>
      </rPr>
      <t>User Story:</t>
    </r>
    <r>
      <rPr>
        <rFont val="Century Gothic"/>
        <color theme="1"/>
      </rPr>
      <t xml:space="preserve"> As a registered customer of SwiftServe, I want to view the food items in my order cart, so that I can review my selections before completing my order.
</t>
    </r>
    <r>
      <rPr>
        <rFont val="Century Gothic"/>
        <b/>
        <color theme="1"/>
      </rPr>
      <t>Acceptance Criteria:</t>
    </r>
    <r>
      <rPr>
        <rFont val="Century Gothic"/>
        <color theme="1"/>
      </rPr>
      <t xml:space="preserve">
18.1 The system should display an Order Cart at the bottom of the Hawker Centre Page.
18.2 The system should display the total cost of orders.</t>
    </r>
  </si>
  <si>
    <r>
      <rPr>
        <rFont val="Century Gothic"/>
        <b/>
        <color theme="1"/>
      </rPr>
      <t>User Story:</t>
    </r>
    <r>
      <rPr>
        <rFont val="Century Gothic"/>
        <color theme="1"/>
      </rPr>
      <t xml:space="preserve"> As a registered customer of SwiftServe, I want to edit my food item selections in the order cart, so that I can make changes before placing my final order.
</t>
    </r>
    <r>
      <rPr>
        <rFont val="Century Gothic"/>
        <b/>
        <color theme="1"/>
      </rPr>
      <t>Acceptance Criteria:</t>
    </r>
    <r>
      <rPr>
        <rFont val="Century Gothic"/>
        <color theme="1"/>
      </rPr>
      <t xml:space="preserve">
19.1 Upon clicking the food item in the Order Cart, the system should redirect Customers to the particular Food Item Page to edit their order.</t>
    </r>
  </si>
  <si>
    <r>
      <rPr>
        <rFont val="Century Gothic"/>
        <b/>
        <color theme="1"/>
      </rPr>
      <t>User Story:</t>
    </r>
    <r>
      <rPr>
        <rFont val="Century Gothic"/>
        <color theme="1"/>
      </rPr>
      <t xml:space="preserve"> As a registered customer of SwiftServe, I want to view and edit the food items in my order cart, so that I can review and change my selections before completing my order.
</t>
    </r>
    <r>
      <rPr>
        <rFont val="Century Gothic"/>
        <b/>
        <color theme="1"/>
      </rPr>
      <t>Acceptance Criteria:</t>
    </r>
    <r>
      <rPr>
        <rFont val="Century Gothic"/>
        <color theme="1"/>
      </rPr>
      <t xml:space="preserve">
20.1 The system should display a ‘Delete’ button on the top right hand corner of each food item in the Order Cart.
20.2 Upon clicking the ‘Delete’ button, the system should remove the food order from the Order Cart display in real-time.
20.3 Upon clicking the ‘Delete’ button, the cost of the removed food order should be deducted from the total amount.</t>
    </r>
  </si>
  <si>
    <r>
      <rPr>
        <rFont val="Century Gothic"/>
        <b/>
        <color theme="1"/>
      </rPr>
      <t xml:space="preserve">User Story: </t>
    </r>
    <r>
      <rPr>
        <rFont val="Century Gothic"/>
        <color theme="1"/>
      </rPr>
      <t xml:space="preserve">As a Customer, I want to view all the available hawker centres I can have my meal and select the hawker centre I want to dine at. 
</t>
    </r>
    <r>
      <rPr>
        <rFont val="Century Gothic"/>
        <b/>
        <color theme="1"/>
      </rPr>
      <t>Acceptance Criteria:</t>
    </r>
    <r>
      <rPr>
        <rFont val="Century Gothic"/>
        <color theme="1"/>
      </rPr>
      <t xml:space="preserve">
21.1 The system should display a dropdown menu of participating establishments for Customer selection.
21.2 The system should display currently unavailable establishments by displaying them in a greyed-out and
non-clickable format.
21.3 Upon clicking the ‘Let’s go’ button, the system should redirect Customers to the Hawker Centre Page.</t>
    </r>
  </si>
  <si>
    <r>
      <rPr>
        <rFont val="Century Gothic"/>
        <b/>
        <color theme="1"/>
      </rPr>
      <t xml:space="preserve">User Story: </t>
    </r>
    <r>
      <rPr>
        <rFont val="Century Gothic"/>
        <color theme="1"/>
      </rPr>
      <t xml:space="preserve">As a Customer, I want to be able to edit and have a summary view of all my orders before I complete my order via payment so as to confirm that my order inputs are correct.
</t>
    </r>
    <r>
      <rPr>
        <rFont val="Century Gothic"/>
        <b/>
        <color theme="1"/>
      </rPr>
      <t>Acceptance Criteria:</t>
    </r>
    <r>
      <rPr>
        <rFont val="Century Gothic"/>
        <color theme="1"/>
      </rPr>
      <t xml:space="preserve">
22.1 The system should display all food orders with each cost, an ‘Edit’ button beside each food item and a total cost.
22.2 Upon clicking the ‘Edit’ button, the system should redirect Customers back to the respective Food Item Page to update their order.
22.3 The system should update total cost and individual food item costs as Customers modify their order.</t>
    </r>
  </si>
  <si>
    <t>Edit button missing</t>
  </si>
  <si>
    <r>
      <rPr>
        <rFont val="Century Gothic"/>
        <b/>
        <color theme="1"/>
      </rPr>
      <t>User Story:</t>
    </r>
    <r>
      <rPr>
        <rFont val="Century Gothic"/>
        <color theme="1"/>
      </rPr>
      <t xml:space="preserve"> As a Customer, I want to be able to choose my dining preference, dining time and payment method all at once before completing my order via payment so that I have a complete food order.
</t>
    </r>
    <r>
      <rPr>
        <rFont val="Century Gothic"/>
        <b/>
        <color theme="1"/>
      </rPr>
      <t>Acceptance Criteria:</t>
    </r>
    <r>
      <rPr>
        <rFont val="Century Gothic"/>
        <color theme="1"/>
      </rPr>
      <t xml:space="preserve">
23.1 The system should display a dropdown menu for Customers to indicate their preference of Dine-In or Takeaway, with Dine-in option greyed-out and not selectable should there be no seats available.
23.2 The system should display a dropdown menu for Customers to indicate their dining window time (increments of 5 minutes).
23.3 The system should display different payment methods (e.g. Visa or Mastercard, Paynow) for Customers to select.
23.4 The system should display a ‘Confirm and Pay’ button.
23.5 Upon clicking the ‘Confirm and Pay’ button, the system should redirect Customers to the Successful Payment page (For this project, we assume payments are completed as setting up a payment system is not possible).
23.6 If food items become unavailable during Checkout, the system should display an error message to alert Customers.</t>
    </r>
  </si>
  <si>
    <t>23.6 not completed,  message posted missing</t>
  </si>
  <si>
    <r>
      <rPr>
        <rFont val="Century Gothic"/>
        <b/>
        <color theme="1"/>
      </rPr>
      <t xml:space="preserve">User Story: </t>
    </r>
    <r>
      <rPr>
        <rFont val="Century Gothic"/>
        <color theme="1"/>
      </rPr>
      <t xml:space="preserve">As a Customer, I want to have the flexibility to return to the Hawker Centre Page so as to view more stores and food items.
</t>
    </r>
    <r>
      <rPr>
        <rFont val="Century Gothic"/>
        <b/>
        <color theme="1"/>
      </rPr>
      <t>Acceptance Criteria:</t>
    </r>
    <r>
      <rPr>
        <rFont val="Century Gothic"/>
        <color theme="1"/>
      </rPr>
      <t xml:space="preserve">
24.1 The system should display a cross icon on the top right hand corner of the form which redirects Customers back to Hawker Centre.</t>
    </r>
  </si>
  <si>
    <r>
      <rPr>
        <rFont val="Century Gothic"/>
        <b/>
        <color theme="1"/>
      </rPr>
      <t>User Story:</t>
    </r>
    <r>
      <rPr>
        <rFont val="Century Gothic"/>
        <color theme="1"/>
      </rPr>
      <t xml:space="preserve"> As a Customer I want a confirmatory message or order payment success so that I am assured that the payment went through and that my order has been placed successfully. 
</t>
    </r>
    <r>
      <rPr>
        <rFont val="Century Gothic"/>
        <b/>
        <color theme="1"/>
      </rPr>
      <t>Acceptance Criteria:</t>
    </r>
    <r>
      <rPr>
        <rFont val="Century Gothic"/>
        <color theme="1"/>
      </rPr>
      <t xml:space="preserve">
25.1 Upon successful payment, the system should display a checkmark to indicate successful payment. (For this project, setting up a payment system is not possible. As such, payments will be assumed to have been completed.)</t>
    </r>
  </si>
  <si>
    <r>
      <rPr>
        <rFont val="Century Gothic"/>
        <b/>
        <color theme="1"/>
      </rPr>
      <t>User Story:</t>
    </r>
    <r>
      <rPr>
        <rFont val="Century Gothic"/>
        <color theme="1"/>
      </rPr>
      <t xml:space="preserve"> As a registered customer of SwiftServe doing a Dine-in order, I want to be redirected to the seat booking page after payment so that I am able to reserve a seat for my meal.
</t>
    </r>
    <r>
      <rPr>
        <rFont val="Century Gothic"/>
        <b/>
        <color theme="1"/>
      </rPr>
      <t>Acceptance Criteria:</t>
    </r>
    <r>
      <rPr>
        <rFont val="Century Gothic"/>
        <color theme="1"/>
      </rPr>
      <t xml:space="preserve">
26.1 The system should display a ‘Select Seats’ button for Dine-In Customers to proceed with seat selection.</t>
    </r>
  </si>
  <si>
    <r>
      <rPr>
        <rFont val="Century Gothic"/>
        <b/>
        <color theme="1"/>
      </rPr>
      <t>User Story:</t>
    </r>
    <r>
      <rPr>
        <rFont val="Century Gothic"/>
        <color theme="1"/>
      </rPr>
      <t xml:space="preserve"> As a registered customer of SwiftServe doing a Takeaway order, I want to be redirected to the Live Receipts Page so as to see my current and past order receipts.
</t>
    </r>
    <r>
      <rPr>
        <rFont val="Century Gothic"/>
        <b/>
        <color theme="1"/>
      </rPr>
      <t>Acceptance Criteria:</t>
    </r>
    <r>
      <rPr>
        <rFont val="Century Gothic"/>
        <color theme="1"/>
      </rPr>
      <t xml:space="preserve">
27.1 The system should display a ‘To Receipts’ button for Takeaway Customers to proceed with viewing their receipts.</t>
    </r>
  </si>
  <si>
    <r>
      <rPr>
        <rFont val="Century Gothic"/>
        <b/>
        <color theme="1"/>
      </rPr>
      <t>User story:</t>
    </r>
    <r>
      <rPr>
        <rFont val="Century Gothic"/>
        <color theme="1"/>
      </rPr>
      <t xml:space="preserve"> As a registered customer of SwiftServe, I want to be able to see which seats are available, so that I can plan and choose my desired seat.
</t>
    </r>
    <r>
      <rPr>
        <rFont val="Century Gothic"/>
        <b/>
        <color theme="1"/>
      </rPr>
      <t>Acceptance Criteria:</t>
    </r>
    <r>
      <rPr>
        <rFont val="Century Gothic"/>
        <color theme="1"/>
      </rPr>
      <t xml:space="preserve">
28.1 The system should display the blueprint of hawker centre seating arrangement with stall landmarks so Customers can orientate themselves and choose their seats.
28.2 Seats that are occupied should have their seat icon coloured red.
28.3 The system should update the seating arrangement in real-time to reflect the latest reservations.</t>
    </r>
  </si>
  <si>
    <r>
      <rPr>
        <rFont val="Century Gothic"/>
        <b/>
        <color theme="1"/>
      </rPr>
      <t>User story:</t>
    </r>
    <r>
      <rPr>
        <rFont val="Century Gothic"/>
        <color theme="1"/>
      </rPr>
      <t xml:space="preserve"> As a registered customer of SwiftServe, I want to be able to recognise and click only on available seats, so that I can reserve those seats for my hawker dining and not seats that are already occupied.
</t>
    </r>
    <r>
      <rPr>
        <rFont val="Century Gothic"/>
        <b/>
        <color theme="1"/>
      </rPr>
      <t xml:space="preserve">Acceptance Criteria:
</t>
    </r>
    <r>
      <rPr>
        <rFont val="Century Gothic"/>
        <color theme="1"/>
      </rPr>
      <t>29.1 Upon clicking on the available seat(s) (grey seat), the seat(s) colour should change to green to represent the selected seat(s).</t>
    </r>
  </si>
  <si>
    <r>
      <rPr>
        <rFont val="Century Gothic"/>
        <b/>
        <color theme="1"/>
      </rPr>
      <t>User story:</t>
    </r>
    <r>
      <rPr>
        <rFont val="Century Gothic"/>
        <color theme="1"/>
      </rPr>
      <t xml:space="preserve"> As a registered customer of SwiftServe, I do not want to be disturbed (e.g. other people booking my seat) once I reserve a seat for the set duration,  so that I can enjoy my meal in peace.
</t>
    </r>
    <r>
      <rPr>
        <rFont val="Century Gothic"/>
        <b/>
        <color theme="1"/>
      </rPr>
      <t xml:space="preserve">Acceptance Criteria:
</t>
    </r>
    <r>
      <rPr>
        <rFont val="Century Gothic"/>
        <color theme="1"/>
      </rPr>
      <t>30.1 The system should prevent Customers from selecting seats that are already occupied (red seats).
30.2 The system should update the seating arrangement in real-time to reflect the latest reservations.</t>
    </r>
  </si>
  <si>
    <r>
      <rPr>
        <rFont val="Century Gothic"/>
        <b/>
        <color theme="1"/>
      </rPr>
      <t>User story:</t>
    </r>
    <r>
      <rPr>
        <rFont val="Century Gothic"/>
        <color theme="1"/>
      </rPr>
      <t xml:space="preserve"> As a registered customer of SwiftServe, I want there to be timed maximum seat booking quotas in place, so that seat hogging can be prevented and I am able to reserve a seat for my meal.
</t>
    </r>
    <r>
      <rPr>
        <rFont val="Century Gothic"/>
        <b/>
        <color theme="1"/>
      </rPr>
      <t xml:space="preserve">Acceptance Criteria:
</t>
    </r>
    <r>
      <rPr>
        <rFont val="Century Gothic"/>
        <color theme="1"/>
      </rPr>
      <t>31.1 During peak hours of 0800 - 1000H, 1100 - 1400H and 1800 - 2000H or when there are 10 or less seats available, Customers can choose a maximum of 2 seats.
31.2 During non-peak hours and when more than 10 seats are available, Customers can choose a maximum of 6 seats.
31.3 Error message should be displayed if Customer chooses more seats than allocated quota in 31.1 and 31.2.</t>
    </r>
  </si>
  <si>
    <t>need to update timing of page</t>
  </si>
  <si>
    <r>
      <rPr>
        <rFont val="Century Gothic"/>
        <b/>
        <color theme="1"/>
      </rPr>
      <t>User Story:</t>
    </r>
    <r>
      <rPr>
        <rFont val="Century Gothic"/>
        <color theme="1"/>
      </rPr>
      <t xml:space="preserve"> As a customer I would like to have a summary view of all my past and present order receipts so as to have a clear record of my food order transactions.
</t>
    </r>
    <r>
      <rPr>
        <rFont val="Century Gothic"/>
        <b/>
        <color theme="1"/>
      </rPr>
      <t>Acceptance Criteria:</t>
    </r>
    <r>
      <rPr>
        <rFont val="Century Gothic"/>
        <color theme="1"/>
      </rPr>
      <t xml:space="preserve">
32.1 Upon successful payment, the system should display a checkmark to indicate successful payment. (For this project, setting up a payment system is not possible. As such, payments will be assumed to have been completed.)
32.2 The system should display a ‘Select Seats’ button for Dine-In Customers to proceed with seat selection.
32.3 The system should display a ‘To Receipts’ button for Takeaway Customers to proceed with viewing their receipts.</t>
    </r>
  </si>
  <si>
    <t>need to update UI/UX</t>
  </si>
  <si>
    <t>Guest and Merchant Features, Touch Up on User Dashboards, Hawker Centre Pages and Order Pages</t>
  </si>
  <si>
    <t>Meet 1 (28/10/24)</t>
  </si>
  <si>
    <t>Meet 2 (31/10/24)</t>
  </si>
  <si>
    <t>Meet 3 (5/11/24)</t>
  </si>
  <si>
    <t>Meet 4 (10/11/24)</t>
  </si>
  <si>
    <t>- Backend for customer dashboard done. Usable for Merchant pages, live receiptsd page
- Look through and clean up SCRUM Guide excel backlog</t>
  </si>
  <si>
    <t>- Looked through and clean up excel SCRUM guide, record books, burndown charts and mostly completed except sprint retrospective
- Did up settings page for Merchant</t>
  </si>
  <si>
    <t>- Edit Button Completed from checkout to food orders
- Backend to take in image features completed</t>
  </si>
  <si>
    <t>- UI fixes, the designed were implemented according to original figma designs.
- Updated merchant settings page and food items page to match figma as well as improve design outlook.</t>
  </si>
  <si>
    <r>
      <rPr>
        <rFont val="Century Gothic"/>
        <color theme="1"/>
      </rPr>
      <t>- Look through and clean up excel SCRUM guide, record books, burndown charts
- start research paper
- Do up settings page for Merchant</t>
    </r>
    <r>
      <rPr>
        <rFont val="Century Gothic"/>
        <b/>
        <color theme="1"/>
      </rPr>
      <t xml:space="preserve">
</t>
    </r>
    <r>
      <rPr>
        <rFont val="Century Gothic"/>
        <color theme="1"/>
      </rPr>
      <t>- Clean up UI designs for web app pages + check merchant page logics
- Add image feature to backend for customer dashboard
- Edit button link from checkout to food orders page [link to particular food order page]</t>
    </r>
  </si>
  <si>
    <t>- Clean up UI designs for web app pages + check merchant page logics 
- Add image feature to backend for customer dashboard 
- Edit button link from checkout to food orders page [link to particular food order page]</t>
  </si>
  <si>
    <t>- Clean up UI designs for web app pages  
- add in emit and prop change page immediately
- Universal header check scroll down UI design inadequacy, header icons remain on screen (See Customer Dashboard Page)</t>
  </si>
  <si>
    <t>- Improve on food orders page, make the page relative to screen for better Customer readability</t>
  </si>
  <si>
    <t>- Need to reshuffle functional requirements in backlog for clarity
- Customer dashboard does not have images</t>
  </si>
  <si>
    <t>- Need filling up of sprint retrospective</t>
  </si>
  <si>
    <t>- Customer Dashboard scrolling covering food item container, minor UI inadequacies. Relook problems again.</t>
  </si>
  <si>
    <t>- The food orders page is currently absolute CSS, need find way to convert to relative to alter with page shrinkage.</t>
  </si>
  <si>
    <t>- Merchant dashboard created and routing created</t>
  </si>
  <si>
    <t>- Updated UI for merchant orders page
- Added functionality for merchant order page to switch back to green in case of accidental click
- changes to button will update firebase accordingly
- added firebase listener onSnapShot so that whenever customer clicks on collected the order receipt will disappear</t>
  </si>
  <si>
    <t>- Updated seat timing to follow the time stated in Checkout Page
- Updated seat UI and modals
- Added peak and non peak hour logic for UI</t>
  </si>
  <si>
    <t>- Created the customer and merchant demo video for the walkthrough.</t>
  </si>
  <si>
    <t>- Settings page for merchant. Remove settings page for merchant
- Merchant orders page created. Add button click to change Customer Incoming(red) back to green in case of accidental click of order ready collection.</t>
  </si>
  <si>
    <t>- Update seat timing page to be dynamic instead of a fixed value</t>
  </si>
  <si>
    <t>- UI update (viewport resizing if necessary)</t>
  </si>
  <si>
    <t>- Work on developing the script and flow of the demo videos, and the features shown.</t>
  </si>
  <si>
    <t>- Merchant and customer dashboard cross over occurring
- Separate profile page for customer and merchant dashboard</t>
  </si>
  <si>
    <t>- Need to confirm the language for Order Ready collection on Customer Dashboard and Merchant Orders Page to prevent confusion</t>
  </si>
  <si>
    <t>- Need to test edge cases and firebase integration</t>
  </si>
  <si>
    <t>- Changing the UI for Food Orders Page
- Create live receipts page</t>
  </si>
  <si>
    <t>- Added Figure 19, abstracted out Figure 5 and 19.
- Addition and editing of modal window to all pages
- Following bugs resolved:
• Google Sign In and Sign out User creation
• Ensuring that merchants and customers can log in through google sign in and sign out
• Anonymous Login Personalisation
• Updated Figures 3,4,5,7,8,9,10,19</t>
  </si>
  <si>
    <t>- Did Market Analysis, Financial Analysis, Gantt Chart for Power Point Slides. 
- Following bugs resolved:
• Font, font size, alignment issues
• Scrolling and Alignment issues
• Terms and Conditions
• Updated Figures 5,6,7,8,14,19</t>
  </si>
  <si>
    <t>- Updated UI for Figures
- Added evaluation in Powerpoint
- Changed alert pop ups to customised pop-ups for UI Improvement
- Edited account deletion process in Fig 14</t>
  </si>
  <si>
    <t>- Improve the UI for figures 6,9,10,11
- Create Figure 19</t>
  </si>
  <si>
    <t>- Doing figure 6, 7, 14
- 11 need backend, 7 working on it</t>
  </si>
  <si>
    <t>- Change alert pop ups to customised pop-ups for UI improvement
-Update Figure 9</t>
  </si>
  <si>
    <t>- Work on word document, powerpoint, script and UI</t>
  </si>
  <si>
    <t>- The code for Food Orders Page convoluted, trying to extract special instructions but code crashes a few times
- Further discussion with code developer needed (Cedric)
- There are 2 scroll bars, one in the box and one for the entire page. 
The page can look messy.</t>
  </si>
  <si>
    <t>- Need to double check if what we have done is aligned with our midterm report in terms of design</t>
  </si>
  <si>
    <t>- Design is not intuitive, need some animations to perhaps slow down the movement of things, considering for the need to delay certain quick features, as well as use other ways to shown screen is responsive other than just changing the colour from hovering</t>
  </si>
  <si>
    <t>- Cleaning UI takes a lot of time especially to ensure that things are aligned for different screen sizes</t>
  </si>
  <si>
    <t>- Creation of Merchant Sales Page
- Clean up of Profile Page</t>
  </si>
  <si>
    <t>- Solved Issue with Displaying username in sidebar when username is changed
- Completed Merchant Sales Dashboard, less the chart feature</t>
  </si>
  <si>
    <t>- Updated profile and settings page icon
-  Merchant chart logic updated
- Added some modal notification windows to replace alerts, such as to Dining Options page</t>
  </si>
  <si>
    <t>- Reworked logic for Password Update page, throws the correct notifications depending on the errors Users make
- Finished up Merchant Revenue Chart, displays and tabulates revenue correctly for dynamic time periods</t>
  </si>
  <si>
    <t>- Continue creation of sales dashboard
- Check logic for update settings page. Allow component update when username changed</t>
  </si>
  <si>
    <t>- Setting up of charts to record Merchant revenue across various time periods
- Rework logic regarding password reset page, as well as adding the relevant error message notification windows to comply with Firebase Authentication</t>
  </si>
  <si>
    <t>- Sales dashboard Page can decrease in size to fit page for better readability
- Added modal windows to various pages to replace alerts to ensure consistency and a neater UI, such as to Checkout Page and Seats Page
- Worked on Slides for Problem Statement and Solution</t>
  </si>
  <si>
    <t>- UI/UX Cleanup, ensure consistency of notification windows across all pages in the web application, such as in Signup, Login, and Hawker Centre Page
- Continue working on Powerpoint slides for Introduction, Problem Statement and Solution, add on more content due to excess time</t>
  </si>
  <si>
    <t>- Trouble implement logic for show password feature for profile page
- Merchant sales dashboard cannot turn white. CSS issue
- Using Emits in child component to change settings page when username changed</t>
  </si>
  <si>
    <t>- Change in implementation compared to initial functional requirements, due to limitations of Firebase's Authentication system
- Calculating dynamic time periods for Merchant Revenue Chart was challenging as had to account for the different days in the month and various time periods.</t>
  </si>
  <si>
    <t>-UI can be improved to better match Figma
- Calculating dynamic time periods for Merchant Revenue Chart was challenging as had to account for the different days in the month and various time periods.</t>
  </si>
  <si>
    <t xml:space="preserve">-Adding notification windows for certain pages were challenging due to the number of error messages and edge cases to account for </t>
  </si>
  <si>
    <t>- Improved UI for Hawker Centre Page
- Customer orders can now be greyed out if unavailable</t>
  </si>
  <si>
    <t>-Solved Toggle Switch Code Bug, open boolean for Merchants now able to switch between true and false. If Merchant's stall is closed, the Merchant and the Merchant's food items will not be displayed on the Customer Hawker Centre Page.
-Enhanced UI for Merchant Create New Food Item Form
-Included Images for Food Items on Customer Hawker Centre Page (Order Cart, Left Merchants Side Bar, and Food Items), Merchant Toggle Availability Page (Individual Food Items)
-Merchant Login Routing done from Login Page (checks by User Profile Type), and routes Merchant to Merchant Dashboard Page.
-Switched Hardcoded Merchant Data to general functions to draw Merchant data for Merchant Toggle Availability Page and Merchant Create New Food Item Page.</t>
  </si>
  <si>
    <t>-Implemented Firestore Listener for Customer Hawker Centre Page for active open stalls and also currently available items (if the Merchant closes or makes a food item unavailable, they will be removed and greyed out respectively without a page refresh)
-Implemented Firestore Listener for Order Cart in Customer Hawker Centre Page (if the Merchant closes or makes a food item unavailable, they will be automatically removed from the Customer's Order Cart)
-Resolved bug with Merchant Toggle Switch; now able to reflect initial boolean value (True or False) taken from Firestore (if the stall is open, switch should be on, if stall is closed, switch should be off). Previously, code did not reflect this logic.
-Cursor Hover effects for Customer Hawker Centre Page (Fig 9) for enhanced UIUX</t>
  </si>
  <si>
    <t>-Updated Customer Hawker Centre Page such that is the Order Cart is empty, the Customer cannot go onto the checkout page (Previously: Customer was able to go onto the Checkout Page even if the Order Cart is empty)
-Standardised Customer Hawker Centre Page CSS, changed scrollable items to only the stall list and Food Item list (All components rendered on 1 page without needing the user to scroll)</t>
  </si>
  <si>
    <t>- Update UI for hawker centre page to suit figma
- Add functional requirement for new food item order page</t>
  </si>
  <si>
    <t>-Create Delete button for the Merchant to delete individual Food Items, placed on the Merchant Toggle Availability Page.</t>
  </si>
  <si>
    <t>-Standardising Customer Hawker Centre Page</t>
  </si>
  <si>
    <t>-Any further UIUX cleanup for previously delegated screens</t>
  </si>
  <si>
    <t>- When click toggle switch code bug, customer orders now not greyed out</t>
  </si>
  <si>
    <t>-Solving the Bug for the Toggle Switch, found using console log of V-model</t>
  </si>
  <si>
    <t>-Creating Firestore listeners for Customer Hawker Centre Page Order Cart; as it was necessary to check 2 boolean conditions of availability of the food item and the opening of the stall to delete cart items</t>
  </si>
  <si>
    <t>-Standardising Customer Hawker Centre Page; previously CSS was messy not not standardised to vw vh to fit viewport size</t>
  </si>
  <si>
    <t>- UX: Change vh to vw to standardise size of objects assuming screen size of 1920 x 1080 
Merchant creation: We will manually create account in backend, as per report. 
- Allow merchant to change password. 
- New merchant settings page must go into Design V2.0
- Create new functional requirement to add new food item order</t>
  </si>
  <si>
    <t>- Group need to begin research paper and PPTX</t>
  </si>
  <si>
    <t>- UI needs to improve for the application, sketch of app is basically complete</t>
  </si>
  <si>
    <t>- Application is almost complete. UI can be improved to match Figma Design</t>
  </si>
  <si>
    <t xml:space="preserve">1) All functional requirements have met Teams Definition of Done.                       </t>
  </si>
  <si>
    <t xml:space="preserve">- Our team coordinated using GitHub and Zoom regularly and made good progress, and honed our technical skills to handle complex tasks.
- Thorough planning and familiarity with tools helped us to better align our desired requirements. </t>
  </si>
  <si>
    <t>- UI design inconsistencies with Figma and viewport standardization issues resulted in redesigns and misalignment.
- Overcommitting and complex features created pressure and discouraged team members.</t>
  </si>
  <si>
    <t>- We need effective communication, learn to seek help from one another.
- Refining the definition of “done” and making it more robust to address the shortcomings of our acceptance criteria
- Better prioritsation of tasks so that we can develop the prototype incrementally in an agile environment.</t>
  </si>
  <si>
    <t>- We need clear agendas for meetings and split code into smaller parts for easier understanding.
- Better documentation of code
- Develop automated unit testing for quality control.</t>
  </si>
  <si>
    <r>
      <rPr>
        <rFont val="Century Gothic"/>
        <b/>
        <color theme="1"/>
      </rPr>
      <t xml:space="preserve">User Story: </t>
    </r>
    <r>
      <rPr>
        <rFont val="Century Gothic"/>
        <color theme="1"/>
      </rPr>
      <t xml:space="preserve">As a SwiftServe customer, I want to be able to surf SwiftServe as a guest as it is time-saving and I only want to make a one-time transaction.
</t>
    </r>
    <r>
      <rPr>
        <rFont val="Century Gothic"/>
        <b/>
        <color theme="1"/>
      </rPr>
      <t>Acceptance Criteria:</t>
    </r>
    <r>
      <rPr>
        <rFont val="Century Gothic"/>
        <color theme="1"/>
      </rPr>
      <t xml:space="preserve">
2.1 On the Welcome Page, The system should display a ‘Continue as Guest’ hyperlink. Upon clicking the ‘Continue as Guest’ hyperlink, the system will redirect the user directly to the Hawker Centre Page.✅
</t>
    </r>
  </si>
  <si>
    <r>
      <rPr>
        <rFont val="Century Gothic"/>
        <b/>
        <color theme="1"/>
      </rPr>
      <t>User Story:</t>
    </r>
    <r>
      <rPr>
        <rFont val="Century Gothic"/>
        <color theme="1"/>
      </rPr>
      <t xml:space="preserve"> As a registered merchant for SwiftServe, I want to be able to log in using a valid email and password, so that I can access merchant related features such as editing food items and viewing my total revenue.
</t>
    </r>
    <r>
      <rPr>
        <rFont val="Century Gothic"/>
        <b/>
        <color theme="1"/>
      </rPr>
      <t xml:space="preserve">Acceptance Criteria: 
</t>
    </r>
    <r>
      <rPr>
        <rFont val="Century Gothic"/>
        <color theme="1"/>
      </rPr>
      <t>6.1 The system should display a form for the Customer or Merchant to input Email and Password.✅
6.2 Upon successful login, users with Merchant profile type must be redirected to the Merchant Dashboard Page.✅
6.3 If not successful, an error message appears below the form, indicating invalid login credentials (e.g. “Email not
found. Please check your entry or create a new account.”, “Incorrect password. Please try again.”) . Passwords must be hidden using asterisks (*) during input.
6.4 The system should display a ‘Show Password’ checkbox. Upon click, the user can hide and unhide their password.✅
6.5 If the user clicks on “Forget Password”, they will be redirected to the Reset Password Page.✅</t>
    </r>
  </si>
  <si>
    <r>
      <rPr>
        <rFont val="Century Gothic"/>
        <b/>
        <color theme="1"/>
      </rPr>
      <t xml:space="preserve">User Story: </t>
    </r>
    <r>
      <rPr>
        <rFont val="Century Gothic"/>
        <color theme="1"/>
      </rPr>
      <t xml:space="preserve">As a registered customer of SwiftServe, I want to be able to reset my password if I am unable to recall my password, so that I can login to the SwiftServe web application.
</t>
    </r>
    <r>
      <rPr>
        <rFont val="Century Gothic"/>
        <b/>
        <color theme="1"/>
      </rPr>
      <t xml:space="preserve">Acceptance Criteria: </t>
    </r>
    <r>
      <rPr>
        <rFont val="Century Gothic"/>
        <color theme="1"/>
      </rPr>
      <t xml:space="preserve">
8.1 The system should display a text box for the user to input email and verify the user's Email.✅
8.2 If the user clicks on the ‘Send Email Link’ button, the button becomes unclickable for the next 60 seconds.✅
8.3 Upon successful verification of email, the email link should prompt users for a new password.✅
8.4 If not successful, an error message appears below the form, indicating invalid login credentials (e.g. “Email not
found. Please check your entry or create a new account.”) .✅
8.5 If the ‘Login’ Button is pressed, the user should be directed to the Login Page.✅
8.6 If the ‘Sign Up’ Button is pressed, the user should be directed to the Sign Up Page.✅</t>
    </r>
  </si>
  <si>
    <r>
      <rPr>
        <rFont val="Century Gothic"/>
        <b/>
        <color theme="1"/>
      </rPr>
      <t>User Story:</t>
    </r>
    <r>
      <rPr>
        <rFont val="Century Gothic"/>
        <color theme="1"/>
      </rPr>
      <t xml:space="preserve"> As a SwiftServe Customer, I want to see all my current orders to know when to collect my orders.
</t>
    </r>
    <r>
      <rPr>
        <rFont val="Century Gothic"/>
        <b/>
        <color theme="1"/>
      </rPr>
      <t>Acceptance Criteria:</t>
    </r>
    <r>
      <rPr>
        <rFont val="Century Gothic"/>
        <color theme="1"/>
      </rPr>
      <t xml:space="preserve">
11.1 The system should display a split-screen layout with current Customer order (upper section) and past 5 Customer orders (lower section). ✅
11.2 The system should display colour-coded labels representing order status (e.g. grey for “Preparing Order”, green for “Order Ready, Collected?”, turquoise for “Order Number”). ✅ 
11.3 The system should display a ‘View Order Number’ button that shows a pop-up screen with order number when clicked. ✅ </t>
    </r>
  </si>
  <si>
    <r>
      <rPr>
        <rFont val="Century Gothic"/>
        <b/>
        <color theme="1"/>
      </rPr>
      <t xml:space="preserve">User Story: </t>
    </r>
    <r>
      <rPr>
        <rFont val="Century Gothic"/>
        <color theme="1"/>
      </rPr>
      <t xml:space="preserve">As a SwiftServe, I want to see my past 5 orders for quick order selection to save order time on order creation.
</t>
    </r>
    <r>
      <rPr>
        <rFont val="Century Gothic"/>
        <b/>
        <color theme="1"/>
      </rPr>
      <t>Acceptance Criteria:</t>
    </r>
    <r>
      <rPr>
        <rFont val="Century Gothic"/>
        <color theme="1"/>
      </rPr>
      <t xml:space="preserve">
12.1 The system should display a ‘Quick Order’ button to place repeated orders. ✅ 
12.2 Upon clicking the ‘Quick Order’ button, the system should add the order to the Order Cart in real-time. ✅ 
12.3 The system should display a ‘Make New Order’ button. ✅ 
12.4 Upon clicking the ‘Make New Order’ button, the Customer should be redirected to the Food Orders Page  ✅ </t>
    </r>
  </si>
  <si>
    <r>
      <rPr>
        <rFont val="Century Gothic"/>
        <b/>
        <color theme="1"/>
      </rPr>
      <t>User Story:</t>
    </r>
    <r>
      <rPr>
        <rFont val="Century Gothic"/>
        <color theme="1"/>
      </rPr>
      <t xml:space="preserve"> As a SwiftServe Merchant, I want to easily access the merchant pages (toggle food item availabilities, orders and sales insight) so that I am able to run my business smoothly. 
</t>
    </r>
    <r>
      <rPr>
        <rFont val="Century Gothic"/>
        <b/>
        <color theme="1"/>
      </rPr>
      <t xml:space="preserve">Acceptance Criteria:
</t>
    </r>
    <r>
      <rPr>
        <rFont val="Century Gothic"/>
        <color theme="1"/>
      </rPr>
      <t>13.1 The system should display a ‘Food Availability Toggle Menu’ button. ✅
13.2 Upon clicking the ‘Food Availability Toggle Menu’ button, the system should redirect Merchants to the Merchant Food Availability Toggle Page.✅
13.3 The system should display a ‘View Orders’ button.✅
13.4 Upon clicking the ‘View Orders’ button, the system should redirect Merchants to the Merchant Orders Page.✅
13.5 The system should display a ‘Sales Dashboard’ button.✅
13.6 Upon clicking the ‘Sales Dashboard’ button, the system should redirect Merchants to the Merchant Sales Dashboard Page.✅
13.7 The system should display a ‘Add Food Item’ button.✅
13.8 Upon clicking the ‘Add Food Item’ button, the system should redirect Merchants to the Merchant Create Food Item Page.✅</t>
    </r>
  </si>
  <si>
    <r>
      <rPr>
        <rFont val="Century Gothic"/>
        <b/>
        <color theme="1"/>
      </rPr>
      <t xml:space="preserve">User Story: </t>
    </r>
    <r>
      <rPr>
        <rFont val="Century Gothic"/>
        <color theme="1"/>
      </rPr>
      <t xml:space="preserve">As a registered customer of SwiftServe, I want to be able to search for food items by food category (e.g., Chinese, Beverages, etc.) and select a specific merchant, so that I can easily find and order food from my preferred type of cuisine and merchant.
</t>
    </r>
    <r>
      <rPr>
        <rFont val="Century Gothic"/>
        <b/>
        <color theme="1"/>
      </rPr>
      <t>Acceptance Criteria:</t>
    </r>
    <r>
      <rPr>
        <rFont val="Century Gothic"/>
        <color theme="1"/>
      </rPr>
      <t xml:space="preserve">
14.1 The system should display a Top Menu Bar with food category filters (eg. Chinese, Beverages, etc). ✅
14.2 Upon clicking a food category filter, the text changes between black and turquoise with the latter indicating that the food category is wanted. ✅
14.3 Upon clicking a food category filter, respective Merchants under that food category should be displayed in the side menu bar. ✅</t>
    </r>
  </si>
  <si>
    <r>
      <rPr>
        <rFont val="Century Gothic"/>
        <b/>
        <color theme="1"/>
      </rPr>
      <t>User Story:</t>
    </r>
    <r>
      <rPr>
        <rFont val="Century Gothic"/>
        <color theme="1"/>
      </rPr>
      <t xml:space="preserve"> As a registered customer of SwiftServe with dietary restrictions, I want to be able to filter food options by Halal or Vegetarian, so that I can easily find food that meets my dietary preferences.
</t>
    </r>
    <r>
      <rPr>
        <rFont val="Century Gothic"/>
        <b/>
        <color theme="1"/>
      </rPr>
      <t xml:space="preserve">Acceptance Critieria:
</t>
    </r>
    <r>
      <rPr>
        <rFont val="Century Gothic"/>
        <color theme="1"/>
      </rPr>
      <t xml:space="preserve">15.1 Presence of toggle buttons for Halal and Vegetarian food options, which Customers can toggle on-off to filter for Halal and Vegetarian hawker stores. ✅
15.2 The system should display a side menu bar with a scrollable list of Merchants in that food category and type, unless none of the food categories are selected, then all Merchants should be present. </t>
    </r>
    <r>
      <rPr>
        <rFont val="Century Gothic"/>
        <color rgb="FFFF0000"/>
      </rPr>
      <t xml:space="preserve">✅
</t>
    </r>
    <r>
      <rPr>
        <rFont val="Century Gothic"/>
        <color theme="1"/>
      </rPr>
      <t>15.3 Upon clicking a Merchant on the side menu bar, the Merchant’s food items should be displayed in the centre menu. ✅
15.4 The system should indicate currently unavailable food items as greyed-out and non-clickable. ✅
15.5 The system should not display unavailable Merchants. The Merchant’s food items would not be displayed in the centre menu as a result.  ✅
15.6 Upon clicking the food item, the system should redirect Customers to the Food Item Page to proceed with their order. ✅</t>
    </r>
  </si>
  <si>
    <r>
      <rPr>
        <rFont val="Century Gothic"/>
        <b/>
        <color theme="1"/>
      </rPr>
      <t>User Story:</t>
    </r>
    <r>
      <rPr>
        <rFont val="Century Gothic"/>
        <color theme="1"/>
      </rPr>
      <t xml:space="preserve"> As a registered customer of SwiftServe, I want to be able to select the quantity of food items, add-ons, and special instructions, so that I can customise my order according to my preferences.
</t>
    </r>
    <r>
      <rPr>
        <rFont val="Century Gothic"/>
        <b/>
        <color theme="1"/>
      </rPr>
      <t xml:space="preserve">Acceptance Criteria:
</t>
    </r>
    <r>
      <rPr>
        <rFont val="Century Gothic"/>
        <color theme="1"/>
      </rPr>
      <t>16.1 The system should display add and subtract buttons to allow Customers to choose their item quantity (minimum quantity of 1) as well as total price of food item. ✅
16.2 The system should display a ‘Add to Cart’ button in the Food Item Page. ✅
16.3 Upon clicking the ‘Add to Cart’ button, the food order should be added to the order cart in real-time. ✅
16.4 The system should display any ‘Add On’ or ‘Special Instructions’ if applicable to the Merchant. ✅
16.5 The system should display add and subtract buttons to allow Customers to choose their add-on quantity (minimum quantity of 0). ✅
16.6 The system should allow Customers to select relevant ‘Special Instructions’ through a textbox. ✅
16.7 The system should update total pricing if ‘Add On’ affect the total pricing. ✅</t>
    </r>
  </si>
  <si>
    <r>
      <rPr>
        <rFont val="Century Gothic"/>
        <b/>
        <color theme="1"/>
      </rPr>
      <t>User Story:</t>
    </r>
    <r>
      <rPr>
        <rFont val="Century Gothic"/>
        <color theme="1"/>
      </rPr>
      <t xml:space="preserve"> As a registered customer of SwiftServe, I want to view the food items in my order cart, so that I can review my selections before completing my order.
</t>
    </r>
    <r>
      <rPr>
        <rFont val="Century Gothic"/>
        <b/>
        <color theme="1"/>
      </rPr>
      <t>Acceptance Criteria:</t>
    </r>
    <r>
      <rPr>
        <rFont val="Century Gothic"/>
        <color theme="1"/>
      </rPr>
      <t xml:space="preserve">
18.1 The system should display an Order Cart at the bottom of the Hawker Centre Page. ✅
18.2 The system should display the total cost of orders. ✅
18.3 The Order Cart will auto-update by deleting cart items should the Merchant close their stall or make the food item unavailable.✅</t>
    </r>
  </si>
  <si>
    <r>
      <rPr>
        <rFont val="Century Gothic"/>
        <b/>
        <color theme="1"/>
      </rPr>
      <t>User Story:</t>
    </r>
    <r>
      <rPr>
        <rFont val="Century Gothic"/>
        <color theme="1"/>
      </rPr>
      <t xml:space="preserve"> As a registered customer of SwiftServe, I want to edit my food item selections in the order cart, so that I can make changes before placing my final order.
</t>
    </r>
    <r>
      <rPr>
        <rFont val="Century Gothic"/>
        <b/>
        <color theme="1"/>
      </rPr>
      <t>Acceptance Criteria:</t>
    </r>
    <r>
      <rPr>
        <rFont val="Century Gothic"/>
        <color theme="1"/>
      </rPr>
      <t xml:space="preserve">
19.1 Upon clicking the food item in the Order Cart, the system should redirect Customers to the particular Food Item Page to edit their order. ✅</t>
    </r>
  </si>
  <si>
    <r>
      <rPr>
        <rFont val="Century Gothic"/>
        <b/>
        <color theme="1"/>
      </rPr>
      <t>User Story:</t>
    </r>
    <r>
      <rPr>
        <rFont val="Century Gothic"/>
        <color theme="1"/>
      </rPr>
      <t xml:space="preserve"> As a registered customer of SwiftServe, I want to view and edit the food items in my order cart, so that I can review and change my selections before completing my order.
</t>
    </r>
    <r>
      <rPr>
        <rFont val="Century Gothic"/>
        <b/>
        <color theme="1"/>
      </rPr>
      <t>Acceptance Criteria:</t>
    </r>
    <r>
      <rPr>
        <rFont val="Century Gothic"/>
        <color theme="1"/>
      </rPr>
      <t xml:space="preserve">
20.1 The system should display a ‘Delete’ button on the top right hand corner of each food item in the Order Cart. ✅
20.2 Upon clicking the ‘Delete’ button, the system should remove the food order from the Order Cart display in real-time. ✅
20.3 Upon clicking the ‘Delete’ button, the cost of the removed food order should be deducted from the total amount. ✅</t>
    </r>
  </si>
  <si>
    <r>
      <rPr>
        <rFont val="Century Gothic"/>
        <b/>
        <color theme="1"/>
      </rPr>
      <t xml:space="preserve">User Story: </t>
    </r>
    <r>
      <rPr>
        <rFont val="Century Gothic"/>
        <color theme="1"/>
      </rPr>
      <t xml:space="preserve">As a Customer, I want to be able to edit and have a summary view of all my orders before I complete my order via payment so as to confirm that my order inputs are correct.
</t>
    </r>
    <r>
      <rPr>
        <rFont val="Century Gothic"/>
        <b/>
        <color theme="1"/>
      </rPr>
      <t>Acceptance Criteria:</t>
    </r>
    <r>
      <rPr>
        <rFont val="Century Gothic"/>
        <color theme="1"/>
      </rPr>
      <t xml:space="preserve">
22.1 The system should display all food orders with each cost, an ‘Edit’ button beside each food item and a total cost. ✅
22.2 Upon clicking the ‘Edit’ button, the system should redirect Customers back to the respective Food Item Page to update their order.✅
22.3 The system should update total cost and individual food item costs as Customers modify their order.✅</t>
    </r>
  </si>
  <si>
    <r>
      <rPr>
        <rFont val="Century Gothic"/>
        <b/>
        <color theme="1"/>
      </rPr>
      <t>User Story:</t>
    </r>
    <r>
      <rPr>
        <rFont val="Century Gothic"/>
        <color theme="1"/>
      </rPr>
      <t xml:space="preserve"> As a Customer, I want to be able to choose my dining preference, dining time and payment method all at once before completing my order via payment so that I have a complete food order.
</t>
    </r>
    <r>
      <rPr>
        <rFont val="Century Gothic"/>
        <b/>
        <color theme="1"/>
      </rPr>
      <t>Acceptance Criteria:</t>
    </r>
    <r>
      <rPr>
        <rFont val="Century Gothic"/>
        <color theme="1"/>
      </rPr>
      <t xml:space="preserve">
23.1 The system should display a dropdown menu for Customers to indicate their preference of Dine-In or Takeaway, with Dine-in option greyed-out and not selectable should there be no seats available. ✅
23.2 The system should display a dropdown menu for Customers to indicate their dining window time (increments of 5 minutes). ✅
23.3 The system should display different payment methods (e.g. Visa or Mastercard, Paynow) for Customers to select.✅
23.4 The system should display a ‘Confirm and Pay’ button.✅
23.5 Upon clicking the ‘Confirm and Pay’ button, the system should redirect Customers to the Successful Payment page (For this project, we assume payments are completed as setting up a payment system is not possible).✅
23.6 If food items become unavailable during Checkout, the system auto-update Customer Checkout with changes. ✅ </t>
    </r>
  </si>
  <si>
    <r>
      <rPr>
        <rFont val="Century Gothic"/>
        <b/>
        <color theme="1"/>
      </rPr>
      <t>User story:</t>
    </r>
    <r>
      <rPr>
        <rFont val="Century Gothic"/>
        <color theme="1"/>
      </rPr>
      <t xml:space="preserve"> As a registered customer of SwiftServe, I want there to be timed maximum seat booking quotas in place, so that seat hogging can be prevented and I am able to reserve a seat for my meal.
</t>
    </r>
    <r>
      <rPr>
        <rFont val="Century Gothic"/>
        <b/>
        <color theme="1"/>
      </rPr>
      <t xml:space="preserve">Acceptance Criteria:
</t>
    </r>
    <r>
      <rPr>
        <rFont val="Century Gothic"/>
        <color theme="1"/>
      </rPr>
      <t>31.1 During peak hours of 1200 - 1400H or when there are 5 or less seats available, Customers can choose a maximum of 2 seats. [Dining timeframes to be extended beyond in future SwiftServe Iterations]✅
31.2 Error message should be displayed if Customer chooses more seats than allocated quota in 31.1. ✅</t>
    </r>
  </si>
  <si>
    <r>
      <rPr>
        <rFont val="Century Gothic"/>
        <b/>
        <color theme="1"/>
      </rPr>
      <t>User Story:</t>
    </r>
    <r>
      <rPr>
        <rFont val="Century Gothic"/>
        <color theme="1"/>
      </rPr>
      <t xml:space="preserve"> As a registered customer of SwiftServe, I would like to have a summary view of all my past and present order receipts so as to have a clear record of my food order transactions.
</t>
    </r>
    <r>
      <rPr>
        <rFont val="Century Gothic"/>
        <b/>
        <color theme="1"/>
      </rPr>
      <t>Acceptance Criteria:</t>
    </r>
    <r>
      <rPr>
        <rFont val="Century Gothic"/>
        <color theme="1"/>
      </rPr>
      <t xml:space="preserve">
32.1 The system should display all current Customer orders, total payment made, dining option chosen (i.e. Dine-in / Takeaway), dining time and seat(s) reserved.✅ </t>
    </r>
  </si>
  <si>
    <r>
      <rPr>
        <rFont val="Century Gothic"/>
        <b/>
        <color theme="1"/>
      </rPr>
      <t xml:space="preserve">User story: </t>
    </r>
    <r>
      <rPr>
        <rFont val="Century Gothic"/>
        <color theme="1"/>
      </rPr>
      <t xml:space="preserve">As a SwiftServe Merchant, I want to inform my customers of orders that are available and unavailable through a toggle menu so that my customers will only order food items I have that are available.
</t>
    </r>
    <r>
      <rPr>
        <rFont val="Century Gothic"/>
        <b/>
        <color theme="1"/>
      </rPr>
      <t>Acceptance Criteria:</t>
    </r>
    <r>
      <rPr>
        <rFont val="Century Gothic"/>
        <color theme="1"/>
      </rPr>
      <t xml:space="preserve">
33.1 The system should display and label the list of food items offered by the Merchant. ✅
33.2 Upon clicking on a food item, the system will mark the food item as Unavailable/Available (greyed-out/opaque). ✅
33.3 The system should update the Customer Hawker Centre Page in real-time to update availability of food items. ✅</t>
    </r>
  </si>
  <si>
    <r>
      <rPr>
        <rFont val="Century Gothic"/>
        <b/>
        <color theme="1"/>
      </rPr>
      <t>User story:</t>
    </r>
    <r>
      <rPr>
        <rFont val="Century Gothic"/>
        <color theme="1"/>
      </rPr>
      <t xml:space="preserve"> As a SwiftServe Merchant, I want to be able to make all foods unavailable with one click when I close my store so as for store-closing to be convenience. I want to inform my customers of orders that are available and unavailable through a toggle menu so that my customers will only order food items I have that are available.
</t>
    </r>
    <r>
      <rPr>
        <rFont val="Century Gothic"/>
        <b/>
        <color theme="1"/>
      </rPr>
      <t>Acceptance Criteria:</t>
    </r>
    <r>
      <rPr>
        <rFont val="Century Gothic"/>
        <color theme="1"/>
      </rPr>
      <t xml:space="preserve">
34.1 Presence of a close store toggle button for hawkers who are closed for the time or day. ✅
34.2 On clicking the close store toggle button, all food items will be made unavailable for Customers. ✅</t>
    </r>
  </si>
  <si>
    <r>
      <rPr>
        <rFont val="Century Gothic"/>
        <b/>
        <color rgb="FF000000"/>
      </rPr>
      <t>User story:</t>
    </r>
    <r>
      <rPr>
        <rFont val="Century Gothic"/>
        <color rgb="FF000000"/>
      </rPr>
      <t xml:space="preserve"> As a SwiftServe Merchant, I want to see all incoming orders so that I can prepare the meals accurately and promptly.
</t>
    </r>
    <r>
      <rPr>
        <rFont val="Century Gothic"/>
        <b/>
        <color rgb="FF000000"/>
      </rPr>
      <t xml:space="preserve">Acceptance Criteria:
</t>
    </r>
    <r>
      <rPr>
        <rFont val="Century Gothic"/>
        <color rgb="FF000000"/>
      </rPr>
      <t>35.1 The system should display all live orders, with full details including Customer dine in option and Dining Time</t>
    </r>
    <r>
      <rPr>
        <rFont val="Century Gothic"/>
        <color rgb="FF000000"/>
      </rPr>
      <t>, seat numbers, add ons and special instructions.</t>
    </r>
    <r>
      <rPr>
        <rFont val="Century Gothic"/>
        <color rgb="FF000000"/>
      </rPr>
      <t>✅</t>
    </r>
  </si>
  <si>
    <r>
      <rPr>
        <rFont val="Century Gothic"/>
        <b/>
        <color rgb="FF000000"/>
      </rPr>
      <t>User story:</t>
    </r>
    <r>
      <rPr>
        <rFont val="Century Gothic"/>
        <color rgb="FF000000"/>
      </rPr>
      <t xml:space="preserve"> As a SwiftServe Merchant, I want to inform customers that the order is ready so that I can serve the customers promptly. 
</t>
    </r>
    <r>
      <rPr>
        <rFont val="Century Gothic"/>
        <b/>
        <color rgb="FF000000"/>
      </rPr>
      <t>Acceptance Criteria:</t>
    </r>
    <r>
      <rPr>
        <rFont val="Century Gothic"/>
        <color rgb="FF000000"/>
      </rPr>
      <t xml:space="preserve">
36.1 The system should display green ‘Order Ready Collection’ or red ‘Customer Incoming’ buttons for order status.✅
36.2 Upon clicking the ‘Customer Incoming’ button, the order status should change to green ‘Order Ready Collection’.✅
</t>
    </r>
    <r>
      <rPr>
        <rFont val="Century Gothic"/>
        <color rgb="FF000000"/>
      </rPr>
      <t>36.3 Upon clicking the ‘Order Ready Collection’ button, the order status should change to red ‘Waiting for Customer’.✅</t>
    </r>
    <r>
      <rPr>
        <rFont val="Century Gothic"/>
        <color rgb="FF000000"/>
      </rPr>
      <t xml:space="preserve">
36.4 Customer Dashboard must be updated to show ‘Order Ready. Collected?’ status when the ‘Order Ready Collection’ button is clicked by Merchants. ✅</t>
    </r>
  </si>
  <si>
    <r>
      <rPr>
        <rFont val="Century Gothic"/>
        <b/>
        <color theme="1"/>
      </rPr>
      <t>User story:</t>
    </r>
    <r>
      <rPr>
        <rFont val="Century Gothic"/>
        <color theme="1"/>
      </rPr>
      <t xml:space="preserve"> As a SwiftServe Merchant, I want to my Orders Page to be kept neat such that all completed orders are removed from my view screen.
</t>
    </r>
    <r>
      <rPr>
        <rFont val="Century Gothic"/>
        <b/>
        <color theme="1"/>
      </rPr>
      <t>Acceptance Criteria:</t>
    </r>
    <r>
      <rPr>
        <rFont val="Century Gothic"/>
        <color theme="1"/>
      </rPr>
      <t xml:space="preserve">
37.1 Customers should be able to indicate successfully collected orders through clicking the ‘Collected Order’ button in Customer Dashboard..✅
37.2 Successfully collected orders should be automatically removed from the Merchant Orders Page when Customer clicks the 'Collected Order’ button.✅</t>
    </r>
  </si>
  <si>
    <r>
      <rPr>
        <rFont val="Century Gothic"/>
        <b/>
        <color theme="1"/>
      </rPr>
      <t>User story:</t>
    </r>
    <r>
      <rPr>
        <rFont val="Century Gothic"/>
        <color theme="1"/>
      </rPr>
      <t xml:space="preserve"> As a SwiftServe Merchant, I want to gain insights on my daily, weekly and monthly sales figures as well as popular items in my food menu so as to better serve customer needs and be better aware of my store earnings.
</t>
    </r>
    <r>
      <rPr>
        <rFont val="Century Gothic"/>
        <b/>
        <color theme="1"/>
      </rPr>
      <t xml:space="preserve">Acceptance Criteria:
</t>
    </r>
    <r>
      <rPr>
        <rFont val="Century Gothic"/>
        <color theme="1"/>
      </rPr>
      <t>38.1 The system should display Total Sales Figures in 3 Tabs (Daily, Weekly, Monthly) to toggle between easily.✅
38.2 The system should display the Popular food items to Merchants, ranked by the quantity of each food item ordered.✅</t>
    </r>
  </si>
  <si>
    <r>
      <rPr>
        <rFont val="Century Gothic"/>
        <b/>
        <color rgb="FF000000"/>
      </rPr>
      <t>User Story:</t>
    </r>
    <r>
      <rPr>
        <rFont val="Century Gothic"/>
        <color rgb="FF000000"/>
      </rPr>
      <t xml:space="preserve"> As a SwiftServe Merchant, I want to be able to easily create new food items for my customers, so that my customers are able to view new food items in real-time.
</t>
    </r>
    <r>
      <rPr>
        <rFont val="Century Gothic"/>
        <b/>
        <color rgb="FF000000"/>
      </rPr>
      <t>Acceptance Criteria:</t>
    </r>
    <r>
      <rPr>
        <rFont val="Century Gothic"/>
        <color rgb="FF000000"/>
      </rPr>
      <t xml:space="preserve">
39.1 The system should display a text box for the Merchant to fill in the Food Item Name. ✅ 
39.2 The system should display a text box for the Merchant to fill in the Food Item Price. ✅ 
39.3 The system should display an upload image button for the Merchant to upload an image of the new Food Item. A preview of the image should be displayed on the page. ✅ 
39.4 The system should display a button for the Merchant to add any Food Item Add Ons, if any.✅
 39.5 Upon clicking the Add Food Item Add Ons button, the system should display separate card boxes to indicate each new Add On. ✅
 39.6 For each new Add On, the system should display 2 text boxes for the Merchant to fill in the Add On Name and Add On Price. ✅ 
39.7 The system should display a button for the Merchant to submit the form after filling in all the necessary fields. If one of the fields is not filled in, the system should display an error message to prompt the Merchant. ✅ 
39.8 Upon successfully submitting the form, the system should display a pop up message to notify the user that the form is successfully submitted and that the new food item is successfully created. ✅ 
39.9 Upon successfully submitting the form, the system should erase all previously filled in attributes to start a new form. ✅ 
39.10 Upon successfully submitting the form, the new food item should be displayed in real-time on the Merchant Toggle Availability Page as well as the Customer Hawker Centre Page. ✅</t>
    </r>
  </si>
  <si>
    <t>Sprint 1 Burndown Table</t>
  </si>
  <si>
    <t>No.</t>
  </si>
  <si>
    <t>Requirement Title</t>
  </si>
  <si>
    <t>Task Completed</t>
  </si>
  <si>
    <t>Ideal Completion Rate</t>
  </si>
  <si>
    <t>Hours Completed</t>
  </si>
  <si>
    <t>Sprint 2  Burndown Table</t>
  </si>
  <si>
    <t>2,5</t>
  </si>
  <si>
    <t>Unit Test Details</t>
  </si>
  <si>
    <t>Unit Test Item and Functional Requirement</t>
  </si>
  <si>
    <t>Test ID</t>
  </si>
  <si>
    <t>Test Name</t>
  </si>
  <si>
    <t>STEPS TAKEN</t>
  </si>
  <si>
    <t>Outcome</t>
  </si>
  <si>
    <t>Pass/Fail</t>
  </si>
  <si>
    <t>Date</t>
  </si>
  <si>
    <t>Fig3_HomeScreen.spec.js
F-REQ-1</t>
  </si>
  <si>
    <t>Let's Get Started Button Exist and Link to Sign Up Page</t>
  </si>
  <si>
    <t>1. Create router object pointing to Sign Up Page
2.Mount the Welcome Page Component
3. Check if 'Let's Get Started' Button exist as well as text
4. Trigger 'Let's Get Started' Button and Check if page router points to Sign Up Page</t>
  </si>
  <si>
    <t>- Page routed to Sign Up Page as Expected</t>
  </si>
  <si>
    <t>Pass</t>
  </si>
  <si>
    <t>Login Hyperlink Exist and Point to Login Page</t>
  </si>
  <si>
    <t>1. Mount the Welcome Page Component
2. Find Router link for 'Login' hyperlink
3. Check if router link for 'Login' exist and point to Login Page</t>
  </si>
  <si>
    <t>- Router link for 'Login' exist and points to Login Page</t>
  </si>
  <si>
    <t>Continue as Guest Exist</t>
  </si>
  <si>
    <t>1. Mount the Welcome Page Component
2. Find the 'Continue as Guest' hyperlink
3. Check if 'Continue as Guest' hyperlink is rendered</t>
  </si>
  <si>
    <t>- 'Continue as Guest' hyperlink is rendered</t>
  </si>
  <si>
    <t>Fig4_LoginScreen.Spec.js
F-REQ-3</t>
  </si>
  <si>
    <t>Login Form Rendered</t>
  </si>
  <si>
    <t>1. Mount the Login Screen Component
2. Check that login screen form and page is rendered</t>
  </si>
  <si>
    <t>- Login Screen form and page is rendered.</t>
  </si>
  <si>
    <t>Sign Up Button Exist and Link to Sign Up Page</t>
  </si>
  <si>
    <t>1. Create router object pointing to Sign Up Page
2. Mount the Login Screen Header Component
3. Check that the Sign Up Button exist
4. Trigger 'Sign Up' Button and Check if page router points to Sign Up Page</t>
  </si>
  <si>
    <t>Fig5_SignUpScreen.Spec.js
F-REQ-2</t>
  </si>
  <si>
    <t>Sign Up Form Created</t>
  </si>
  <si>
    <t>1. Mount the SignUpScreen Component
2. Check if userForm element exists
3. Check if save button exists</t>
  </si>
  <si>
    <t>- Sign Up form and page is rendered</t>
  </si>
  <si>
    <t>Login Button Exist and Link to Login Page</t>
  </si>
  <si>
    <t>1. Create router object pointing to Login Page
2. Mount the Sign Up Header Component
3. Check if 'Login' Button exists as well as text
4. Trigger 'Login' Button and check if page router points to Login Page</t>
  </si>
  <si>
    <t>- Page routed to Login page as expected</t>
  </si>
  <si>
    <t>Fig6_ProfileScreen.Spec.js
F-REQ-4</t>
  </si>
  <si>
    <t>Update Settings Page Created</t>
  </si>
  <si>
    <t>1. Mount the Sign Up Screen Component
2. Check if element with formData exists</t>
  </si>
  <si>
    <t>- formData element exists, indicating the update settings page is created successfully.</t>
  </si>
  <si>
    <t>Side Menu Profile Rendered</t>
  </si>
  <si>
    <t>1. Mount the ProfileComponent component
2. Check if element with profile-info exists</t>
  </si>
  <si>
    <t xml:space="preserve">- profile-info element exists, confirming the profile info is rendered in the side menu.
</t>
  </si>
  <si>
    <t>Link to Update Settings Page Rendered</t>
  </si>
  <si>
    <t>1. Mount the ProfileComponent Component
2. Check if the element with profileLink exists
3. Check if page router points to /profile page</t>
  </si>
  <si>
    <t>- Link with ID profileLink exists and points to /profile.</t>
  </si>
  <si>
    <t>Link to Most Recent Order Receipt Page Rendered</t>
  </si>
  <si>
    <t>1. Mount the ProfileComponent component
2. Find the router link with ID profileLink
3. Check if it exists and if its to attribute points to /livereceipt</t>
  </si>
  <si>
    <t>- Link with ID liveReceiptLink exists and points to /livereceipt page.</t>
  </si>
  <si>
    <t>Delete Account Button Rendered</t>
  </si>
  <si>
    <t>1. Mount the ProfileComponent component.
2. Find the button with ID deleteButton.
3. Check if it exists.</t>
  </si>
  <si>
    <t>- Button with ID deleteButton exists, indicating the delete account feature is rendered.</t>
  </si>
  <si>
    <t>Fig7_CustDScreen.Spec.js
F-REQ-5</t>
  </si>
  <si>
    <t>CustD Screen Rendered</t>
  </si>
  <si>
    <t>1. Mount the Customer Dashboard Screen Component
2. Check that the currently placed orders and quick orders sections are rendered</t>
  </si>
  <si>
    <t>- Currently placed orders and quick orders sections are rendered</t>
  </si>
  <si>
    <t>Fig9_HCScreen.Spec.js
F-REQ-7</t>
  </si>
  <si>
    <t>Hawker Center Screen Rendered</t>
  </si>
  <si>
    <t>1. Mount the Hawker Centre Screen Component
2. Check if the container element exists
3. Check if the FilterButtons components exist
4. Check if the FilterButtons filters prop are defined
5. Check if the FilterButtons active prop filters are defined
6. Check if the Category Nav element exists
7. Check if the Category Nav activeCategory prop exist</t>
  </si>
  <si>
    <t>- Filter Buttons and Category Navigators on Hawker Centre Page are successfully rendered</t>
  </si>
  <si>
    <t>Relevant Links</t>
  </si>
  <si>
    <t>Item</t>
  </si>
  <si>
    <t>Link</t>
  </si>
  <si>
    <t>Website address</t>
  </si>
  <si>
    <t>https://group-2-ccddf.web.app/</t>
  </si>
  <si>
    <t>Github Address</t>
  </si>
  <si>
    <t>https://github.com/BT3103AppDev1/2425-s1-final-project-2425s1_group_2</t>
  </si>
  <si>
    <t>Project Written Report</t>
  </si>
  <si>
    <t>https://docs.google.com/document/d/1xUwb5i4W0DyZl7FTQsk9MlslCP3sH6febfz2I6mYMko/edit?usp=sharing</t>
  </si>
  <si>
    <t>SCRUM Artefacts</t>
  </si>
  <si>
    <t>https://docs.google.com/spreadsheets/d/1ueJn2JwjhaqiG9cdCe3_ObOGjGLzcYZ6yf6P95tBwYU/edit?usp=sharing</t>
  </si>
  <si>
    <t>Test Customer Email and Password</t>
  </si>
  <si>
    <t>Email: testuser@test.com
Password: 123456</t>
  </si>
  <si>
    <t>Test Merchant Email and Password</t>
  </si>
  <si>
    <t>Email: chinlee@gmail.com
Password: chinlee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</si>
</sst>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quot;m&quot;/&quot;yy"/>
    <numFmt numFmtId="165" formatCode="0.0"/>
  </numFmts>
  <fonts count="31">
    <font>
      <sz val="10.0"/>
      <color rgb="FF000000"/>
      <name val="Arial"/>
      <scheme val="minor"/>
    </font>
    <font>
      <color theme="1"/>
      <name val="Century Gothic"/>
    </font>
    <font>
      <sz val="18.0"/>
      <color theme="1"/>
      <name val="Century Gothic"/>
    </font>
    <font/>
    <font>
      <sz val="14.0"/>
      <color theme="1"/>
      <name val="Century Gothic"/>
    </font>
    <font>
      <sz val="15.0"/>
      <color theme="1"/>
      <name val="Century Gothic"/>
    </font>
    <font>
      <color rgb="FFFF0000"/>
      <name val="Century Gothic"/>
    </font>
    <font>
      <color rgb="FFFF0000"/>
      <name val="Arial"/>
      <scheme val="minor"/>
    </font>
    <font>
      <b/>
      <sz val="11.0"/>
      <color rgb="FF000000"/>
      <name val="Century Gothic"/>
    </font>
    <font>
      <u/>
      <color rgb="FF0000FF"/>
      <name val="Century Gothic"/>
    </font>
    <font>
      <color rgb="FF000000"/>
      <name val="&quot;docs-Century Gothic&quot;"/>
    </font>
    <font>
      <color rgb="FF000000"/>
      <name val="Century Gothic"/>
    </font>
    <font>
      <color rgb="FF000000"/>
      <name val="Arial"/>
      <scheme val="minor"/>
    </font>
    <font>
      <sz val="14.0"/>
      <color rgb="FF000000"/>
      <name val="Century Gothic"/>
    </font>
    <font>
      <b/>
      <sz val="14.0"/>
      <color rgb="FF000000"/>
      <name val="Century Gothic"/>
    </font>
    <font>
      <b/>
      <sz val="14.0"/>
      <color theme="1"/>
      <name val="Century Gothic"/>
    </font>
    <font>
      <sz val="14.0"/>
      <color theme="1"/>
      <name val="Arial"/>
      <scheme val="minor"/>
    </font>
    <font>
      <sz val="11.0"/>
      <color rgb="FF000000"/>
      <name val="Century Gothic"/>
    </font>
    <font>
      <color theme="1"/>
      <name val="Arial"/>
      <scheme val="minor"/>
    </font>
    <font>
      <sz val="22.0"/>
      <color rgb="FF2E75B5"/>
      <name val="Century Gothic"/>
    </font>
    <font>
      <sz val="11.0"/>
      <color theme="1"/>
      <name val="Calibri"/>
    </font>
    <font>
      <sz val="14.0"/>
      <color theme="1"/>
      <name val="Arial"/>
    </font>
    <font>
      <color theme="1"/>
      <name val="Arial"/>
    </font>
    <font>
      <b/>
      <sz val="11.0"/>
      <color rgb="FFFFFFFF"/>
      <name val="Century Gothic"/>
    </font>
    <font>
      <u/>
      <color rgb="FF0000FF"/>
      <name val="Century Gothic"/>
    </font>
    <font>
      <name val="Century Gothic"/>
    </font>
    <font>
      <b/>
      <color rgb="FF000000"/>
      <name val="Century Gothic"/>
    </font>
    <font>
      <color rgb="FF000000"/>
      <name val="Arial"/>
    </font>
    <font>
      <sz val="11.0"/>
      <color theme="1"/>
      <name val="Century Gothic"/>
    </font>
    <font>
      <sz val="11.0"/>
      <color rgb="FF1F1F1F"/>
      <name val="Century Gothic"/>
    </font>
    <font>
      <u/>
      <color rgb="FF0000FF"/>
      <name val="Century Gothic"/>
    </font>
  </fonts>
  <fills count="13">
    <fill>
      <patternFill patternType="none"/>
    </fill>
    <fill>
      <patternFill patternType="lightGray"/>
    </fill>
    <fill>
      <patternFill patternType="solid">
        <fgColor theme="9"/>
        <bgColor theme="9"/>
      </patternFill>
    </fill>
    <fill>
      <patternFill patternType="solid">
        <fgColor rgb="FFD9D9D9"/>
        <bgColor rgb="FFD9D9D9"/>
      </patternFill>
    </fill>
    <fill>
      <patternFill patternType="solid">
        <fgColor rgb="FFFFF2CC"/>
        <bgColor rgb="FFFFF2CC"/>
      </patternFill>
    </fill>
    <fill>
      <patternFill patternType="solid">
        <fgColor rgb="FFED7D31"/>
        <bgColor rgb="FFED7D31"/>
      </patternFill>
    </fill>
    <fill>
      <patternFill patternType="solid">
        <fgColor rgb="FFFF0000"/>
        <bgColor rgb="FFFF0000"/>
      </patternFill>
    </fill>
    <fill>
      <patternFill patternType="solid">
        <fgColor rgb="FFF2F2F2"/>
        <bgColor rgb="FFF2F2F2"/>
      </patternFill>
    </fill>
    <fill>
      <patternFill patternType="solid">
        <fgColor rgb="FFE7E6E6"/>
        <bgColor rgb="FFE7E6E6"/>
      </patternFill>
    </fill>
    <fill>
      <patternFill patternType="solid">
        <fgColor rgb="FFFFFFFF"/>
        <bgColor rgb="FFFFFFFF"/>
      </patternFill>
    </fill>
    <fill>
      <patternFill patternType="solid">
        <fgColor rgb="FF46BDC6"/>
        <bgColor rgb="FF46BDC6"/>
      </patternFill>
    </fill>
    <fill>
      <patternFill patternType="solid">
        <fgColor rgb="FFF9CB9C"/>
        <bgColor rgb="FFF9CB9C"/>
      </patternFill>
    </fill>
    <fill>
      <patternFill patternType="solid">
        <fgColor rgb="FF92D050"/>
        <bgColor rgb="FF92D050"/>
      </patternFill>
    </fill>
  </fills>
  <borders count="2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bottom style="thin">
        <color rgb="FFBFBFB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bottom style="thin">
        <color rgb="FFBFBFBF"/>
      </bottom>
    </border>
    <border>
      <right style="thin">
        <color rgb="FFBFBFBF"/>
      </right>
      <bottom style="thin">
        <color rgb="FFBFBFBF"/>
      </bottom>
    </border>
    <border>
      <left/>
      <right/>
      <top/>
      <bottom/>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left" readingOrder="0"/>
    </xf>
    <xf borderId="2" fillId="0" fontId="3" numFmtId="0" xfId="0" applyBorder="1" applyFont="1"/>
    <xf borderId="3" fillId="0" fontId="3" numFmtId="0" xfId="0" applyBorder="1" applyFont="1"/>
    <xf borderId="4" fillId="2" fontId="4" numFmtId="0" xfId="0" applyAlignment="1" applyBorder="1" applyFill="1" applyFont="1">
      <alignment horizontal="left" readingOrder="0"/>
    </xf>
    <xf borderId="4" fillId="0" fontId="4" numFmtId="0" xfId="0" applyAlignment="1" applyBorder="1" applyFont="1">
      <alignment horizontal="left" readingOrder="0"/>
    </xf>
    <xf borderId="4" fillId="0" fontId="4" numFmtId="0" xfId="0" applyAlignment="1" applyBorder="1" applyFont="1">
      <alignment horizontal="left" readingOrder="0" vertical="bottom"/>
    </xf>
    <xf borderId="4" fillId="0" fontId="4" numFmtId="0" xfId="0" applyAlignment="1" applyBorder="1" applyFont="1">
      <alignment horizontal="left" vertical="bottom"/>
    </xf>
    <xf borderId="1" fillId="3" fontId="5" numFmtId="0" xfId="0" applyAlignment="1" applyBorder="1" applyFill="1" applyFont="1">
      <alignment readingOrder="0" shrinkToFit="0" wrapText="1"/>
    </xf>
    <xf borderId="0" fillId="0" fontId="6" numFmtId="0" xfId="0" applyAlignment="1" applyFont="1">
      <alignment readingOrder="0"/>
    </xf>
    <xf borderId="0" fillId="0" fontId="7" numFmtId="0" xfId="0" applyAlignment="1" applyFont="1">
      <alignment readingOrder="0"/>
    </xf>
    <xf borderId="5" fillId="2" fontId="8" numFmtId="0" xfId="0" applyAlignment="1" applyBorder="1" applyFont="1">
      <alignment horizontal="center" readingOrder="0"/>
    </xf>
    <xf borderId="6" fillId="2" fontId="8" numFmtId="0" xfId="0" applyAlignment="1" applyBorder="1" applyFont="1">
      <alignment horizontal="center" readingOrder="0"/>
    </xf>
    <xf borderId="7" fillId="0" fontId="3" numFmtId="0" xfId="0" applyBorder="1" applyFont="1"/>
    <xf borderId="8" fillId="0" fontId="3" numFmtId="0" xfId="0" applyBorder="1" applyFont="1"/>
    <xf borderId="5" fillId="2" fontId="8" numFmtId="0" xfId="0" applyAlignment="1" applyBorder="1" applyFont="1">
      <alignment horizontal="center" readingOrder="0" shrinkToFit="0" wrapText="1"/>
    </xf>
    <xf borderId="0" fillId="0" fontId="1" numFmtId="0" xfId="0" applyAlignment="1" applyFont="1">
      <alignment readingOrder="0"/>
    </xf>
    <xf borderId="6" fillId="4" fontId="1" numFmtId="0" xfId="0" applyAlignment="1" applyBorder="1" applyFill="1" applyFont="1">
      <alignment readingOrder="0" shrinkToFit="0" wrapText="1"/>
    </xf>
    <xf borderId="5" fillId="0" fontId="9" numFmtId="0" xfId="0" applyAlignment="1" applyBorder="1" applyFont="1">
      <alignment horizontal="center" shrinkToFit="0" wrapText="1"/>
    </xf>
    <xf borderId="5" fillId="0" fontId="1" numFmtId="0" xfId="0" applyAlignment="1" applyBorder="1" applyFont="1">
      <alignment horizontal="center" readingOrder="0" shrinkToFit="0" wrapText="1"/>
    </xf>
    <xf borderId="0" fillId="0" fontId="1" numFmtId="0" xfId="0" applyAlignment="1" applyFont="1">
      <alignment horizontal="center" readingOrder="0"/>
    </xf>
    <xf borderId="6" fillId="0" fontId="1" numFmtId="0" xfId="0" applyAlignment="1" applyBorder="1" applyFont="1">
      <alignment readingOrder="0" shrinkToFit="0" wrapText="1"/>
    </xf>
    <xf borderId="5" fillId="5" fontId="1" numFmtId="0" xfId="0" applyAlignment="1" applyBorder="1" applyFill="1" applyFont="1">
      <alignment readingOrder="0" shrinkToFit="0" wrapText="1"/>
    </xf>
    <xf borderId="5" fillId="6" fontId="1" numFmtId="0" xfId="0" applyAlignment="1" applyBorder="1" applyFill="1" applyFont="1">
      <alignment readingOrder="0" shrinkToFit="0" wrapText="1"/>
    </xf>
    <xf borderId="5" fillId="0" fontId="1" numFmtId="1" xfId="0" applyAlignment="1" applyBorder="1" applyFont="1" applyNumberFormat="1">
      <alignment horizontal="center" readingOrder="0"/>
    </xf>
    <xf borderId="5" fillId="0" fontId="1" numFmtId="2" xfId="0" applyAlignment="1" applyBorder="1" applyFont="1" applyNumberFormat="1">
      <alignment horizontal="center" readingOrder="0"/>
    </xf>
    <xf borderId="5" fillId="7" fontId="1" numFmtId="164" xfId="0" applyAlignment="1" applyBorder="1" applyFill="1" applyFont="1" applyNumberFormat="1">
      <alignment readingOrder="0" shrinkToFit="0" wrapText="1"/>
    </xf>
    <xf borderId="5" fillId="8" fontId="1" numFmtId="0" xfId="0" applyAlignment="1" applyBorder="1" applyFill="1" applyFont="1">
      <alignment horizontal="center" shrinkToFit="0" wrapText="1"/>
    </xf>
    <xf borderId="0" fillId="9" fontId="10" numFmtId="0" xfId="0" applyAlignment="1" applyFill="1" applyFont="1">
      <alignment horizontal="left" readingOrder="0"/>
    </xf>
    <xf borderId="5" fillId="0" fontId="1" numFmtId="0" xfId="0" applyAlignment="1" applyBorder="1" applyFont="1">
      <alignment readingOrder="0"/>
    </xf>
    <xf borderId="6" fillId="0" fontId="1" numFmtId="0" xfId="0" applyAlignment="1" applyBorder="1" applyFont="1">
      <alignment readingOrder="0" shrinkToFit="0" vertical="bottom" wrapText="1"/>
    </xf>
    <xf borderId="5" fillId="7" fontId="1" numFmtId="0" xfId="0" applyAlignment="1" applyBorder="1" applyFont="1">
      <alignment horizontal="right" readingOrder="0" shrinkToFit="0" wrapText="1"/>
    </xf>
    <xf borderId="5" fillId="8" fontId="1" numFmtId="0" xfId="0" applyAlignment="1" applyBorder="1" applyFont="1">
      <alignment horizontal="center" readingOrder="0" shrinkToFit="0" wrapText="1"/>
    </xf>
    <xf borderId="0" fillId="0" fontId="1" numFmtId="0" xfId="0" applyAlignment="1" applyFont="1">
      <alignment horizontal="center" readingOrder="0" shrinkToFit="0" wrapText="1"/>
    </xf>
    <xf borderId="0" fillId="9" fontId="1" numFmtId="0" xfId="0" applyAlignment="1" applyFont="1">
      <alignment horizontal="center" readingOrder="0" shrinkToFit="0" wrapText="1"/>
    </xf>
    <xf borderId="0" fillId="0" fontId="1" numFmtId="0" xfId="0" applyAlignment="1" applyFont="1">
      <alignment readingOrder="0" shrinkToFit="0" wrapText="1"/>
    </xf>
    <xf borderId="0" fillId="9" fontId="1" numFmtId="0" xfId="0" applyAlignment="1" applyFont="1">
      <alignment readingOrder="0" shrinkToFit="0" wrapText="1"/>
    </xf>
    <xf borderId="6" fillId="0" fontId="11" numFmtId="0" xfId="0" applyAlignment="1" applyBorder="1" applyFont="1">
      <alignment readingOrder="0" shrinkToFit="0" wrapText="1"/>
    </xf>
    <xf borderId="5" fillId="0" fontId="1" numFmtId="0" xfId="0" applyAlignment="1" applyBorder="1" applyFont="1">
      <alignment readingOrder="0" shrinkToFit="0" wrapText="1"/>
    </xf>
    <xf borderId="5" fillId="0" fontId="11" numFmtId="0" xfId="0" applyAlignment="1" applyBorder="1" applyFont="1">
      <alignment horizontal="center" readingOrder="0" shrinkToFit="0" wrapText="1"/>
    </xf>
    <xf borderId="0" fillId="0" fontId="12" numFmtId="0" xfId="0" applyAlignment="1" applyFont="1">
      <alignment readingOrder="0" shrinkToFit="0" wrapText="1"/>
    </xf>
    <xf borderId="0" fillId="0" fontId="1" numFmtId="0" xfId="0" applyAlignment="1" applyFont="1">
      <alignment horizontal="center"/>
    </xf>
    <xf borderId="9" fillId="2" fontId="13" numFmtId="0" xfId="0" applyAlignment="1" applyBorder="1" applyFont="1">
      <alignment horizontal="center" readingOrder="0" shrinkToFit="0" wrapText="1"/>
    </xf>
    <xf borderId="9" fillId="2" fontId="13" numFmtId="0" xfId="0" applyAlignment="1" applyBorder="1" applyFont="1">
      <alignment horizontal="center" readingOrder="0"/>
    </xf>
    <xf borderId="5" fillId="0" fontId="4" numFmtId="0" xfId="0" applyAlignment="1" applyBorder="1" applyFont="1">
      <alignment horizontal="center" readingOrder="0" shrinkToFit="0" wrapText="1"/>
    </xf>
    <xf borderId="5" fillId="0" fontId="4" numFmtId="1" xfId="0" applyAlignment="1" applyBorder="1" applyFont="1" applyNumberFormat="1">
      <alignment horizontal="center"/>
    </xf>
    <xf borderId="5" fillId="0" fontId="4" numFmtId="164" xfId="0" applyAlignment="1" applyBorder="1" applyFont="1" applyNumberFormat="1">
      <alignment readingOrder="0" shrinkToFit="0" wrapText="1"/>
    </xf>
    <xf borderId="5" fillId="0" fontId="4" numFmtId="0" xfId="0" applyAlignment="1" applyBorder="1" applyFont="1">
      <alignment horizontal="center" shrinkToFit="0" wrapText="1"/>
    </xf>
    <xf borderId="5" fillId="0" fontId="4" numFmtId="2" xfId="0" applyAlignment="1" applyBorder="1" applyFont="1" applyNumberFormat="1">
      <alignment horizontal="center"/>
    </xf>
    <xf borderId="5" fillId="0" fontId="4" numFmtId="0" xfId="0" applyAlignment="1" applyBorder="1" applyFont="1">
      <alignment readingOrder="0" shrinkToFit="0" wrapText="1"/>
    </xf>
    <xf borderId="0" fillId="0" fontId="4" numFmtId="0" xfId="0" applyAlignment="1" applyFont="1">
      <alignment horizontal="center"/>
    </xf>
    <xf borderId="5" fillId="0" fontId="4" numFmtId="0" xfId="0" applyAlignment="1" applyBorder="1" applyFont="1">
      <alignment readingOrder="0"/>
    </xf>
    <xf borderId="10" fillId="3" fontId="4" numFmtId="0" xfId="0" applyAlignment="1" applyBorder="1" applyFont="1">
      <alignment readingOrder="0" vertical="top"/>
    </xf>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0" fillId="2" fontId="13" numFmtId="0" xfId="0" applyAlignment="1" applyFont="1">
      <alignment horizontal="center" readingOrder="0" vertical="bottom"/>
    </xf>
    <xf borderId="0" fillId="2" fontId="13" numFmtId="0" xfId="0" applyAlignment="1" applyFont="1">
      <alignment horizontal="center" readingOrder="0" shrinkToFit="0" vertical="bottom" wrapText="1"/>
    </xf>
    <xf borderId="0" fillId="10" fontId="4" numFmtId="0" xfId="0" applyAlignment="1" applyFill="1" applyFont="1">
      <alignment horizontal="center" readingOrder="0" shrinkToFit="0" vertical="bottom" wrapText="1"/>
    </xf>
    <xf borderId="6" fillId="7" fontId="14" numFmtId="164" xfId="0" applyAlignment="1" applyBorder="1" applyFont="1" applyNumberFormat="1">
      <alignment horizontal="center" readingOrder="0" shrinkToFit="0" wrapText="1"/>
    </xf>
    <xf borderId="5" fillId="7" fontId="14" numFmtId="1" xfId="0" applyAlignment="1" applyBorder="1" applyFont="1" applyNumberFormat="1">
      <alignment horizontal="center" shrinkToFit="0" wrapText="1"/>
    </xf>
    <xf borderId="5" fillId="7" fontId="14" numFmtId="0" xfId="0" applyAlignment="1" applyBorder="1" applyFont="1">
      <alignment horizontal="center" readingOrder="0" shrinkToFit="0" wrapText="1"/>
    </xf>
    <xf borderId="5" fillId="11" fontId="15" numFmtId="9" xfId="0" applyAlignment="1" applyBorder="1" applyFill="1" applyFont="1" applyNumberFormat="1">
      <alignment horizontal="center" shrinkToFit="0" vertical="bottom" wrapText="1"/>
    </xf>
    <xf borderId="5" fillId="7" fontId="14" numFmtId="1" xfId="0" applyAlignment="1" applyBorder="1" applyFont="1" applyNumberFormat="1">
      <alignment horizontal="center" readingOrder="0" shrinkToFit="0" wrapText="1"/>
    </xf>
    <xf borderId="5" fillId="11" fontId="14" numFmtId="9" xfId="0" applyAlignment="1" applyBorder="1" applyFont="1" applyNumberFormat="1">
      <alignment horizontal="center" readingOrder="0" shrinkToFit="0" wrapText="1"/>
    </xf>
    <xf borderId="0" fillId="7" fontId="15" numFmtId="0" xfId="0" applyAlignment="1" applyFont="1">
      <alignment horizontal="center" readingOrder="0"/>
    </xf>
    <xf borderId="0" fillId="0" fontId="16" numFmtId="0" xfId="0" applyAlignment="1" applyFont="1">
      <alignment readingOrder="0"/>
    </xf>
    <xf borderId="0" fillId="2" fontId="1" numFmtId="0" xfId="0" applyAlignment="1" applyFont="1">
      <alignment horizontal="center" readingOrder="0"/>
    </xf>
    <xf borderId="7" fillId="2" fontId="17" numFmtId="0" xfId="0" applyAlignment="1" applyBorder="1" applyFont="1">
      <alignment horizontal="center" readingOrder="0" shrinkToFit="0" wrapText="1"/>
    </xf>
    <xf borderId="7" fillId="2" fontId="17" numFmtId="0" xfId="0" applyAlignment="1" applyBorder="1" applyFont="1">
      <alignment horizontal="center" readingOrder="0"/>
    </xf>
    <xf borderId="0" fillId="0" fontId="17" numFmtId="0" xfId="0" applyAlignment="1" applyFont="1">
      <alignment horizontal="center" readingOrder="0"/>
    </xf>
    <xf borderId="0" fillId="0" fontId="1" numFmtId="0" xfId="0" applyAlignment="1" applyFont="1">
      <alignment horizontal="center" readingOrder="0" vertical="top"/>
    </xf>
    <xf borderId="6" fillId="0" fontId="1" numFmtId="0" xfId="0" applyAlignment="1" applyBorder="1" applyFont="1">
      <alignment horizontal="center" readingOrder="0" shrinkToFit="0" vertical="top" wrapText="1"/>
    </xf>
    <xf borderId="6" fillId="0" fontId="1" numFmtId="1" xfId="0" applyAlignment="1" applyBorder="1" applyFont="1" applyNumberFormat="1">
      <alignment readingOrder="0" shrinkToFit="0" vertical="top" wrapText="1"/>
    </xf>
    <xf borderId="0" fillId="0" fontId="1" numFmtId="1" xfId="0" applyAlignment="1" applyFont="1" applyNumberFormat="1">
      <alignment readingOrder="0" shrinkToFit="0" vertical="top" wrapText="1"/>
    </xf>
    <xf borderId="6" fillId="0" fontId="1" numFmtId="0" xfId="0" applyAlignment="1" applyBorder="1" applyFont="1">
      <alignment horizontal="center" shrinkToFit="0" vertical="top" wrapText="1"/>
    </xf>
    <xf borderId="7" fillId="0" fontId="1" numFmtId="1" xfId="0" applyAlignment="1" applyBorder="1" applyFont="1" applyNumberFormat="1">
      <alignment readingOrder="0" shrinkToFit="0" vertical="top" wrapText="1"/>
    </xf>
    <xf borderId="18" fillId="9" fontId="11" numFmtId="1" xfId="0" applyAlignment="1" applyBorder="1" applyFont="1" applyNumberFormat="1">
      <alignment horizontal="left" readingOrder="0" vertical="top"/>
    </xf>
    <xf borderId="18" fillId="0" fontId="3" numFmtId="0" xfId="0" applyBorder="1" applyFont="1"/>
    <xf borderId="19" fillId="0" fontId="3" numFmtId="0" xfId="0" applyBorder="1" applyFont="1"/>
    <xf borderId="18" fillId="9" fontId="11" numFmtId="1" xfId="0" applyAlignment="1" applyBorder="1" applyFont="1" applyNumberFormat="1">
      <alignment horizontal="left" readingOrder="0" shrinkToFit="0" vertical="top" wrapText="1"/>
    </xf>
    <xf borderId="6" fillId="2" fontId="17" numFmtId="0" xfId="0" applyAlignment="1" applyBorder="1" applyFont="1">
      <alignment readingOrder="0" vertical="top"/>
    </xf>
    <xf borderId="0" fillId="0" fontId="1" numFmtId="0" xfId="0" applyAlignment="1" applyFont="1">
      <alignment readingOrder="0" vertical="top"/>
    </xf>
    <xf borderId="5" fillId="2" fontId="17" numFmtId="0" xfId="0" applyAlignment="1" applyBorder="1" applyFont="1">
      <alignment horizontal="center" readingOrder="0"/>
    </xf>
    <xf borderId="5" fillId="2" fontId="17" numFmtId="0" xfId="0" applyAlignment="1" applyBorder="1" applyFont="1">
      <alignment horizontal="center" readingOrder="0" shrinkToFit="0" wrapText="1"/>
    </xf>
    <xf borderId="6" fillId="2" fontId="17" numFmtId="0" xfId="0" applyAlignment="1" applyBorder="1" applyFont="1">
      <alignment horizontal="center" readingOrder="0" shrinkToFit="0" wrapText="1"/>
    </xf>
    <xf borderId="5" fillId="0" fontId="1" numFmtId="1" xfId="0" applyAlignment="1" applyBorder="1" applyFont="1" applyNumberFormat="1">
      <alignment horizontal="center" shrinkToFit="0" wrapText="1"/>
    </xf>
    <xf borderId="7" fillId="0" fontId="1" numFmtId="1" xfId="0" applyAlignment="1" applyBorder="1" applyFont="1" applyNumberFormat="1">
      <alignment horizontal="center" shrinkToFit="0" wrapText="1"/>
    </xf>
    <xf borderId="6" fillId="0" fontId="1" numFmtId="1" xfId="0" applyAlignment="1" applyBorder="1" applyFont="1" applyNumberFormat="1">
      <alignment readingOrder="0" shrinkToFit="0" wrapText="1"/>
    </xf>
    <xf borderId="0" fillId="0" fontId="18" numFmtId="0" xfId="0" applyAlignment="1" applyFont="1">
      <alignment readingOrder="0"/>
    </xf>
    <xf borderId="5" fillId="0" fontId="1" numFmtId="1" xfId="0" applyAlignment="1" applyBorder="1" applyFont="1" applyNumberFormat="1">
      <alignment horizontal="center" readingOrder="0" shrinkToFit="0" wrapText="1"/>
    </xf>
    <xf borderId="18" fillId="4" fontId="11" numFmtId="0" xfId="0" applyAlignment="1" applyBorder="1" applyFont="1">
      <alignment horizontal="left" readingOrder="0"/>
    </xf>
    <xf borderId="6" fillId="0" fontId="1" numFmtId="0" xfId="0" applyAlignment="1" applyBorder="1" applyFont="1">
      <alignment readingOrder="0"/>
    </xf>
    <xf borderId="0" fillId="0" fontId="1" numFmtId="1" xfId="0" applyAlignment="1" applyFont="1" applyNumberFormat="1">
      <alignment horizontal="center" readingOrder="0" shrinkToFit="0" wrapText="1"/>
    </xf>
    <xf borderId="0" fillId="0" fontId="19" numFmtId="0" xfId="0" applyAlignment="1" applyFont="1">
      <alignment vertical="bottom"/>
    </xf>
    <xf borderId="0" fillId="0" fontId="20" numFmtId="0" xfId="0" applyAlignment="1" applyFont="1">
      <alignment vertical="bottom"/>
    </xf>
    <xf borderId="5" fillId="2" fontId="17" numFmtId="0" xfId="0" applyAlignment="1" applyBorder="1" applyFont="1">
      <alignment horizontal="center"/>
    </xf>
    <xf borderId="6" fillId="2" fontId="17" numFmtId="0" xfId="0" applyAlignment="1" applyBorder="1" applyFont="1">
      <alignment horizontal="center" shrinkToFit="0" wrapText="1"/>
    </xf>
    <xf borderId="6" fillId="2" fontId="17" numFmtId="0" xfId="0" applyAlignment="1" applyBorder="1" applyFont="1">
      <alignment horizontal="center"/>
    </xf>
    <xf borderId="5" fillId="0" fontId="11" numFmtId="1" xfId="0" applyAlignment="1" applyBorder="1" applyFont="1" applyNumberFormat="1">
      <alignment readingOrder="0" shrinkToFit="0" vertical="center" wrapText="1"/>
    </xf>
    <xf borderId="6" fillId="0" fontId="11" numFmtId="1" xfId="0" applyAlignment="1" applyBorder="1" applyFont="1" applyNumberFormat="1">
      <alignment readingOrder="0" shrinkToFit="0" vertical="center" wrapText="1"/>
    </xf>
    <xf borderId="0" fillId="0" fontId="18" numFmtId="0" xfId="0" applyFont="1"/>
    <xf borderId="0" fillId="0" fontId="21" numFmtId="0" xfId="0" applyAlignment="1" applyFont="1">
      <alignment vertical="bottom"/>
    </xf>
    <xf borderId="0" fillId="0" fontId="22" numFmtId="0" xfId="0" applyAlignment="1" applyFont="1">
      <alignment vertical="bottom"/>
    </xf>
    <xf borderId="5" fillId="10" fontId="23" numFmtId="0" xfId="0" applyAlignment="1" applyBorder="1" applyFont="1">
      <alignment horizontal="center" vertical="bottom"/>
    </xf>
    <xf borderId="6" fillId="10" fontId="23" numFmtId="0" xfId="0" applyAlignment="1" applyBorder="1" applyFont="1">
      <alignment horizontal="center" vertical="bottom"/>
    </xf>
    <xf borderId="5" fillId="10" fontId="23" numFmtId="0" xfId="0" applyAlignment="1" applyBorder="1" applyFont="1">
      <alignment horizontal="center" shrinkToFit="0" vertical="bottom" wrapText="1"/>
    </xf>
    <xf borderId="6" fillId="4" fontId="1" numFmtId="0" xfId="0" applyAlignment="1" applyBorder="1" applyFont="1">
      <alignment shrinkToFit="0" vertical="bottom" wrapText="1"/>
    </xf>
    <xf borderId="5" fillId="0" fontId="1" numFmtId="0" xfId="0" applyAlignment="1" applyBorder="1" applyFont="1">
      <alignment horizontal="center" readingOrder="0" shrinkToFit="0" vertical="bottom" wrapText="1"/>
    </xf>
    <xf borderId="6" fillId="0" fontId="1" numFmtId="0" xfId="0" applyAlignment="1" applyBorder="1" applyFont="1">
      <alignment horizontal="center" shrinkToFit="0" vertical="bottom" wrapText="1"/>
    </xf>
    <xf borderId="0" fillId="0" fontId="1" numFmtId="0" xfId="0" applyAlignment="1" applyFont="1">
      <alignment horizontal="center" vertical="bottom"/>
    </xf>
    <xf borderId="5"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5" fillId="0" fontId="1" numFmtId="0" xfId="0" applyAlignment="1" applyBorder="1" applyFont="1">
      <alignment shrinkToFit="0" vertical="bottom" wrapText="1"/>
    </xf>
    <xf borderId="5" fillId="0" fontId="1" numFmtId="1" xfId="0" applyAlignment="1" applyBorder="1" applyFont="1" applyNumberFormat="1">
      <alignment horizontal="center" vertical="bottom"/>
    </xf>
    <xf borderId="5" fillId="0" fontId="1" numFmtId="2" xfId="0" applyAlignment="1" applyBorder="1" applyFont="1" applyNumberFormat="1">
      <alignment horizontal="center" vertical="bottom"/>
    </xf>
    <xf borderId="5" fillId="7" fontId="1" numFmtId="164" xfId="0" applyAlignment="1" applyBorder="1" applyFont="1" applyNumberFormat="1">
      <alignment horizontal="right" shrinkToFit="0" vertical="bottom" wrapText="1"/>
    </xf>
    <xf borderId="5" fillId="8" fontId="1" numFmtId="0" xfId="0" applyAlignment="1" applyBorder="1" applyFont="1">
      <alignment horizontal="center" shrinkToFit="0" vertical="bottom" wrapText="1"/>
    </xf>
    <xf borderId="5" fillId="0" fontId="1" numFmtId="0" xfId="0" applyAlignment="1" applyBorder="1" applyFont="1">
      <alignment vertical="bottom"/>
    </xf>
    <xf borderId="5" fillId="0" fontId="1" numFmtId="0" xfId="0" applyAlignment="1" applyBorder="1" applyFont="1">
      <alignment readingOrder="0" shrinkToFit="0" vertical="bottom" wrapText="1"/>
    </xf>
    <xf borderId="5" fillId="7" fontId="1" numFmtId="164" xfId="0" applyAlignment="1" applyBorder="1" applyFont="1" applyNumberFormat="1">
      <alignment horizontal="right" readingOrder="0" shrinkToFit="0" vertical="bottom" wrapText="1"/>
    </xf>
    <xf borderId="5" fillId="7" fontId="22" numFmtId="164" xfId="0" applyAlignment="1" applyBorder="1" applyFont="1" applyNumberFormat="1">
      <alignment vertical="bottom"/>
    </xf>
    <xf borderId="0" fillId="9" fontId="1" numFmtId="0" xfId="0" applyAlignment="1" applyFont="1">
      <alignment horizontal="center" shrinkToFit="0" vertical="bottom" wrapText="1"/>
    </xf>
    <xf borderId="0" fillId="0" fontId="1" numFmtId="0" xfId="0" applyAlignment="1" applyFont="1">
      <alignment shrinkToFit="0" vertical="bottom" wrapText="1"/>
    </xf>
    <xf borderId="0" fillId="0" fontId="1" numFmtId="0" xfId="0" applyAlignment="1" applyFont="1">
      <alignment horizontal="center" readingOrder="0" vertical="bottom"/>
    </xf>
    <xf borderId="0" fillId="9" fontId="1" numFmtId="0" xfId="0" applyAlignment="1" applyFont="1">
      <alignment shrinkToFit="0" vertical="bottom" wrapText="1"/>
    </xf>
    <xf borderId="5" fillId="0" fontId="1" numFmtId="0" xfId="0" applyAlignment="1" applyBorder="1" applyFont="1">
      <alignment horizontal="center" shrinkToFit="0" vertical="bottom" wrapText="1"/>
    </xf>
    <xf borderId="0" fillId="0" fontId="1" numFmtId="0" xfId="0" applyAlignment="1" applyFont="1">
      <alignment horizontal="center" vertical="bottom"/>
    </xf>
    <xf borderId="6" fillId="0" fontId="1" numFmtId="0" xfId="0" applyAlignment="1" applyBorder="1" applyFont="1">
      <alignment shrinkToFit="0" vertical="bottom" wrapText="1"/>
    </xf>
    <xf borderId="5" fillId="0" fontId="1" numFmtId="0" xfId="0" applyAlignment="1" applyBorder="1" applyFont="1">
      <alignment shrinkToFit="0" vertical="bottom" wrapText="1"/>
    </xf>
    <xf borderId="5" fillId="8" fontId="1" numFmtId="0" xfId="0" applyAlignment="1" applyBorder="1" applyFont="1">
      <alignment horizontal="center" shrinkToFit="0" vertical="bottom" wrapText="1"/>
    </xf>
    <xf borderId="5" fillId="0" fontId="1" numFmtId="0" xfId="0" applyAlignment="1" applyBorder="1" applyFont="1">
      <alignment vertical="bottom"/>
    </xf>
    <xf borderId="0" fillId="9" fontId="1" numFmtId="0" xfId="0" applyAlignment="1" applyFont="1">
      <alignment horizontal="center" shrinkToFit="0" vertical="bottom" wrapText="1"/>
    </xf>
    <xf borderId="5" fillId="0" fontId="24" numFmtId="0" xfId="0" applyAlignment="1" applyBorder="1" applyFont="1">
      <alignment horizontal="center" shrinkToFit="0" vertical="bottom" wrapText="1"/>
    </xf>
    <xf borderId="0" fillId="0" fontId="1" numFmtId="0" xfId="0" applyAlignment="1" applyFont="1">
      <alignment horizontal="center" shrinkToFit="0" vertical="bottom" wrapText="1"/>
    </xf>
    <xf borderId="0" fillId="0" fontId="1" numFmtId="0" xfId="0" applyAlignment="1" applyFont="1">
      <alignment shrinkToFit="0" vertical="bottom" wrapText="1"/>
    </xf>
    <xf borderId="0" fillId="0" fontId="22" numFmtId="0" xfId="0" applyAlignment="1" applyFont="1">
      <alignment vertical="bottom"/>
    </xf>
    <xf borderId="0" fillId="0" fontId="22" numFmtId="1" xfId="0" applyAlignment="1" applyFont="1" applyNumberFormat="1">
      <alignment vertical="bottom"/>
    </xf>
    <xf borderId="0" fillId="0" fontId="22" numFmtId="2" xfId="0" applyAlignment="1" applyFont="1" applyNumberFormat="1">
      <alignment vertical="bottom"/>
    </xf>
    <xf borderId="0" fillId="0" fontId="22" numFmtId="164" xfId="0" applyAlignment="1" applyFont="1" applyNumberFormat="1">
      <alignment vertical="bottom"/>
    </xf>
    <xf borderId="0" fillId="7" fontId="15" numFmtId="0" xfId="0" applyAlignment="1" applyFont="1">
      <alignment horizontal="center" readingOrder="0" shrinkToFit="0" wrapText="1"/>
    </xf>
    <xf borderId="0" fillId="0" fontId="1" numFmtId="0" xfId="0" applyAlignment="1" applyFont="1">
      <alignment vertical="bottom"/>
    </xf>
    <xf borderId="0" fillId="0" fontId="1" numFmtId="0" xfId="0" applyAlignment="1" applyFont="1">
      <alignment horizontal="center" readingOrder="0" vertical="center"/>
    </xf>
    <xf borderId="6" fillId="0" fontId="1" numFmtId="0" xfId="0" applyAlignment="1" applyBorder="1" applyFont="1">
      <alignment horizontal="center" readingOrder="0" shrinkToFit="0" wrapText="1"/>
    </xf>
    <xf borderId="0" fillId="0" fontId="1" numFmtId="1" xfId="0" applyAlignment="1" applyFont="1" applyNumberFormat="1">
      <alignment readingOrder="0" shrinkToFit="0" wrapText="1"/>
    </xf>
    <xf borderId="6" fillId="0" fontId="1" numFmtId="0" xfId="0" applyAlignment="1" applyBorder="1" applyFont="1">
      <alignment horizontal="center" shrinkToFit="0" wrapText="1"/>
    </xf>
    <xf borderId="18" fillId="0" fontId="11" numFmtId="1" xfId="0" applyAlignment="1" applyBorder="1" applyFont="1" applyNumberFormat="1">
      <alignment horizontal="left" readingOrder="0" shrinkToFit="0" vertical="top" wrapText="1"/>
    </xf>
    <xf borderId="0" fillId="0" fontId="1" numFmtId="1" xfId="0" applyAlignment="1" applyFont="1" applyNumberFormat="1">
      <alignment shrinkToFit="0" vertical="top" wrapText="1"/>
    </xf>
    <xf borderId="0" fillId="0" fontId="1" numFmtId="1" xfId="0" applyAlignment="1" applyFont="1" applyNumberFormat="1">
      <alignment shrinkToFit="0" wrapText="1"/>
    </xf>
    <xf borderId="6" fillId="2" fontId="17" numFmtId="0" xfId="0" applyAlignment="1" applyBorder="1" applyFont="1">
      <alignment readingOrder="0"/>
    </xf>
    <xf borderId="0" fillId="0" fontId="18" numFmtId="0" xfId="0" applyAlignment="1" applyFont="1">
      <alignment vertical="top"/>
    </xf>
    <xf borderId="5" fillId="0" fontId="1" numFmtId="1" xfId="0" applyAlignment="1" applyBorder="1" applyFont="1" applyNumberFormat="1">
      <alignment shrinkToFit="0" wrapText="1"/>
    </xf>
    <xf borderId="6" fillId="0" fontId="1" numFmtId="1" xfId="0" applyAlignment="1" applyBorder="1" applyFont="1" applyNumberFormat="1">
      <alignment shrinkToFit="0" wrapText="1"/>
    </xf>
    <xf borderId="5" fillId="2" fontId="23" numFmtId="0" xfId="0" applyAlignment="1" applyBorder="1" applyFont="1">
      <alignment horizontal="center" readingOrder="0"/>
    </xf>
    <xf borderId="6" fillId="2" fontId="23" numFmtId="0" xfId="0" applyAlignment="1" applyBorder="1" applyFont="1">
      <alignment horizontal="center" readingOrder="0"/>
    </xf>
    <xf borderId="5" fillId="2" fontId="23" numFmtId="0" xfId="0" applyAlignment="1" applyBorder="1" applyFont="1">
      <alignment horizontal="center" readingOrder="0" shrinkToFit="0" wrapText="1"/>
    </xf>
    <xf borderId="20" fillId="9" fontId="20" numFmtId="0" xfId="0" applyAlignment="1" applyBorder="1" applyFont="1">
      <alignment vertical="bottom"/>
    </xf>
    <xf borderId="0" fillId="0" fontId="2" numFmtId="0" xfId="0" applyAlignment="1" applyFont="1">
      <alignment horizontal="left" readingOrder="0"/>
    </xf>
    <xf borderId="0" fillId="2" fontId="8" numFmtId="0" xfId="0" applyAlignment="1" applyFont="1">
      <alignment horizontal="center" readingOrder="0"/>
    </xf>
    <xf borderId="9" fillId="2" fontId="8" numFmtId="0" xfId="0" applyAlignment="1" applyBorder="1" applyFont="1">
      <alignment horizontal="center" readingOrder="0"/>
    </xf>
    <xf borderId="5" fillId="2" fontId="8" numFmtId="164" xfId="0" applyAlignment="1" applyBorder="1" applyFont="1" applyNumberFormat="1">
      <alignment horizontal="center" readingOrder="0" shrinkToFit="0" wrapText="1"/>
    </xf>
    <xf borderId="0" fillId="0" fontId="1" numFmtId="0" xfId="0" applyAlignment="1" applyFont="1">
      <alignment horizontal="center" shrinkToFit="0" wrapText="1"/>
    </xf>
    <xf borderId="5" fillId="0" fontId="1" numFmtId="0" xfId="0" applyAlignment="1" applyBorder="1" applyFont="1">
      <alignment horizontal="center" shrinkToFit="0" wrapText="1"/>
    </xf>
    <xf borderId="5" fillId="0" fontId="1" numFmtId="2" xfId="0" applyAlignment="1" applyBorder="1" applyFont="1" applyNumberFormat="1">
      <alignment horizontal="center" shrinkToFit="0" wrapText="1"/>
    </xf>
    <xf borderId="5" fillId="0" fontId="1" numFmtId="0" xfId="0" applyAlignment="1" applyBorder="1" applyFont="1">
      <alignment shrinkToFit="0" wrapText="1"/>
    </xf>
    <xf borderId="8" fillId="12" fontId="1" numFmtId="0" xfId="0" applyAlignment="1" applyBorder="1" applyFill="1" applyFont="1">
      <alignment readingOrder="0" shrinkToFit="0" wrapText="1"/>
    </xf>
    <xf borderId="5" fillId="0" fontId="1" numFmtId="165" xfId="0" applyAlignment="1" applyBorder="1" applyFont="1" applyNumberFormat="1">
      <alignment horizontal="center" shrinkToFit="0" wrapText="1"/>
    </xf>
    <xf borderId="5" fillId="0" fontId="1" numFmtId="165" xfId="0" applyAlignment="1" applyBorder="1" applyFont="1" applyNumberFormat="1">
      <alignment horizontal="center" readingOrder="0" shrinkToFit="0" wrapText="1"/>
    </xf>
    <xf borderId="0" fillId="0" fontId="18" numFmtId="165" xfId="0" applyAlignment="1" applyFont="1" applyNumberFormat="1">
      <alignment horizontal="center" readingOrder="0"/>
    </xf>
    <xf borderId="8" fillId="4" fontId="1" numFmtId="0" xfId="0" applyAlignment="1" applyBorder="1" applyFont="1">
      <alignment readingOrder="0" shrinkToFit="0" wrapText="1"/>
    </xf>
    <xf borderId="0" fillId="0" fontId="25" numFmtId="0" xfId="0" applyAlignment="1" applyFont="1">
      <alignment horizontal="center" shrinkToFit="0" wrapText="1"/>
    </xf>
    <xf borderId="5" fillId="2" fontId="26" numFmtId="0" xfId="0" applyAlignment="1" applyBorder="1" applyFont="1">
      <alignment readingOrder="0" shrinkToFit="0" vertical="bottom" wrapText="1"/>
    </xf>
    <xf borderId="5" fillId="2" fontId="27" numFmtId="0" xfId="0" applyAlignment="1" applyBorder="1" applyFont="1">
      <alignment vertical="bottom"/>
    </xf>
    <xf borderId="5" fillId="2" fontId="26" numFmtId="165" xfId="0" applyAlignment="1" applyBorder="1" applyFont="1" applyNumberFormat="1">
      <alignment horizontal="center" shrinkToFit="0" vertical="bottom" wrapText="1"/>
    </xf>
    <xf borderId="0" fillId="0" fontId="1" numFmtId="1" xfId="0" applyAlignment="1" applyFont="1" applyNumberFormat="1">
      <alignment horizontal="center" shrinkToFit="0" wrapText="1"/>
    </xf>
    <xf borderId="0" fillId="0" fontId="1" numFmtId="2" xfId="0" applyAlignment="1" applyFont="1" applyNumberFormat="1">
      <alignment horizontal="center" shrinkToFit="0" wrapText="1"/>
    </xf>
    <xf borderId="5" fillId="10" fontId="17" numFmtId="0" xfId="0" applyAlignment="1" applyBorder="1" applyFont="1">
      <alignment horizontal="center" readingOrder="0" shrinkToFit="0" wrapText="1"/>
    </xf>
    <xf borderId="5" fillId="10" fontId="17" numFmtId="0" xfId="0" applyAlignment="1" applyBorder="1" applyFont="1">
      <alignment horizontal="center" shrinkToFit="0" wrapText="1"/>
    </xf>
    <xf borderId="0" fillId="9" fontId="28" numFmtId="0" xfId="0" applyAlignment="1" applyFont="1">
      <alignment horizontal="center" readingOrder="0" shrinkToFit="0" vertical="center" wrapText="1"/>
    </xf>
    <xf borderId="0" fillId="9" fontId="28" numFmtId="0" xfId="0" applyAlignment="1" applyFont="1">
      <alignment horizontal="center" shrinkToFit="0" wrapText="1"/>
    </xf>
    <xf borderId="0" fillId="9" fontId="28" numFmtId="0" xfId="0" applyAlignment="1" applyFont="1">
      <alignment readingOrder="0" shrinkToFit="0" wrapText="1"/>
    </xf>
    <xf borderId="0" fillId="0" fontId="28" numFmtId="0" xfId="0" applyAlignment="1" applyFont="1">
      <alignment horizontal="center" shrinkToFit="0" wrapText="1"/>
    </xf>
    <xf borderId="0" fillId="9" fontId="28" numFmtId="164" xfId="0" applyAlignment="1" applyFont="1" applyNumberFormat="1">
      <alignment horizontal="center" readingOrder="0" shrinkToFit="0" wrapText="1"/>
    </xf>
    <xf borderId="0" fillId="9" fontId="28" numFmtId="0" xfId="0" applyAlignment="1" applyFont="1">
      <alignment horizontal="center" readingOrder="0" shrinkToFit="0" wrapText="1"/>
    </xf>
    <xf borderId="0" fillId="0" fontId="28" numFmtId="0" xfId="0" applyAlignment="1" applyFont="1">
      <alignment readingOrder="0"/>
    </xf>
    <xf borderId="0" fillId="0" fontId="28" numFmtId="0" xfId="0" applyAlignment="1" applyFont="1">
      <alignment horizontal="center" readingOrder="0" shrinkToFit="0" wrapText="1"/>
    </xf>
    <xf borderId="0" fillId="9" fontId="29" numFmtId="164" xfId="0" applyAlignment="1" applyFont="1" applyNumberFormat="1">
      <alignment horizontal="center" readingOrder="0"/>
    </xf>
    <xf borderId="0" fillId="9" fontId="28" numFmtId="0" xfId="0" applyAlignment="1" applyFont="1">
      <alignment horizontal="center" readingOrder="0" shrinkToFit="0" vertical="top" wrapText="1"/>
    </xf>
    <xf borderId="0" fillId="0" fontId="4" numFmtId="0" xfId="0" applyAlignment="1" applyFont="1">
      <alignment horizontal="left" readingOrder="0"/>
    </xf>
    <xf borderId="4" fillId="9" fontId="4" numFmtId="0" xfId="0" applyAlignment="1" applyBorder="1" applyFont="1">
      <alignment shrinkToFit="0" wrapText="1"/>
    </xf>
    <xf borderId="4" fillId="0" fontId="30" numFmtId="0" xfId="0" applyAlignment="1" applyBorder="1" applyFont="1">
      <alignment readingOrder="0" shrinkToFit="0" wrapText="1"/>
    </xf>
    <xf borderId="4" fillId="9" fontId="4" numFmtId="0" xfId="0" applyAlignment="1" applyBorder="1" applyFont="1">
      <alignment readingOrder="0" shrinkToFit="0" wrapText="1"/>
    </xf>
    <xf borderId="4" fillId="0" fontId="4" numFmtId="0" xfId="0" applyAlignment="1" applyBorder="1" applyFont="1">
      <alignment readingOrder="0" shrinkToFit="0" vertical="top" wrapText="1"/>
    </xf>
    <xf borderId="4" fillId="0" fontId="1" numFmtId="0" xfId="0" applyAlignment="1" applyBorder="1" applyFont="1">
      <alignment readingOrder="0" vertical="top"/>
    </xf>
    <xf borderId="4" fillId="0" fontId="1"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Points Completed vs Points Planned</a:t>
            </a:r>
          </a:p>
        </c:rich>
      </c:tx>
      <c:overlay val="0"/>
    </c:title>
    <c:plotArea>
      <c:layout/>
      <c:barChart>
        <c:barDir val="col"/>
        <c:ser>
          <c:idx val="0"/>
          <c:order val="0"/>
          <c:tx>
            <c:strRef>
              <c:f>'Sprint Record Book, DOD'!$B$1:$B$2</c:f>
            </c:strRef>
          </c:tx>
          <c:spPr>
            <a:solidFill>
              <a:schemeClr val="accent1"/>
            </a:solidFill>
            <a:ln cmpd="sng">
              <a:solidFill>
                <a:srgbClr val="000000"/>
              </a:solidFill>
            </a:ln>
          </c:spPr>
          <c:cat>
            <c:strRef>
              <c:f>'Sprint Record Book, DOD'!$A$3:$A$4</c:f>
            </c:strRef>
          </c:cat>
          <c:val>
            <c:numRef>
              <c:f>'Sprint Record Book, DOD'!$B$3:$B$4</c:f>
              <c:numCache/>
            </c:numRef>
          </c:val>
        </c:ser>
        <c:ser>
          <c:idx val="1"/>
          <c:order val="1"/>
          <c:tx>
            <c:strRef>
              <c:f>'Sprint Record Book, DOD'!$C$1:$C$2</c:f>
            </c:strRef>
          </c:tx>
          <c:spPr>
            <a:solidFill>
              <a:schemeClr val="accent2"/>
            </a:solidFill>
            <a:ln cmpd="sng">
              <a:solidFill>
                <a:srgbClr val="000000"/>
              </a:solidFill>
            </a:ln>
          </c:spPr>
          <c:cat>
            <c:strRef>
              <c:f>'Sprint Record Book, DOD'!$A$3:$A$4</c:f>
            </c:strRef>
          </c:cat>
          <c:val>
            <c:numRef>
              <c:f>'Sprint Record Book, DOD'!$C$3:$C$4</c:f>
              <c:numCache/>
            </c:numRef>
          </c:val>
        </c:ser>
        <c:axId val="1642247598"/>
        <c:axId val="541973901"/>
      </c:barChart>
      <c:catAx>
        <c:axId val="16422475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Round</a:t>
                </a:r>
              </a:p>
            </c:rich>
          </c:tx>
          <c:overlay val="0"/>
        </c:title>
        <c:numFmt formatCode="General" sourceLinked="1"/>
        <c:majorTickMark val="none"/>
        <c:minorTickMark val="none"/>
        <c:spPr/>
        <c:txPr>
          <a:bodyPr/>
          <a:lstStyle/>
          <a:p>
            <a:pPr lvl="0">
              <a:defRPr b="0">
                <a:solidFill>
                  <a:srgbClr val="000000"/>
                </a:solidFill>
                <a:latin typeface="+mn-lt"/>
              </a:defRPr>
            </a:pPr>
          </a:p>
        </c:txPr>
        <c:crossAx val="541973901"/>
      </c:catAx>
      <c:valAx>
        <c:axId val="5419739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224759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1 Burndown Chart</a:t>
            </a:r>
          </a:p>
        </c:rich>
      </c:tx>
      <c:overlay val="0"/>
    </c:title>
    <c:plotArea>
      <c:layout/>
      <c:barChart>
        <c:barDir val="col"/>
        <c:ser>
          <c:idx val="2"/>
          <c:order val="2"/>
          <c:tx>
            <c:strRef>
              <c:f>'Sprint-1-Burndown'!$A$71</c:f>
            </c:strRef>
          </c:tx>
          <c:spPr>
            <a:solidFill>
              <a:schemeClr val="accent3"/>
            </a:solidFill>
            <a:ln cmpd="sng">
              <a:solidFill>
                <a:srgbClr val="000000"/>
              </a:solidFill>
            </a:ln>
          </c:spPr>
          <c:cat>
            <c:strRef>
              <c:f>'Sprint-1-Burndown'!$B$34:$T$34</c:f>
            </c:strRef>
          </c:cat>
          <c:val>
            <c:numRef>
              <c:f>'Sprint-1-Burndown'!$B$71:$T$71</c:f>
              <c:numCache/>
            </c:numRef>
          </c:val>
        </c:ser>
        <c:axId val="1603155865"/>
        <c:axId val="410116819"/>
      </c:barChart>
      <c:lineChart>
        <c:ser>
          <c:idx val="0"/>
          <c:order val="0"/>
          <c:tx>
            <c:strRef>
              <c:f>'Sprint-1-Burndown'!$A$69</c:f>
            </c:strRef>
          </c:tx>
          <c:spPr>
            <a:ln cmpd="sng">
              <a:solidFill>
                <a:srgbClr val="4285F4"/>
              </a:solidFill>
            </a:ln>
          </c:spPr>
          <c:marker>
            <c:symbol val="none"/>
          </c:marker>
          <c:dPt>
            <c:idx val="0"/>
            <c:marker>
              <c:symbol val="none"/>
            </c:marker>
          </c:dPt>
          <c:cat>
            <c:strRef>
              <c:f>'Sprint-1-Burndown'!$B$34:$T$34</c:f>
            </c:strRef>
          </c:cat>
          <c:val>
            <c:numRef>
              <c:f>'Sprint-1-Burndown'!$B$69:$T$69</c:f>
              <c:numCache/>
            </c:numRef>
          </c:val>
          <c:smooth val="0"/>
        </c:ser>
        <c:ser>
          <c:idx val="1"/>
          <c:order val="1"/>
          <c:tx>
            <c:strRef>
              <c:f>'Sprint-1-Burndown'!$A$70</c:f>
            </c:strRef>
          </c:tx>
          <c:spPr>
            <a:ln cmpd="sng">
              <a:solidFill>
                <a:srgbClr val="EA4335"/>
              </a:solidFill>
            </a:ln>
          </c:spPr>
          <c:marker>
            <c:symbol val="none"/>
          </c:marker>
          <c:cat>
            <c:strRef>
              <c:f>'Sprint-1-Burndown'!$B$34:$T$34</c:f>
            </c:strRef>
          </c:cat>
          <c:val>
            <c:numRef>
              <c:f>'Sprint-1-Burndown'!$B$70:$T$70</c:f>
              <c:numCache/>
            </c:numRef>
          </c:val>
          <c:smooth val="0"/>
        </c:ser>
        <c:axId val="1603155865"/>
        <c:axId val="410116819"/>
      </c:lineChart>
      <c:catAx>
        <c:axId val="16031558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410116819"/>
      </c:catAx>
      <c:valAx>
        <c:axId val="4101168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315586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2 Burndown Chart</a:t>
            </a:r>
          </a:p>
        </c:rich>
      </c:tx>
      <c:overlay val="0"/>
    </c:title>
    <c:plotArea>
      <c:layout/>
      <c:barChart>
        <c:barDir val="col"/>
        <c:ser>
          <c:idx val="2"/>
          <c:order val="2"/>
          <c:tx>
            <c:strRef>
              <c:f>'Sprint-2-Burndown'!$A$65</c:f>
            </c:strRef>
          </c:tx>
          <c:spPr>
            <a:solidFill>
              <a:schemeClr val="accent3"/>
            </a:solidFill>
            <a:ln cmpd="sng">
              <a:solidFill>
                <a:srgbClr val="000000"/>
              </a:solidFill>
            </a:ln>
          </c:spPr>
          <c:cat>
            <c:strRef>
              <c:f>'Sprint-2-Burndown'!$B$34:$Y$34</c:f>
            </c:strRef>
          </c:cat>
          <c:val>
            <c:numRef>
              <c:f>'Sprint-2-Burndown'!$B$65:$Y$65</c:f>
              <c:numCache/>
            </c:numRef>
          </c:val>
        </c:ser>
        <c:axId val="2064759665"/>
        <c:axId val="1130456205"/>
      </c:barChart>
      <c:lineChart>
        <c:ser>
          <c:idx val="0"/>
          <c:order val="0"/>
          <c:tx>
            <c:strRef>
              <c:f>'Sprint-2-Burndown'!$A$63</c:f>
            </c:strRef>
          </c:tx>
          <c:spPr>
            <a:ln cmpd="sng">
              <a:solidFill>
                <a:srgbClr val="4285F4"/>
              </a:solidFill>
            </a:ln>
          </c:spPr>
          <c:marker>
            <c:symbol val="none"/>
          </c:marker>
          <c:cat>
            <c:strRef>
              <c:f>'Sprint-2-Burndown'!$B$34:$Y$34</c:f>
            </c:strRef>
          </c:cat>
          <c:val>
            <c:numRef>
              <c:f>'Sprint-2-Burndown'!$B$63:$Y$63</c:f>
              <c:numCache/>
            </c:numRef>
          </c:val>
          <c:smooth val="0"/>
        </c:ser>
        <c:ser>
          <c:idx val="1"/>
          <c:order val="1"/>
          <c:tx>
            <c:strRef>
              <c:f>'Sprint-2-Burndown'!$A$64</c:f>
            </c:strRef>
          </c:tx>
          <c:spPr>
            <a:ln cmpd="sng">
              <a:solidFill>
                <a:srgbClr val="EA4335"/>
              </a:solidFill>
            </a:ln>
          </c:spPr>
          <c:marker>
            <c:symbol val="none"/>
          </c:marker>
          <c:cat>
            <c:strRef>
              <c:f>'Sprint-2-Burndown'!$B$34:$Y$34</c:f>
            </c:strRef>
          </c:cat>
          <c:val>
            <c:numRef>
              <c:f>'Sprint-2-Burndown'!$B$64:$Y$64</c:f>
              <c:numCache/>
            </c:numRef>
          </c:val>
          <c:smooth val="0"/>
        </c:ser>
        <c:axId val="2064759665"/>
        <c:axId val="1130456205"/>
      </c:lineChart>
      <c:catAx>
        <c:axId val="20647596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30456205"/>
      </c:catAx>
      <c:valAx>
        <c:axId val="11304562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4759665"/>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314325</xdr:colOff>
      <xdr:row>15</xdr:row>
      <xdr:rowOff>200025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71</xdr:row>
      <xdr:rowOff>0</xdr:rowOff>
    </xdr:from>
    <xdr:ext cx="14287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71</xdr:row>
      <xdr:rowOff>0</xdr:rowOff>
    </xdr:from>
    <xdr:ext cx="771525"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65</xdr:row>
      <xdr:rowOff>0</xdr:rowOff>
    </xdr:from>
    <xdr:ext cx="14287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65</xdr:row>
      <xdr:rowOff>0</xdr:rowOff>
    </xdr:from>
    <xdr:ext cx="771525"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48825" cy="59721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xdr:rowOff>
    </xdr:from>
    <xdr:ext cx="10267950" cy="63436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group-2-ccddf.web.app/" TargetMode="External"/><Relationship Id="rId2" Type="http://schemas.openxmlformats.org/officeDocument/2006/relationships/hyperlink" Target="https://github.com/BT3103AppDev1/2425-s1-final-project-2425s1_group_2" TargetMode="External"/><Relationship Id="rId3" Type="http://schemas.openxmlformats.org/officeDocument/2006/relationships/hyperlink" Target="https://docs.google.com/document/d/1xUwb5i4W0DyZl7FTQsk9MlslCP3sH6febfz2I6mYMko/edit?usp=sharing" TargetMode="External"/><Relationship Id="rId4" Type="http://schemas.openxmlformats.org/officeDocument/2006/relationships/hyperlink" Target="https://docs.google.com/spreadsheets/d/1ueJn2JwjhaqiG9cdCe3_ObOGjGLzcYZ6yf6P95tBwYU/edit?usp=sharing"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0.38"/>
    <col customWidth="1" min="2" max="2" width="26.5"/>
    <col customWidth="1" min="3" max="3" width="29.38"/>
    <col customWidth="1" min="4" max="4" width="33.5"/>
    <col customWidth="1" min="5" max="5" width="51.75"/>
  </cols>
  <sheetData>
    <row r="1">
      <c r="A1" s="1"/>
      <c r="B1" s="2" t="s">
        <v>0</v>
      </c>
      <c r="C1" s="3"/>
      <c r="D1" s="3"/>
      <c r="E1" s="4"/>
      <c r="F1" s="1"/>
      <c r="G1" s="1"/>
      <c r="H1" s="1"/>
      <c r="I1" s="1"/>
      <c r="J1" s="1"/>
      <c r="K1" s="1"/>
      <c r="L1" s="1"/>
      <c r="M1" s="1"/>
      <c r="N1" s="1"/>
      <c r="O1" s="1"/>
      <c r="P1" s="1"/>
      <c r="Q1" s="1"/>
      <c r="R1" s="1"/>
      <c r="S1" s="1"/>
      <c r="T1" s="1"/>
      <c r="U1" s="1"/>
      <c r="V1" s="1"/>
      <c r="W1" s="1"/>
      <c r="X1" s="1"/>
      <c r="Y1" s="1"/>
      <c r="Z1" s="1"/>
    </row>
    <row r="2">
      <c r="A2" s="1"/>
      <c r="B2" s="5" t="s">
        <v>1</v>
      </c>
      <c r="C2" s="5" t="s">
        <v>2</v>
      </c>
      <c r="D2" s="5" t="s">
        <v>3</v>
      </c>
      <c r="E2" s="5" t="s">
        <v>4</v>
      </c>
      <c r="F2" s="1"/>
      <c r="G2" s="1"/>
      <c r="H2" s="1"/>
      <c r="I2" s="1"/>
      <c r="J2" s="1"/>
      <c r="K2" s="1"/>
      <c r="L2" s="1"/>
      <c r="M2" s="1"/>
      <c r="N2" s="1"/>
      <c r="O2" s="1"/>
      <c r="P2" s="1"/>
      <c r="Q2" s="1"/>
      <c r="R2" s="1"/>
      <c r="S2" s="1"/>
      <c r="T2" s="1"/>
      <c r="U2" s="1"/>
      <c r="V2" s="1"/>
      <c r="W2" s="1"/>
      <c r="X2" s="1"/>
      <c r="Y2" s="1"/>
      <c r="Z2" s="1"/>
    </row>
    <row r="3">
      <c r="A3" s="1"/>
      <c r="B3" s="6" t="s">
        <v>5</v>
      </c>
      <c r="C3" s="6" t="s">
        <v>6</v>
      </c>
      <c r="D3" s="6" t="s">
        <v>7</v>
      </c>
      <c r="E3" s="6" t="s">
        <v>8</v>
      </c>
      <c r="F3" s="1"/>
      <c r="G3" s="1"/>
      <c r="H3" s="1"/>
      <c r="I3" s="1"/>
      <c r="J3" s="1"/>
      <c r="K3" s="1"/>
      <c r="L3" s="1"/>
      <c r="M3" s="1"/>
      <c r="N3" s="1"/>
      <c r="O3" s="1"/>
      <c r="P3" s="1"/>
      <c r="Q3" s="1"/>
      <c r="R3" s="1"/>
      <c r="S3" s="1"/>
      <c r="T3" s="1"/>
      <c r="U3" s="1"/>
      <c r="V3" s="1"/>
      <c r="W3" s="1"/>
      <c r="X3" s="1"/>
      <c r="Y3" s="1"/>
      <c r="Z3" s="1"/>
    </row>
    <row r="4">
      <c r="A4" s="1"/>
      <c r="B4" s="6" t="s">
        <v>9</v>
      </c>
      <c r="C4" s="6" t="s">
        <v>10</v>
      </c>
      <c r="D4" s="6" t="s">
        <v>11</v>
      </c>
      <c r="E4" s="6" t="s">
        <v>12</v>
      </c>
      <c r="F4" s="1"/>
      <c r="G4" s="1"/>
      <c r="H4" s="1"/>
      <c r="I4" s="1"/>
      <c r="J4" s="1"/>
      <c r="K4" s="1"/>
      <c r="L4" s="1"/>
      <c r="M4" s="1"/>
      <c r="N4" s="1"/>
      <c r="O4" s="1"/>
      <c r="P4" s="1"/>
      <c r="Q4" s="1"/>
      <c r="R4" s="1"/>
      <c r="S4" s="1"/>
      <c r="T4" s="1"/>
      <c r="U4" s="1"/>
      <c r="V4" s="1"/>
      <c r="W4" s="1"/>
      <c r="X4" s="1"/>
      <c r="Y4" s="1"/>
      <c r="Z4" s="1"/>
    </row>
    <row r="5">
      <c r="A5" s="1"/>
      <c r="B5" s="7" t="s">
        <v>13</v>
      </c>
      <c r="C5" s="8" t="s">
        <v>14</v>
      </c>
      <c r="D5" s="8" t="s">
        <v>11</v>
      </c>
      <c r="E5" s="7" t="s">
        <v>12</v>
      </c>
      <c r="F5" s="1"/>
      <c r="G5" s="1"/>
      <c r="H5" s="1"/>
      <c r="I5" s="1"/>
      <c r="J5" s="1"/>
      <c r="K5" s="1"/>
      <c r="L5" s="1"/>
      <c r="M5" s="1"/>
      <c r="N5" s="1"/>
      <c r="O5" s="1"/>
      <c r="P5" s="1"/>
      <c r="Q5" s="1"/>
      <c r="R5" s="1"/>
      <c r="S5" s="1"/>
      <c r="T5" s="1"/>
      <c r="U5" s="1"/>
      <c r="V5" s="1"/>
      <c r="W5" s="1"/>
      <c r="X5" s="1"/>
      <c r="Y5" s="1"/>
      <c r="Z5" s="1"/>
    </row>
    <row r="6">
      <c r="A6" s="1"/>
      <c r="B6" s="6" t="s">
        <v>15</v>
      </c>
      <c r="C6" s="6" t="s">
        <v>16</v>
      </c>
      <c r="D6" s="6" t="s">
        <v>11</v>
      </c>
      <c r="E6" s="6" t="s">
        <v>17</v>
      </c>
      <c r="F6" s="1"/>
      <c r="G6" s="1"/>
      <c r="H6" s="1"/>
      <c r="I6" s="1"/>
      <c r="J6" s="1"/>
      <c r="K6" s="1"/>
      <c r="L6" s="1"/>
      <c r="M6" s="1"/>
      <c r="N6" s="1"/>
      <c r="O6" s="1"/>
      <c r="P6" s="1"/>
      <c r="Q6" s="1"/>
      <c r="R6" s="1"/>
      <c r="S6" s="1"/>
      <c r="T6" s="1"/>
      <c r="U6" s="1"/>
      <c r="V6" s="1"/>
      <c r="W6" s="1"/>
      <c r="X6" s="1"/>
      <c r="Y6" s="1"/>
      <c r="Z6" s="1"/>
    </row>
    <row r="7">
      <c r="A7" s="1"/>
      <c r="B7" s="6" t="s">
        <v>18</v>
      </c>
      <c r="C7" s="6" t="s">
        <v>19</v>
      </c>
      <c r="D7" s="6" t="s">
        <v>20</v>
      </c>
      <c r="E7" s="6" t="s">
        <v>12</v>
      </c>
      <c r="F7" s="1"/>
      <c r="G7" s="1"/>
      <c r="H7" s="1"/>
      <c r="I7" s="1"/>
      <c r="J7" s="1"/>
      <c r="K7" s="1"/>
      <c r="L7" s="1"/>
      <c r="M7" s="1"/>
      <c r="N7" s="1"/>
      <c r="O7" s="1"/>
      <c r="P7" s="1"/>
      <c r="Q7" s="1"/>
      <c r="R7" s="1"/>
      <c r="S7" s="1"/>
      <c r="T7" s="1"/>
      <c r="U7" s="1"/>
      <c r="V7" s="1"/>
      <c r="W7" s="1"/>
      <c r="X7" s="1"/>
      <c r="Y7" s="1"/>
      <c r="Z7" s="1"/>
    </row>
    <row r="8">
      <c r="A8" s="1"/>
      <c r="F8" s="1"/>
      <c r="G8" s="1"/>
      <c r="H8" s="1"/>
      <c r="I8" s="1"/>
      <c r="J8" s="1"/>
      <c r="K8" s="1"/>
      <c r="L8" s="1"/>
      <c r="M8" s="1"/>
      <c r="N8" s="1"/>
      <c r="O8" s="1"/>
      <c r="P8" s="1"/>
      <c r="Q8" s="1"/>
      <c r="R8" s="1"/>
      <c r="S8" s="1"/>
      <c r="T8" s="1"/>
      <c r="U8" s="1"/>
      <c r="V8" s="1"/>
      <c r="W8" s="1"/>
      <c r="X8" s="1"/>
      <c r="Y8" s="1"/>
      <c r="Z8" s="1"/>
    </row>
    <row r="9">
      <c r="A9" s="1"/>
      <c r="B9" s="2" t="s">
        <v>21</v>
      </c>
      <c r="C9" s="3"/>
      <c r="D9" s="3"/>
      <c r="E9" s="4"/>
      <c r="F9" s="1"/>
      <c r="G9" s="1"/>
      <c r="H9" s="1"/>
      <c r="I9" s="1"/>
      <c r="J9" s="1"/>
      <c r="K9" s="1"/>
      <c r="L9" s="1"/>
      <c r="M9" s="1"/>
      <c r="N9" s="1"/>
      <c r="O9" s="1"/>
      <c r="P9" s="1"/>
      <c r="Q9" s="1"/>
      <c r="R9" s="1"/>
      <c r="S9" s="1"/>
      <c r="T9" s="1"/>
      <c r="U9" s="1"/>
      <c r="V9" s="1"/>
      <c r="W9" s="1"/>
      <c r="X9" s="1"/>
      <c r="Y9" s="1"/>
      <c r="Z9" s="1"/>
    </row>
    <row r="10">
      <c r="A10" s="1"/>
      <c r="B10" s="9" t="s">
        <v>22</v>
      </c>
      <c r="C10" s="3"/>
      <c r="D10" s="3"/>
      <c r="E10" s="4"/>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0"/>
      <c r="C12" s="1"/>
      <c r="D12" s="1"/>
      <c r="E12" s="1"/>
      <c r="F12" s="1"/>
      <c r="G12" s="1"/>
      <c r="H12" s="1"/>
      <c r="I12" s="1"/>
      <c r="J12" s="1"/>
      <c r="K12" s="1"/>
      <c r="L12" s="1"/>
      <c r="M12" s="1"/>
      <c r="N12" s="1"/>
      <c r="O12" s="1"/>
      <c r="P12" s="1"/>
      <c r="Q12" s="1"/>
      <c r="R12" s="1"/>
      <c r="S12" s="1"/>
      <c r="T12" s="1"/>
      <c r="U12" s="1"/>
      <c r="V12" s="1"/>
      <c r="W12" s="1"/>
      <c r="X12" s="1"/>
      <c r="Y12" s="1"/>
      <c r="Z12" s="1"/>
    </row>
    <row r="13">
      <c r="A13" s="1"/>
      <c r="B13" s="11"/>
      <c r="E13" s="1"/>
      <c r="F13" s="1"/>
      <c r="G13" s="1"/>
      <c r="H13" s="1"/>
      <c r="I13" s="1"/>
      <c r="J13" s="1"/>
      <c r="K13" s="1"/>
      <c r="L13" s="1"/>
      <c r="M13" s="1"/>
      <c r="N13" s="1"/>
      <c r="O13" s="1"/>
      <c r="P13" s="1"/>
      <c r="Q13" s="1"/>
      <c r="R13" s="1"/>
      <c r="S13" s="1"/>
      <c r="T13" s="1"/>
      <c r="U13" s="1"/>
      <c r="V13" s="1"/>
      <c r="W13" s="1"/>
      <c r="X13" s="1"/>
      <c r="Y13" s="1"/>
      <c r="Z13" s="1"/>
    </row>
    <row r="14">
      <c r="A14" s="1"/>
      <c r="B14" s="11"/>
      <c r="E14" s="1"/>
      <c r="F14" s="1"/>
      <c r="G14" s="1"/>
      <c r="H14" s="1"/>
      <c r="I14" s="1"/>
      <c r="J14" s="1"/>
      <c r="K14" s="1"/>
      <c r="L14" s="1"/>
      <c r="M14" s="1"/>
      <c r="N14" s="1"/>
      <c r="O14" s="1"/>
      <c r="P14" s="1"/>
      <c r="Q14" s="1"/>
      <c r="R14" s="1"/>
      <c r="S14" s="1"/>
      <c r="T14" s="1"/>
      <c r="U14" s="1"/>
      <c r="V14" s="1"/>
      <c r="W14" s="1"/>
      <c r="X14" s="1"/>
      <c r="Y14" s="1"/>
      <c r="Z14" s="1"/>
    </row>
    <row r="15">
      <c r="A15" s="1"/>
      <c r="H15" s="1"/>
      <c r="I15" s="1"/>
      <c r="J15" s="1"/>
      <c r="K15" s="1"/>
      <c r="L15" s="1"/>
      <c r="M15" s="1"/>
      <c r="N15" s="1"/>
      <c r="O15" s="1"/>
      <c r="P15" s="1"/>
      <c r="Q15" s="1"/>
      <c r="R15" s="1"/>
      <c r="S15" s="1"/>
      <c r="T15" s="1"/>
      <c r="U15" s="1"/>
      <c r="V15" s="1"/>
      <c r="W15" s="1"/>
      <c r="X15" s="1"/>
      <c r="Y15" s="1"/>
      <c r="Z15" s="1"/>
    </row>
    <row r="16">
      <c r="A16" s="1"/>
      <c r="G16" s="1"/>
      <c r="H16" s="1"/>
      <c r="I16" s="1"/>
      <c r="J16" s="1"/>
      <c r="K16" s="1"/>
      <c r="L16" s="1"/>
      <c r="M16" s="1"/>
      <c r="N16" s="1"/>
      <c r="O16" s="1"/>
      <c r="P16" s="1"/>
      <c r="Q16" s="1"/>
      <c r="R16" s="1"/>
      <c r="S16" s="1"/>
      <c r="T16" s="1"/>
      <c r="U16" s="1"/>
      <c r="V16" s="1"/>
      <c r="W16" s="1"/>
      <c r="X16" s="1"/>
      <c r="Y16" s="1"/>
      <c r="Z16" s="1"/>
    </row>
    <row r="17">
      <c r="A17" s="1"/>
      <c r="G17" s="1"/>
      <c r="H17" s="1"/>
      <c r="I17" s="1"/>
      <c r="J17" s="1"/>
      <c r="K17" s="1"/>
      <c r="L17" s="1"/>
      <c r="M17" s="1"/>
      <c r="N17" s="1"/>
      <c r="O17" s="1"/>
      <c r="P17" s="1"/>
      <c r="Q17" s="1"/>
      <c r="R17" s="1"/>
      <c r="S17" s="1"/>
      <c r="T17" s="1"/>
      <c r="U17" s="1"/>
      <c r="V17" s="1"/>
      <c r="W17" s="1"/>
      <c r="X17" s="1"/>
      <c r="Y17" s="1"/>
      <c r="Z17" s="1"/>
    </row>
    <row r="18">
      <c r="A18" s="1"/>
      <c r="G18" s="1"/>
      <c r="H18" s="1"/>
      <c r="I18" s="1"/>
      <c r="J18" s="1"/>
      <c r="K18" s="1"/>
      <c r="L18" s="1"/>
      <c r="M18" s="1"/>
      <c r="N18" s="1"/>
      <c r="O18" s="1"/>
      <c r="P18" s="1"/>
      <c r="Q18" s="1"/>
      <c r="R18" s="1"/>
      <c r="S18" s="1"/>
      <c r="T18" s="1"/>
      <c r="U18" s="1"/>
      <c r="V18" s="1"/>
      <c r="W18" s="1"/>
      <c r="X18" s="1"/>
      <c r="Y18" s="1"/>
      <c r="Z18" s="1"/>
    </row>
    <row r="19">
      <c r="A19" s="1"/>
      <c r="G19" s="1"/>
      <c r="H19" s="1"/>
      <c r="I19" s="1"/>
      <c r="J19" s="1"/>
      <c r="K19" s="1"/>
      <c r="L19" s="1"/>
      <c r="M19" s="1"/>
      <c r="N19" s="1"/>
      <c r="O19" s="1"/>
      <c r="P19" s="1"/>
      <c r="Q19" s="1"/>
      <c r="R19" s="1"/>
      <c r="S19" s="1"/>
      <c r="T19" s="1"/>
      <c r="U19" s="1"/>
      <c r="V19" s="1"/>
      <c r="W19" s="1"/>
      <c r="X19" s="1"/>
      <c r="Y19" s="1"/>
      <c r="Z19" s="1"/>
    </row>
    <row r="20">
      <c r="A20" s="1"/>
      <c r="G20" s="1"/>
      <c r="H20" s="1"/>
      <c r="I20" s="1"/>
      <c r="J20" s="1"/>
      <c r="K20" s="1"/>
      <c r="L20" s="1"/>
      <c r="M20" s="1"/>
      <c r="N20" s="1"/>
      <c r="O20" s="1"/>
      <c r="P20" s="1"/>
      <c r="Q20" s="1"/>
      <c r="R20" s="1"/>
      <c r="S20" s="1"/>
      <c r="T20" s="1"/>
      <c r="U20" s="1"/>
      <c r="V20" s="1"/>
      <c r="W20" s="1"/>
      <c r="X20" s="1"/>
      <c r="Y20" s="1"/>
      <c r="Z20" s="1"/>
    </row>
    <row r="21">
      <c r="A21" s="1"/>
      <c r="G21" s="1"/>
      <c r="H21" s="1"/>
      <c r="I21" s="1"/>
      <c r="J21" s="1"/>
      <c r="K21" s="1"/>
      <c r="L21" s="1"/>
      <c r="M21" s="1"/>
      <c r="N21" s="1"/>
      <c r="O21" s="1"/>
      <c r="P21" s="1"/>
      <c r="Q21" s="1"/>
      <c r="R21" s="1"/>
      <c r="S21" s="1"/>
      <c r="T21" s="1"/>
      <c r="U21" s="1"/>
      <c r="V21" s="1"/>
      <c r="W21" s="1"/>
      <c r="X21" s="1"/>
      <c r="Y21" s="1"/>
      <c r="Z21" s="1"/>
    </row>
    <row r="22">
      <c r="A22" s="1"/>
      <c r="G22" s="1"/>
      <c r="H22" s="1"/>
      <c r="I22" s="1"/>
      <c r="J22" s="1"/>
      <c r="K22" s="1"/>
      <c r="L22" s="1"/>
      <c r="M22" s="1"/>
      <c r="N22" s="1"/>
      <c r="O22" s="1"/>
      <c r="P22" s="1"/>
      <c r="Q22" s="1"/>
      <c r="R22" s="1"/>
      <c r="S22" s="1"/>
      <c r="T22" s="1"/>
      <c r="U22" s="1"/>
      <c r="V22" s="1"/>
      <c r="W22" s="1"/>
      <c r="X22" s="1"/>
      <c r="Y22" s="1"/>
      <c r="Z22" s="1"/>
    </row>
    <row r="23">
      <c r="A23" s="1"/>
      <c r="G23" s="1"/>
      <c r="H23" s="1"/>
      <c r="I23" s="1"/>
      <c r="J23" s="1"/>
      <c r="K23" s="1"/>
      <c r="L23" s="1"/>
      <c r="M23" s="1"/>
      <c r="N23" s="1"/>
      <c r="O23" s="1"/>
      <c r="P23" s="1"/>
      <c r="Q23" s="1"/>
      <c r="R23" s="1"/>
      <c r="S23" s="1"/>
      <c r="T23" s="1"/>
      <c r="U23" s="1"/>
      <c r="V23" s="1"/>
      <c r="W23" s="1"/>
      <c r="X23" s="1"/>
      <c r="Y23" s="1"/>
      <c r="Z23" s="1"/>
    </row>
    <row r="24">
      <c r="A24" s="1"/>
      <c r="G24" s="1"/>
      <c r="H24" s="1"/>
      <c r="I24" s="1"/>
      <c r="J24" s="1"/>
      <c r="K24" s="1"/>
      <c r="L24" s="1"/>
      <c r="M24" s="1"/>
      <c r="N24" s="1"/>
      <c r="O24" s="1"/>
      <c r="P24" s="1"/>
      <c r="Q24" s="1"/>
      <c r="R24" s="1"/>
      <c r="S24" s="1"/>
      <c r="T24" s="1"/>
      <c r="U24" s="1"/>
      <c r="V24" s="1"/>
      <c r="W24" s="1"/>
      <c r="X24" s="1"/>
      <c r="Y24" s="1"/>
      <c r="Z24" s="1"/>
    </row>
    <row r="25">
      <c r="A25" s="1"/>
      <c r="G25" s="1"/>
      <c r="H25" s="1"/>
      <c r="I25" s="1"/>
      <c r="J25" s="1"/>
      <c r="K25" s="1"/>
      <c r="L25" s="1"/>
      <c r="M25" s="1"/>
      <c r="N25" s="1"/>
      <c r="O25" s="1"/>
      <c r="P25" s="1"/>
      <c r="Q25" s="1"/>
      <c r="R25" s="1"/>
      <c r="S25" s="1"/>
      <c r="T25" s="1"/>
      <c r="U25" s="1"/>
      <c r="V25" s="1"/>
      <c r="W25" s="1"/>
      <c r="X25" s="1"/>
      <c r="Y25" s="1"/>
      <c r="Z25" s="1"/>
    </row>
    <row r="26">
      <c r="A26" s="1"/>
      <c r="G26" s="1"/>
      <c r="H26" s="1"/>
      <c r="I26" s="1"/>
      <c r="J26" s="1"/>
      <c r="K26" s="1"/>
      <c r="L26" s="1"/>
      <c r="M26" s="1"/>
      <c r="N26" s="1"/>
      <c r="O26" s="1"/>
      <c r="P26" s="1"/>
      <c r="Q26" s="1"/>
      <c r="R26" s="1"/>
      <c r="S26" s="1"/>
      <c r="T26" s="1"/>
      <c r="U26" s="1"/>
      <c r="V26" s="1"/>
      <c r="W26" s="1"/>
      <c r="X26" s="1"/>
      <c r="Y26" s="1"/>
      <c r="Z26" s="1"/>
    </row>
    <row r="27">
      <c r="A27" s="1"/>
      <c r="G27" s="1"/>
      <c r="H27" s="1"/>
      <c r="I27" s="1"/>
      <c r="J27" s="1"/>
      <c r="K27" s="1"/>
      <c r="L27" s="1"/>
      <c r="M27" s="1"/>
      <c r="N27" s="1"/>
      <c r="O27" s="1"/>
      <c r="P27" s="1"/>
      <c r="Q27" s="1"/>
      <c r="R27" s="1"/>
      <c r="S27" s="1"/>
      <c r="T27" s="1"/>
      <c r="U27" s="1"/>
      <c r="V27" s="1"/>
      <c r="W27" s="1"/>
      <c r="X27" s="1"/>
      <c r="Y27" s="1"/>
      <c r="Z27" s="1"/>
    </row>
    <row r="28">
      <c r="A28" s="1"/>
      <c r="G28" s="1"/>
      <c r="H28" s="1"/>
      <c r="I28" s="1"/>
      <c r="J28" s="1"/>
      <c r="K28" s="1"/>
      <c r="L28" s="1"/>
      <c r="M28" s="1"/>
      <c r="N28" s="1"/>
      <c r="O28" s="1"/>
      <c r="P28" s="1"/>
      <c r="Q28" s="1"/>
      <c r="R28" s="1"/>
      <c r="S28" s="1"/>
      <c r="T28" s="1"/>
      <c r="U28" s="1"/>
      <c r="V28" s="1"/>
      <c r="W28" s="1"/>
      <c r="X28" s="1"/>
      <c r="Y28" s="1"/>
      <c r="Z28" s="1"/>
    </row>
    <row r="29">
      <c r="A29" s="1"/>
      <c r="G29" s="1"/>
      <c r="H29" s="1"/>
      <c r="I29" s="1"/>
      <c r="J29" s="1"/>
      <c r="K29" s="1"/>
      <c r="L29" s="1"/>
      <c r="M29" s="1"/>
      <c r="N29" s="1"/>
      <c r="O29" s="1"/>
      <c r="P29" s="1"/>
      <c r="Q29" s="1"/>
      <c r="R29" s="1"/>
      <c r="S29" s="1"/>
      <c r="T29" s="1"/>
      <c r="U29" s="1"/>
      <c r="V29" s="1"/>
      <c r="W29" s="1"/>
      <c r="X29" s="1"/>
      <c r="Y29" s="1"/>
      <c r="Z29" s="1"/>
    </row>
    <row r="30">
      <c r="A30" s="1"/>
      <c r="G30" s="1"/>
      <c r="H30" s="1"/>
      <c r="I30" s="1"/>
      <c r="J30" s="1"/>
      <c r="K30" s="1"/>
      <c r="L30" s="1"/>
      <c r="M30" s="1"/>
      <c r="N30" s="1"/>
      <c r="O30" s="1"/>
      <c r="P30" s="1"/>
      <c r="Q30" s="1"/>
      <c r="R30" s="1"/>
      <c r="S30" s="1"/>
      <c r="T30" s="1"/>
      <c r="U30" s="1"/>
      <c r="V30" s="1"/>
      <c r="W30" s="1"/>
      <c r="X30" s="1"/>
      <c r="Y30" s="1"/>
      <c r="Z30" s="1"/>
    </row>
    <row r="31">
      <c r="A31" s="1"/>
      <c r="G31" s="1"/>
      <c r="H31" s="1"/>
      <c r="I31" s="1"/>
      <c r="J31" s="1"/>
      <c r="K31" s="1"/>
      <c r="L31" s="1"/>
      <c r="M31" s="1"/>
      <c r="N31" s="1"/>
      <c r="O31" s="1"/>
      <c r="P31" s="1"/>
      <c r="Q31" s="1"/>
      <c r="R31" s="1"/>
      <c r="S31" s="1"/>
      <c r="T31" s="1"/>
      <c r="U31" s="1"/>
      <c r="V31" s="1"/>
      <c r="W31" s="1"/>
      <c r="X31" s="1"/>
      <c r="Y31" s="1"/>
      <c r="Z31" s="1"/>
    </row>
    <row r="32">
      <c r="A32" s="1"/>
      <c r="G32" s="1"/>
      <c r="H32" s="1"/>
      <c r="I32" s="1"/>
      <c r="J32" s="1"/>
      <c r="K32" s="1"/>
      <c r="L32" s="1"/>
      <c r="M32" s="1"/>
      <c r="N32" s="1"/>
      <c r="O32" s="1"/>
      <c r="P32" s="1"/>
      <c r="Q32" s="1"/>
      <c r="R32" s="1"/>
      <c r="S32" s="1"/>
      <c r="T32" s="1"/>
      <c r="U32" s="1"/>
      <c r="V32" s="1"/>
      <c r="W32" s="1"/>
      <c r="X32" s="1"/>
      <c r="Y32" s="1"/>
      <c r="Z32" s="1"/>
    </row>
    <row r="33">
      <c r="A33" s="1"/>
      <c r="G33" s="1"/>
      <c r="H33" s="1"/>
      <c r="I33" s="1"/>
      <c r="J33" s="1"/>
      <c r="K33" s="1"/>
      <c r="L33" s="1"/>
      <c r="M33" s="1"/>
      <c r="N33" s="1"/>
      <c r="O33" s="1"/>
      <c r="P33" s="1"/>
      <c r="Q33" s="1"/>
      <c r="R33" s="1"/>
      <c r="S33" s="1"/>
      <c r="T33" s="1"/>
      <c r="U33" s="1"/>
      <c r="V33" s="1"/>
      <c r="W33" s="1"/>
      <c r="X33" s="1"/>
      <c r="Y33" s="1"/>
      <c r="Z33" s="1"/>
    </row>
    <row r="34">
      <c r="A34" s="1"/>
      <c r="G34" s="1"/>
      <c r="H34" s="1"/>
      <c r="I34" s="1"/>
      <c r="J34" s="1"/>
      <c r="K34" s="1"/>
      <c r="L34" s="1"/>
      <c r="M34" s="1"/>
      <c r="N34" s="1"/>
      <c r="O34" s="1"/>
      <c r="P34" s="1"/>
      <c r="Q34" s="1"/>
      <c r="R34" s="1"/>
      <c r="S34" s="1"/>
      <c r="T34" s="1"/>
      <c r="U34" s="1"/>
      <c r="V34" s="1"/>
      <c r="W34" s="1"/>
      <c r="X34" s="1"/>
      <c r="Y34" s="1"/>
      <c r="Z34" s="1"/>
    </row>
    <row r="35">
      <c r="A35" s="1"/>
      <c r="G35" s="1"/>
      <c r="H35" s="1"/>
      <c r="I35" s="1"/>
      <c r="J35" s="1"/>
      <c r="K35" s="1"/>
      <c r="L35" s="1"/>
      <c r="M35" s="1"/>
      <c r="N35" s="1"/>
      <c r="O35" s="1"/>
      <c r="P35" s="1"/>
      <c r="Q35" s="1"/>
      <c r="R35" s="1"/>
      <c r="S35" s="1"/>
      <c r="T35" s="1"/>
      <c r="U35" s="1"/>
      <c r="V35" s="1"/>
      <c r="W35" s="1"/>
      <c r="X35" s="1"/>
      <c r="Y35" s="1"/>
      <c r="Z35" s="1"/>
    </row>
    <row r="36">
      <c r="A36" s="1"/>
      <c r="G36" s="1"/>
      <c r="H36" s="1"/>
      <c r="I36" s="1"/>
      <c r="J36" s="1"/>
      <c r="K36" s="1"/>
      <c r="L36" s="1"/>
      <c r="M36" s="1"/>
      <c r="N36" s="1"/>
      <c r="O36" s="1"/>
      <c r="P36" s="1"/>
      <c r="Q36" s="1"/>
      <c r="R36" s="1"/>
      <c r="S36" s="1"/>
      <c r="T36" s="1"/>
      <c r="U36" s="1"/>
      <c r="V36" s="1"/>
      <c r="W36" s="1"/>
      <c r="X36" s="1"/>
      <c r="Y36" s="1"/>
      <c r="Z36" s="1"/>
    </row>
    <row r="37">
      <c r="A37" s="1"/>
      <c r="G37" s="1"/>
      <c r="H37" s="1"/>
      <c r="I37" s="1"/>
      <c r="J37" s="1"/>
      <c r="K37" s="1"/>
      <c r="L37" s="1"/>
      <c r="M37" s="1"/>
      <c r="N37" s="1"/>
      <c r="O37" s="1"/>
      <c r="P37" s="1"/>
      <c r="Q37" s="1"/>
      <c r="R37" s="1"/>
      <c r="S37" s="1"/>
      <c r="T37" s="1"/>
      <c r="U37" s="1"/>
      <c r="V37" s="1"/>
      <c r="W37" s="1"/>
      <c r="X37" s="1"/>
      <c r="Y37" s="1"/>
      <c r="Z37" s="1"/>
    </row>
    <row r="38">
      <c r="A38" s="1"/>
      <c r="G38" s="1"/>
      <c r="H38" s="1"/>
      <c r="I38" s="1"/>
      <c r="J38" s="1"/>
      <c r="K38" s="1"/>
      <c r="L38" s="1"/>
      <c r="M38" s="1"/>
      <c r="N38" s="1"/>
      <c r="O38" s="1"/>
      <c r="P38" s="1"/>
      <c r="Q38" s="1"/>
      <c r="R38" s="1"/>
      <c r="S38" s="1"/>
      <c r="T38" s="1"/>
      <c r="U38" s="1"/>
      <c r="V38" s="1"/>
      <c r="W38" s="1"/>
      <c r="X38" s="1"/>
      <c r="Y38" s="1"/>
      <c r="Z38" s="1"/>
    </row>
    <row r="39">
      <c r="A39" s="1"/>
      <c r="G39" s="1"/>
      <c r="H39" s="1"/>
      <c r="I39" s="1"/>
      <c r="J39" s="1"/>
      <c r="K39" s="1"/>
      <c r="L39" s="1"/>
      <c r="M39" s="1"/>
      <c r="N39" s="1"/>
      <c r="O39" s="1"/>
      <c r="P39" s="1"/>
      <c r="Q39" s="1"/>
      <c r="R39" s="1"/>
      <c r="S39" s="1"/>
      <c r="T39" s="1"/>
      <c r="U39" s="1"/>
      <c r="V39" s="1"/>
      <c r="W39" s="1"/>
      <c r="X39" s="1"/>
      <c r="Y39" s="1"/>
      <c r="Z39" s="1"/>
    </row>
    <row r="40">
      <c r="A40" s="1"/>
      <c r="G40" s="1"/>
      <c r="H40" s="1"/>
      <c r="I40" s="1"/>
      <c r="J40" s="1"/>
      <c r="K40" s="1"/>
      <c r="L40" s="1"/>
      <c r="M40" s="1"/>
      <c r="N40" s="1"/>
      <c r="O40" s="1"/>
      <c r="P40" s="1"/>
      <c r="Q40" s="1"/>
      <c r="R40" s="1"/>
      <c r="S40" s="1"/>
      <c r="T40" s="1"/>
      <c r="U40" s="1"/>
      <c r="V40" s="1"/>
      <c r="W40" s="1"/>
      <c r="X40" s="1"/>
      <c r="Y40" s="1"/>
      <c r="Z40" s="1"/>
    </row>
    <row r="41">
      <c r="A41" s="1"/>
      <c r="G41" s="1"/>
      <c r="H41" s="1"/>
      <c r="I41" s="1"/>
      <c r="J41" s="1"/>
      <c r="K41" s="1"/>
      <c r="L41" s="1"/>
      <c r="M41" s="1"/>
      <c r="N41" s="1"/>
      <c r="O41" s="1"/>
      <c r="P41" s="1"/>
      <c r="Q41" s="1"/>
      <c r="R41" s="1"/>
      <c r="S41" s="1"/>
      <c r="T41" s="1"/>
      <c r="U41" s="1"/>
      <c r="V41" s="1"/>
      <c r="W41" s="1"/>
      <c r="X41" s="1"/>
      <c r="Y41" s="1"/>
      <c r="Z41" s="1"/>
    </row>
    <row r="42">
      <c r="A42" s="1"/>
      <c r="G42" s="1"/>
      <c r="H42" s="1"/>
      <c r="I42" s="1"/>
      <c r="J42" s="1"/>
      <c r="K42" s="1"/>
      <c r="L42" s="1"/>
      <c r="M42" s="1"/>
      <c r="N42" s="1"/>
      <c r="O42" s="1"/>
      <c r="P42" s="1"/>
      <c r="Q42" s="1"/>
      <c r="R42" s="1"/>
      <c r="S42" s="1"/>
      <c r="T42" s="1"/>
      <c r="U42" s="1"/>
      <c r="V42" s="1"/>
      <c r="W42" s="1"/>
      <c r="X42" s="1"/>
      <c r="Y42" s="1"/>
      <c r="Z42" s="1"/>
    </row>
    <row r="43">
      <c r="A43" s="1"/>
      <c r="G43" s="1"/>
      <c r="H43" s="1"/>
      <c r="I43" s="1"/>
      <c r="J43" s="1"/>
      <c r="K43" s="1"/>
      <c r="L43" s="1"/>
      <c r="M43" s="1"/>
      <c r="N43" s="1"/>
      <c r="O43" s="1"/>
      <c r="P43" s="1"/>
      <c r="Q43" s="1"/>
      <c r="R43" s="1"/>
      <c r="S43" s="1"/>
      <c r="T43" s="1"/>
      <c r="U43" s="1"/>
      <c r="V43" s="1"/>
      <c r="W43" s="1"/>
      <c r="X43" s="1"/>
      <c r="Y43" s="1"/>
      <c r="Z43" s="1"/>
    </row>
    <row r="44">
      <c r="A44" s="1"/>
      <c r="G44" s="1"/>
      <c r="H44" s="1"/>
      <c r="I44" s="1"/>
      <c r="J44" s="1"/>
      <c r="K44" s="1"/>
      <c r="L44" s="1"/>
      <c r="M44" s="1"/>
      <c r="N44" s="1"/>
      <c r="O44" s="1"/>
      <c r="P44" s="1"/>
      <c r="Q44" s="1"/>
      <c r="R44" s="1"/>
      <c r="S44" s="1"/>
      <c r="T44" s="1"/>
      <c r="U44" s="1"/>
      <c r="V44" s="1"/>
      <c r="W44" s="1"/>
      <c r="X44" s="1"/>
      <c r="Y44" s="1"/>
      <c r="Z44" s="1"/>
    </row>
    <row r="45">
      <c r="A45" s="1"/>
      <c r="G45" s="1"/>
      <c r="H45" s="1"/>
      <c r="I45" s="1"/>
      <c r="J45" s="1"/>
      <c r="K45" s="1"/>
      <c r="L45" s="1"/>
      <c r="M45" s="1"/>
      <c r="N45" s="1"/>
      <c r="O45" s="1"/>
      <c r="P45" s="1"/>
      <c r="Q45" s="1"/>
      <c r="R45" s="1"/>
      <c r="S45" s="1"/>
      <c r="T45" s="1"/>
      <c r="U45" s="1"/>
      <c r="V45" s="1"/>
      <c r="W45" s="1"/>
      <c r="X45" s="1"/>
      <c r="Y45" s="1"/>
      <c r="Z45" s="1"/>
    </row>
    <row r="46">
      <c r="A46" s="1"/>
      <c r="G46" s="1"/>
      <c r="H46" s="1"/>
      <c r="I46" s="1"/>
      <c r="J46" s="1"/>
      <c r="K46" s="1"/>
      <c r="L46" s="1"/>
      <c r="M46" s="1"/>
      <c r="N46" s="1"/>
      <c r="O46" s="1"/>
      <c r="P46" s="1"/>
      <c r="Q46" s="1"/>
      <c r="R46" s="1"/>
      <c r="S46" s="1"/>
      <c r="T46" s="1"/>
      <c r="U46" s="1"/>
      <c r="V46" s="1"/>
      <c r="W46" s="1"/>
      <c r="X46" s="1"/>
      <c r="Y46" s="1"/>
      <c r="Z46" s="1"/>
    </row>
    <row r="47">
      <c r="A47" s="1"/>
      <c r="G47" s="1"/>
      <c r="H47" s="1"/>
      <c r="I47" s="1"/>
      <c r="J47" s="1"/>
      <c r="K47" s="1"/>
      <c r="L47" s="1"/>
      <c r="M47" s="1"/>
      <c r="N47" s="1"/>
      <c r="O47" s="1"/>
      <c r="P47" s="1"/>
      <c r="Q47" s="1"/>
      <c r="R47" s="1"/>
      <c r="S47" s="1"/>
      <c r="T47" s="1"/>
      <c r="U47" s="1"/>
      <c r="V47" s="1"/>
      <c r="W47" s="1"/>
      <c r="X47" s="1"/>
      <c r="Y47" s="1"/>
      <c r="Z47" s="1"/>
    </row>
    <row r="48">
      <c r="A48" s="1"/>
      <c r="G48" s="1"/>
      <c r="H48" s="1"/>
      <c r="I48" s="1"/>
      <c r="J48" s="1"/>
      <c r="K48" s="1"/>
      <c r="L48" s="1"/>
      <c r="M48" s="1"/>
      <c r="N48" s="1"/>
      <c r="O48" s="1"/>
      <c r="P48" s="1"/>
      <c r="Q48" s="1"/>
      <c r="R48" s="1"/>
      <c r="S48" s="1"/>
      <c r="T48" s="1"/>
      <c r="U48" s="1"/>
      <c r="V48" s="1"/>
      <c r="W48" s="1"/>
      <c r="X48" s="1"/>
      <c r="Y48" s="1"/>
      <c r="Z48" s="1"/>
    </row>
    <row r="49">
      <c r="A49" s="1"/>
      <c r="G49" s="1"/>
      <c r="H49" s="1"/>
      <c r="I49" s="1"/>
      <c r="J49" s="1"/>
      <c r="K49" s="1"/>
      <c r="L49" s="1"/>
      <c r="M49" s="1"/>
      <c r="N49" s="1"/>
      <c r="O49" s="1"/>
      <c r="P49" s="1"/>
      <c r="Q49" s="1"/>
      <c r="R49" s="1"/>
      <c r="S49" s="1"/>
      <c r="T49" s="1"/>
      <c r="U49" s="1"/>
      <c r="V49" s="1"/>
      <c r="W49" s="1"/>
      <c r="X49" s="1"/>
      <c r="Y49" s="1"/>
      <c r="Z49" s="1"/>
    </row>
    <row r="50">
      <c r="A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E53" s="1"/>
      <c r="F53" s="1"/>
      <c r="G53" s="1"/>
      <c r="H53" s="1"/>
      <c r="I53" s="1"/>
      <c r="J53" s="1"/>
      <c r="K53" s="1"/>
      <c r="L53" s="1"/>
      <c r="M53" s="1"/>
      <c r="N53" s="1"/>
      <c r="O53" s="1"/>
      <c r="P53" s="1"/>
      <c r="Q53" s="1"/>
      <c r="R53" s="1"/>
      <c r="S53" s="1"/>
      <c r="T53" s="1"/>
      <c r="U53" s="1"/>
      <c r="V53" s="1"/>
      <c r="W53" s="1"/>
      <c r="X53" s="1"/>
      <c r="Y53" s="1"/>
      <c r="Z53" s="1"/>
    </row>
    <row r="54">
      <c r="A54" s="1"/>
      <c r="E54" s="1"/>
      <c r="F54" s="1"/>
      <c r="G54" s="1"/>
      <c r="H54" s="1"/>
      <c r="I54" s="1"/>
      <c r="J54" s="1"/>
      <c r="K54" s="1"/>
      <c r="L54" s="1"/>
      <c r="M54" s="1"/>
      <c r="N54" s="1"/>
      <c r="O54" s="1"/>
      <c r="P54" s="1"/>
      <c r="Q54" s="1"/>
      <c r="R54" s="1"/>
      <c r="S54" s="1"/>
      <c r="T54" s="1"/>
      <c r="U54" s="1"/>
      <c r="V54" s="1"/>
      <c r="W54" s="1"/>
      <c r="X54" s="1"/>
      <c r="Y54" s="1"/>
      <c r="Z54" s="1"/>
    </row>
    <row r="55">
      <c r="A55" s="1"/>
      <c r="E55" s="1"/>
      <c r="F55" s="1"/>
      <c r="G55" s="1"/>
      <c r="H55" s="1"/>
      <c r="I55" s="1"/>
      <c r="J55" s="1"/>
      <c r="K55" s="1"/>
      <c r="L55" s="1"/>
      <c r="M55" s="1"/>
      <c r="N55" s="1"/>
      <c r="O55" s="1"/>
      <c r="P55" s="1"/>
      <c r="Q55" s="1"/>
      <c r="R55" s="1"/>
      <c r="S55" s="1"/>
      <c r="T55" s="1"/>
      <c r="U55" s="1"/>
      <c r="V55" s="1"/>
      <c r="W55" s="1"/>
      <c r="X55" s="1"/>
      <c r="Y55" s="1"/>
      <c r="Z55" s="1"/>
    </row>
    <row r="56">
      <c r="A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3">
    <mergeCell ref="B1:E1"/>
    <mergeCell ref="B9:E9"/>
    <mergeCell ref="B10:E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
    <col customWidth="1" min="2" max="2" width="21.38"/>
    <col customWidth="1" min="3" max="3" width="11.63"/>
    <col customWidth="1" min="4" max="4" width="14.0"/>
    <col customWidth="1" min="5" max="5" width="19.63"/>
    <col customWidth="1" min="6" max="6" width="15.0"/>
    <col customWidth="1" min="9" max="9" width="10.5"/>
    <col customWidth="1" min="10" max="10" width="6.75"/>
    <col customWidth="1" min="11" max="11" width="8.0"/>
    <col customWidth="1" min="12" max="12" width="8.38"/>
    <col customWidth="1" min="13" max="13" width="8.25"/>
    <col customWidth="1" min="14" max="14" width="8.5"/>
    <col customWidth="1" min="15" max="15" width="41.75"/>
  </cols>
  <sheetData>
    <row r="1">
      <c r="A1" s="12" t="s">
        <v>23</v>
      </c>
      <c r="B1" s="12" t="s">
        <v>24</v>
      </c>
      <c r="C1" s="12" t="s">
        <v>25</v>
      </c>
      <c r="D1" s="12" t="s">
        <v>26</v>
      </c>
      <c r="E1" s="13" t="s">
        <v>27</v>
      </c>
      <c r="F1" s="14"/>
      <c r="G1" s="15"/>
      <c r="H1" s="12" t="s">
        <v>28</v>
      </c>
      <c r="I1" s="12" t="s">
        <v>29</v>
      </c>
      <c r="J1" s="12" t="s">
        <v>30</v>
      </c>
      <c r="K1" s="12" t="s">
        <v>31</v>
      </c>
      <c r="L1" s="16" t="s">
        <v>32</v>
      </c>
      <c r="M1" s="16" t="s">
        <v>33</v>
      </c>
      <c r="N1" s="16" t="s">
        <v>34</v>
      </c>
      <c r="O1" s="12" t="s">
        <v>35</v>
      </c>
      <c r="P1" s="17"/>
      <c r="Q1" s="1"/>
      <c r="R1" s="1"/>
      <c r="S1" s="1"/>
      <c r="T1" s="1"/>
      <c r="U1" s="1"/>
      <c r="V1" s="1"/>
      <c r="W1" s="1"/>
      <c r="X1" s="1"/>
      <c r="Y1" s="1"/>
      <c r="Z1" s="1"/>
      <c r="AA1" s="1"/>
      <c r="AB1" s="1"/>
    </row>
    <row r="2">
      <c r="A2" s="18" t="s">
        <v>36</v>
      </c>
      <c r="B2" s="14"/>
      <c r="C2" s="14"/>
      <c r="D2" s="14"/>
      <c r="E2" s="14"/>
      <c r="F2" s="14"/>
      <c r="G2" s="14"/>
      <c r="H2" s="14"/>
      <c r="I2" s="14"/>
      <c r="J2" s="14"/>
      <c r="K2" s="14"/>
      <c r="L2" s="14"/>
      <c r="M2" s="14"/>
      <c r="N2" s="14"/>
      <c r="O2" s="15"/>
      <c r="P2" s="1"/>
      <c r="Q2" s="1"/>
      <c r="R2" s="1"/>
      <c r="S2" s="1"/>
      <c r="T2" s="1"/>
      <c r="U2" s="1"/>
      <c r="V2" s="1"/>
      <c r="W2" s="1"/>
      <c r="X2" s="1"/>
      <c r="Y2" s="1"/>
      <c r="Z2" s="1"/>
      <c r="AA2" s="1"/>
      <c r="AB2" s="1"/>
    </row>
    <row r="3">
      <c r="A3" s="19">
        <v>1.0</v>
      </c>
      <c r="B3" s="20" t="s">
        <v>37</v>
      </c>
      <c r="C3" s="21" t="s">
        <v>38</v>
      </c>
      <c r="D3" s="20" t="s">
        <v>14</v>
      </c>
      <c r="E3" s="22" t="s">
        <v>39</v>
      </c>
      <c r="F3" s="14"/>
      <c r="G3" s="15"/>
      <c r="H3" s="23" t="s">
        <v>40</v>
      </c>
      <c r="I3" s="24" t="s">
        <v>41</v>
      </c>
      <c r="J3" s="25">
        <v>4.0</v>
      </c>
      <c r="K3" s="26">
        <v>1.0</v>
      </c>
      <c r="L3" s="27">
        <v>45574.0</v>
      </c>
      <c r="M3" s="27">
        <v>45576.0</v>
      </c>
      <c r="N3" s="28">
        <f t="shared" ref="N3:N9" si="1">M3-L3</f>
        <v>2</v>
      </c>
      <c r="O3" s="29" t="s">
        <v>42</v>
      </c>
      <c r="P3" s="30"/>
      <c r="Q3" s="1"/>
      <c r="R3" s="1"/>
      <c r="S3" s="1"/>
      <c r="T3" s="1"/>
      <c r="U3" s="1"/>
      <c r="V3" s="1"/>
      <c r="W3" s="1"/>
      <c r="X3" s="1"/>
      <c r="Y3" s="1"/>
      <c r="Z3" s="1"/>
      <c r="AA3" s="1"/>
      <c r="AB3" s="1"/>
    </row>
    <row r="4">
      <c r="A4" s="20">
        <v>2.0</v>
      </c>
      <c r="B4" s="20" t="s">
        <v>43</v>
      </c>
      <c r="C4" s="21" t="s">
        <v>38</v>
      </c>
      <c r="D4" s="20" t="s">
        <v>14</v>
      </c>
      <c r="E4" s="22" t="s">
        <v>44</v>
      </c>
      <c r="F4" s="14"/>
      <c r="G4" s="15"/>
      <c r="H4" s="23" t="s">
        <v>40</v>
      </c>
      <c r="I4" s="24" t="s">
        <v>45</v>
      </c>
      <c r="J4" s="25">
        <v>1.0</v>
      </c>
      <c r="K4" s="26">
        <v>1.0</v>
      </c>
      <c r="L4" s="27">
        <v>45586.0</v>
      </c>
      <c r="M4" s="27">
        <v>45594.0</v>
      </c>
      <c r="N4" s="28">
        <f t="shared" si="1"/>
        <v>8</v>
      </c>
      <c r="O4" s="30" t="s">
        <v>46</v>
      </c>
      <c r="P4" s="1"/>
      <c r="Q4" s="1"/>
      <c r="R4" s="1"/>
      <c r="S4" s="1"/>
      <c r="T4" s="1"/>
      <c r="U4" s="1"/>
      <c r="V4" s="1"/>
      <c r="W4" s="1"/>
      <c r="X4" s="1"/>
      <c r="Y4" s="1"/>
      <c r="Z4" s="1"/>
      <c r="AA4" s="1"/>
      <c r="AB4" s="1"/>
    </row>
    <row r="5">
      <c r="A5" s="20">
        <v>3.0</v>
      </c>
      <c r="B5" s="20" t="s">
        <v>47</v>
      </c>
      <c r="C5" s="21" t="s">
        <v>48</v>
      </c>
      <c r="D5" s="20" t="s">
        <v>14</v>
      </c>
      <c r="E5" s="22" t="s">
        <v>49</v>
      </c>
      <c r="F5" s="14"/>
      <c r="G5" s="15"/>
      <c r="H5" s="23" t="s">
        <v>40</v>
      </c>
      <c r="I5" s="24" t="s">
        <v>41</v>
      </c>
      <c r="J5" s="25">
        <v>4.0</v>
      </c>
      <c r="K5" s="26">
        <v>1.5</v>
      </c>
      <c r="L5" s="27">
        <v>45574.0</v>
      </c>
      <c r="M5" s="27">
        <v>45587.0</v>
      </c>
      <c r="N5" s="28">
        <f t="shared" si="1"/>
        <v>13</v>
      </c>
      <c r="O5" s="30" t="s">
        <v>50</v>
      </c>
      <c r="P5" s="1"/>
      <c r="Q5" s="1"/>
      <c r="R5" s="1"/>
      <c r="S5" s="1"/>
      <c r="T5" s="1"/>
      <c r="U5" s="1"/>
      <c r="V5" s="1"/>
      <c r="W5" s="1"/>
      <c r="X5" s="1"/>
      <c r="Y5" s="1"/>
      <c r="Z5" s="1"/>
      <c r="AA5" s="1"/>
      <c r="AB5" s="1"/>
    </row>
    <row r="6">
      <c r="A6" s="20">
        <v>4.0</v>
      </c>
      <c r="B6" s="20" t="s">
        <v>51</v>
      </c>
      <c r="C6" s="21" t="s">
        <v>48</v>
      </c>
      <c r="D6" s="20" t="s">
        <v>14</v>
      </c>
      <c r="E6" s="22" t="s">
        <v>52</v>
      </c>
      <c r="F6" s="14"/>
      <c r="G6" s="15"/>
      <c r="H6" s="23" t="s">
        <v>40</v>
      </c>
      <c r="I6" s="24" t="s">
        <v>45</v>
      </c>
      <c r="J6" s="25">
        <v>1.0</v>
      </c>
      <c r="K6" s="26">
        <v>0.5</v>
      </c>
      <c r="L6" s="27">
        <v>45579.0</v>
      </c>
      <c r="M6" s="27">
        <v>45580.0</v>
      </c>
      <c r="N6" s="28">
        <f t="shared" si="1"/>
        <v>1</v>
      </c>
      <c r="O6" s="30" t="s">
        <v>46</v>
      </c>
      <c r="P6" s="1"/>
      <c r="Q6" s="1"/>
      <c r="R6" s="1"/>
      <c r="S6" s="1"/>
      <c r="T6" s="1"/>
      <c r="U6" s="1"/>
      <c r="V6" s="1"/>
      <c r="W6" s="1"/>
      <c r="X6" s="1"/>
      <c r="Y6" s="1"/>
      <c r="Z6" s="1"/>
      <c r="AA6" s="1"/>
      <c r="AB6" s="1"/>
    </row>
    <row r="7">
      <c r="A7" s="20">
        <v>5.0</v>
      </c>
      <c r="B7" s="20" t="s">
        <v>53</v>
      </c>
      <c r="C7" s="21" t="s">
        <v>54</v>
      </c>
      <c r="D7" s="20" t="s">
        <v>14</v>
      </c>
      <c r="E7" s="22" t="s">
        <v>55</v>
      </c>
      <c r="F7" s="14"/>
      <c r="G7" s="15"/>
      <c r="H7" s="23" t="s">
        <v>40</v>
      </c>
      <c r="I7" s="24" t="s">
        <v>41</v>
      </c>
      <c r="J7" s="25">
        <v>4.0</v>
      </c>
      <c r="K7" s="26">
        <v>1.5</v>
      </c>
      <c r="L7" s="27">
        <v>45576.0</v>
      </c>
      <c r="M7" s="27">
        <v>45578.0</v>
      </c>
      <c r="N7" s="28">
        <f t="shared" si="1"/>
        <v>2</v>
      </c>
      <c r="O7" s="30" t="s">
        <v>56</v>
      </c>
      <c r="P7" s="1"/>
      <c r="Q7" s="1"/>
      <c r="R7" s="1"/>
      <c r="S7" s="1"/>
      <c r="T7" s="1"/>
      <c r="U7" s="1"/>
      <c r="V7" s="1"/>
      <c r="W7" s="1"/>
      <c r="X7" s="1"/>
      <c r="Y7" s="1"/>
      <c r="Z7" s="1"/>
      <c r="AA7" s="1"/>
      <c r="AB7" s="1"/>
    </row>
    <row r="8">
      <c r="A8" s="20">
        <v>6.0</v>
      </c>
      <c r="B8" s="20" t="s">
        <v>57</v>
      </c>
      <c r="C8" s="21" t="s">
        <v>54</v>
      </c>
      <c r="D8" s="20" t="s">
        <v>14</v>
      </c>
      <c r="E8" s="22" t="s">
        <v>58</v>
      </c>
      <c r="F8" s="14"/>
      <c r="G8" s="15"/>
      <c r="H8" s="23" t="s">
        <v>40</v>
      </c>
      <c r="I8" s="24" t="s">
        <v>41</v>
      </c>
      <c r="J8" s="25">
        <v>4.0</v>
      </c>
      <c r="K8" s="26">
        <v>1.5</v>
      </c>
      <c r="L8" s="27">
        <v>45588.0</v>
      </c>
      <c r="M8" s="27">
        <v>45596.0</v>
      </c>
      <c r="N8" s="28">
        <f t="shared" si="1"/>
        <v>8</v>
      </c>
      <c r="O8" s="30" t="s">
        <v>56</v>
      </c>
      <c r="P8" s="1"/>
      <c r="Q8" s="1"/>
      <c r="R8" s="1"/>
      <c r="S8" s="1"/>
      <c r="T8" s="1"/>
      <c r="U8" s="1"/>
      <c r="V8" s="1"/>
      <c r="W8" s="1"/>
      <c r="X8" s="1"/>
      <c r="Y8" s="1"/>
      <c r="Z8" s="1"/>
      <c r="AA8" s="1"/>
      <c r="AB8" s="1"/>
    </row>
    <row r="9">
      <c r="A9" s="20">
        <v>7.0</v>
      </c>
      <c r="B9" s="20" t="s">
        <v>59</v>
      </c>
      <c r="C9" s="21" t="s">
        <v>60</v>
      </c>
      <c r="D9" s="20" t="s">
        <v>61</v>
      </c>
      <c r="E9" s="31" t="s">
        <v>62</v>
      </c>
      <c r="F9" s="14"/>
      <c r="G9" s="15"/>
      <c r="H9" s="23" t="s">
        <v>40</v>
      </c>
      <c r="I9" s="24" t="s">
        <v>45</v>
      </c>
      <c r="J9" s="25">
        <v>1.0</v>
      </c>
      <c r="K9" s="26">
        <v>1.0</v>
      </c>
      <c r="L9" s="27">
        <v>45578.0</v>
      </c>
      <c r="M9" s="27">
        <v>45579.0</v>
      </c>
      <c r="N9" s="28">
        <f t="shared" si="1"/>
        <v>1</v>
      </c>
      <c r="O9" s="30" t="s">
        <v>63</v>
      </c>
      <c r="P9" s="1"/>
      <c r="Q9" s="1"/>
      <c r="R9" s="1"/>
      <c r="S9" s="1"/>
      <c r="T9" s="1"/>
      <c r="U9" s="1"/>
      <c r="V9" s="1"/>
      <c r="W9" s="1"/>
      <c r="X9" s="1"/>
      <c r="Y9" s="1"/>
      <c r="Z9" s="1"/>
      <c r="AA9" s="1"/>
      <c r="AB9" s="1"/>
    </row>
    <row r="10">
      <c r="A10" s="20">
        <v>8.0</v>
      </c>
      <c r="B10" s="20" t="s">
        <v>64</v>
      </c>
      <c r="C10" s="21" t="s">
        <v>65</v>
      </c>
      <c r="D10" s="20" t="s">
        <v>14</v>
      </c>
      <c r="E10" s="22" t="s">
        <v>66</v>
      </c>
      <c r="F10" s="14"/>
      <c r="G10" s="15"/>
      <c r="H10" s="23" t="s">
        <v>40</v>
      </c>
      <c r="I10" s="24" t="s">
        <v>45</v>
      </c>
      <c r="J10" s="25">
        <v>1.0</v>
      </c>
      <c r="K10" s="26">
        <v>1.0</v>
      </c>
      <c r="L10" s="32" t="s">
        <v>67</v>
      </c>
      <c r="M10" s="32" t="s">
        <v>68</v>
      </c>
      <c r="N10" s="33">
        <v>1.0</v>
      </c>
      <c r="O10" s="30" t="s">
        <v>63</v>
      </c>
      <c r="P10" s="1"/>
      <c r="Q10" s="1"/>
      <c r="R10" s="1"/>
      <c r="S10" s="1"/>
      <c r="T10" s="1"/>
      <c r="U10" s="1"/>
      <c r="V10" s="1"/>
      <c r="W10" s="1"/>
      <c r="X10" s="1"/>
      <c r="Y10" s="1"/>
      <c r="Z10" s="1"/>
      <c r="AA10" s="1"/>
      <c r="AB10" s="1"/>
    </row>
    <row r="11">
      <c r="A11" s="20">
        <v>9.0</v>
      </c>
      <c r="B11" s="20" t="s">
        <v>69</v>
      </c>
      <c r="C11" s="21" t="s">
        <v>70</v>
      </c>
      <c r="D11" s="20" t="s">
        <v>61</v>
      </c>
      <c r="E11" s="22" t="s">
        <v>71</v>
      </c>
      <c r="F11" s="14"/>
      <c r="G11" s="15"/>
      <c r="H11" s="23" t="s">
        <v>40</v>
      </c>
      <c r="I11" s="24" t="s">
        <v>45</v>
      </c>
      <c r="J11" s="25">
        <v>1.0</v>
      </c>
      <c r="K11" s="26">
        <v>1.0</v>
      </c>
      <c r="L11" s="27">
        <v>45586.0</v>
      </c>
      <c r="M11" s="27">
        <v>45587.0</v>
      </c>
      <c r="N11" s="28">
        <f t="shared" ref="N11:N12" si="2">M11-L11</f>
        <v>1</v>
      </c>
      <c r="O11" s="30" t="s">
        <v>72</v>
      </c>
      <c r="P11" s="1"/>
      <c r="Q11" s="1"/>
      <c r="R11" s="1"/>
      <c r="S11" s="1"/>
      <c r="T11" s="1"/>
      <c r="U11" s="1"/>
      <c r="V11" s="1"/>
      <c r="W11" s="1"/>
      <c r="X11" s="1"/>
      <c r="Y11" s="1"/>
      <c r="Z11" s="1"/>
      <c r="AA11" s="1"/>
      <c r="AB11" s="1"/>
    </row>
    <row r="12">
      <c r="A12" s="20">
        <v>10.0</v>
      </c>
      <c r="B12" s="20" t="s">
        <v>73</v>
      </c>
      <c r="C12" s="21" t="s">
        <v>74</v>
      </c>
      <c r="D12" s="20" t="s">
        <v>6</v>
      </c>
      <c r="E12" s="22" t="s">
        <v>75</v>
      </c>
      <c r="F12" s="14"/>
      <c r="G12" s="15"/>
      <c r="H12" s="23" t="s">
        <v>40</v>
      </c>
      <c r="I12" s="24" t="s">
        <v>41</v>
      </c>
      <c r="J12" s="25">
        <v>4.0</v>
      </c>
      <c r="K12" s="26">
        <v>0.5</v>
      </c>
      <c r="L12" s="27">
        <v>45577.0</v>
      </c>
      <c r="M12" s="27">
        <v>45578.0</v>
      </c>
      <c r="N12" s="28">
        <f t="shared" si="2"/>
        <v>1</v>
      </c>
      <c r="O12" s="30" t="s">
        <v>76</v>
      </c>
      <c r="P12" s="1"/>
      <c r="Q12" s="1"/>
      <c r="R12" s="1"/>
      <c r="S12" s="1"/>
      <c r="T12" s="1"/>
      <c r="U12" s="1"/>
      <c r="V12" s="1"/>
      <c r="W12" s="1"/>
      <c r="X12" s="1"/>
      <c r="Y12" s="1"/>
      <c r="Z12" s="1"/>
      <c r="AA12" s="1"/>
      <c r="AB12" s="1"/>
    </row>
    <row r="13">
      <c r="A13" s="18" t="s">
        <v>77</v>
      </c>
      <c r="B13" s="14"/>
      <c r="C13" s="14"/>
      <c r="D13" s="14"/>
      <c r="E13" s="14"/>
      <c r="F13" s="14"/>
      <c r="G13" s="14"/>
      <c r="H13" s="14"/>
      <c r="I13" s="14"/>
      <c r="J13" s="14"/>
      <c r="K13" s="14"/>
      <c r="L13" s="14"/>
      <c r="M13" s="14"/>
      <c r="N13" s="14"/>
      <c r="O13" s="15"/>
      <c r="P13" s="1"/>
      <c r="Q13" s="1"/>
      <c r="R13" s="1"/>
      <c r="S13" s="1"/>
      <c r="T13" s="1"/>
      <c r="U13" s="1"/>
      <c r="V13" s="1"/>
      <c r="W13" s="1"/>
      <c r="X13" s="1"/>
      <c r="Y13" s="1"/>
      <c r="Z13" s="1"/>
      <c r="AA13" s="1"/>
      <c r="AB13" s="1"/>
    </row>
    <row r="14">
      <c r="A14" s="20">
        <v>11.0</v>
      </c>
      <c r="B14" s="20" t="s">
        <v>78</v>
      </c>
      <c r="C14" s="21" t="s">
        <v>79</v>
      </c>
      <c r="D14" s="20" t="s">
        <v>6</v>
      </c>
      <c r="E14" s="22" t="s">
        <v>80</v>
      </c>
      <c r="F14" s="14"/>
      <c r="G14" s="15"/>
      <c r="H14" s="23" t="s">
        <v>40</v>
      </c>
      <c r="I14" s="24" t="s">
        <v>41</v>
      </c>
      <c r="J14" s="25">
        <v>5.0</v>
      </c>
      <c r="K14" s="26">
        <v>5.0</v>
      </c>
      <c r="L14" s="27">
        <v>45577.0</v>
      </c>
      <c r="M14" s="27">
        <v>45590.0</v>
      </c>
      <c r="N14" s="28">
        <f t="shared" ref="N14:N16" si="3">M14-L14</f>
        <v>13</v>
      </c>
      <c r="O14" s="30" t="s">
        <v>72</v>
      </c>
      <c r="P14" s="1"/>
      <c r="Q14" s="1"/>
      <c r="R14" s="1"/>
      <c r="S14" s="1"/>
      <c r="T14" s="1"/>
      <c r="U14" s="1"/>
      <c r="V14" s="1"/>
      <c r="W14" s="1"/>
      <c r="X14" s="1"/>
      <c r="Y14" s="1"/>
      <c r="Z14" s="1"/>
      <c r="AA14" s="1"/>
      <c r="AB14" s="1"/>
    </row>
    <row r="15">
      <c r="A15" s="20">
        <v>12.0</v>
      </c>
      <c r="B15" s="20" t="s">
        <v>81</v>
      </c>
      <c r="C15" s="21" t="s">
        <v>79</v>
      </c>
      <c r="D15" s="20" t="s">
        <v>6</v>
      </c>
      <c r="E15" s="22" t="s">
        <v>82</v>
      </c>
      <c r="F15" s="14"/>
      <c r="G15" s="15"/>
      <c r="H15" s="23" t="s">
        <v>40</v>
      </c>
      <c r="I15" s="24" t="s">
        <v>83</v>
      </c>
      <c r="J15" s="25">
        <v>3.0</v>
      </c>
      <c r="K15" s="26">
        <v>2.0</v>
      </c>
      <c r="L15" s="27">
        <v>45577.0</v>
      </c>
      <c r="M15" s="27">
        <v>45597.0</v>
      </c>
      <c r="N15" s="28">
        <f t="shared" si="3"/>
        <v>20</v>
      </c>
      <c r="O15" s="30" t="s">
        <v>42</v>
      </c>
      <c r="P15" s="1"/>
      <c r="Q15" s="1"/>
      <c r="R15" s="1"/>
      <c r="S15" s="1"/>
      <c r="T15" s="1"/>
      <c r="U15" s="1"/>
      <c r="V15" s="1"/>
      <c r="W15" s="1"/>
      <c r="X15" s="1"/>
      <c r="Y15" s="1"/>
      <c r="Z15" s="1"/>
      <c r="AA15" s="1"/>
      <c r="AB15" s="1"/>
    </row>
    <row r="16">
      <c r="A16" s="20">
        <v>13.0</v>
      </c>
      <c r="B16" s="20" t="s">
        <v>84</v>
      </c>
      <c r="C16" s="21" t="s">
        <v>85</v>
      </c>
      <c r="D16" s="34" t="s">
        <v>10</v>
      </c>
      <c r="E16" s="22" t="s">
        <v>86</v>
      </c>
      <c r="F16" s="14"/>
      <c r="G16" s="15"/>
      <c r="H16" s="23" t="s">
        <v>40</v>
      </c>
      <c r="I16" s="24" t="s">
        <v>41</v>
      </c>
      <c r="J16" s="25">
        <v>5.0</v>
      </c>
      <c r="K16" s="26">
        <v>2.0</v>
      </c>
      <c r="L16" s="27">
        <v>45591.0</v>
      </c>
      <c r="M16" s="27">
        <v>45593.0</v>
      </c>
      <c r="N16" s="28">
        <f t="shared" si="3"/>
        <v>2</v>
      </c>
      <c r="O16" s="30" t="s">
        <v>63</v>
      </c>
      <c r="P16" s="1"/>
      <c r="Q16" s="1"/>
      <c r="R16" s="1"/>
      <c r="S16" s="1"/>
      <c r="T16" s="1"/>
      <c r="U16" s="1"/>
      <c r="V16" s="1"/>
      <c r="W16" s="1"/>
      <c r="X16" s="1"/>
      <c r="Y16" s="1"/>
      <c r="Z16" s="1"/>
      <c r="AA16" s="1"/>
      <c r="AB16" s="1"/>
    </row>
    <row r="17">
      <c r="A17" s="18" t="s">
        <v>87</v>
      </c>
      <c r="B17" s="14"/>
      <c r="C17" s="14"/>
      <c r="D17" s="14"/>
      <c r="E17" s="14"/>
      <c r="F17" s="14"/>
      <c r="G17" s="14"/>
      <c r="H17" s="14"/>
      <c r="I17" s="14"/>
      <c r="J17" s="14"/>
      <c r="K17" s="14"/>
      <c r="L17" s="14"/>
      <c r="M17" s="14"/>
      <c r="N17" s="14"/>
      <c r="O17" s="15"/>
      <c r="P17" s="1"/>
      <c r="Q17" s="1"/>
      <c r="R17" s="1"/>
      <c r="S17" s="1"/>
      <c r="T17" s="1"/>
      <c r="U17" s="1"/>
      <c r="V17" s="1"/>
      <c r="W17" s="1"/>
      <c r="X17" s="1"/>
      <c r="Y17" s="1"/>
      <c r="Z17" s="1"/>
      <c r="AA17" s="1"/>
      <c r="AB17" s="1"/>
    </row>
    <row r="18">
      <c r="A18" s="20">
        <v>14.0</v>
      </c>
      <c r="B18" s="20" t="s">
        <v>88</v>
      </c>
      <c r="C18" s="21" t="s">
        <v>89</v>
      </c>
      <c r="D18" s="35" t="s">
        <v>90</v>
      </c>
      <c r="E18" s="22" t="s">
        <v>91</v>
      </c>
      <c r="F18" s="14"/>
      <c r="G18" s="15"/>
      <c r="H18" s="23" t="s">
        <v>40</v>
      </c>
      <c r="I18" s="24" t="s">
        <v>41</v>
      </c>
      <c r="J18" s="25">
        <v>5.0</v>
      </c>
      <c r="K18" s="26">
        <v>3.0</v>
      </c>
      <c r="L18" s="27">
        <v>45577.0</v>
      </c>
      <c r="M18" s="27">
        <v>45606.0</v>
      </c>
      <c r="N18" s="28">
        <f t="shared" ref="N18:N24" si="4">M18-L18</f>
        <v>29</v>
      </c>
      <c r="O18" s="30" t="s">
        <v>72</v>
      </c>
      <c r="P18" s="1"/>
      <c r="Q18" s="1"/>
      <c r="R18" s="1"/>
      <c r="S18" s="1"/>
      <c r="T18" s="1"/>
      <c r="U18" s="1"/>
      <c r="V18" s="1"/>
      <c r="W18" s="1"/>
      <c r="X18" s="1"/>
      <c r="Y18" s="1"/>
      <c r="Z18" s="1"/>
      <c r="AA18" s="1"/>
      <c r="AB18" s="1"/>
    </row>
    <row r="19">
      <c r="A19" s="20">
        <v>15.0</v>
      </c>
      <c r="B19" s="20" t="s">
        <v>92</v>
      </c>
      <c r="C19" s="21" t="s">
        <v>89</v>
      </c>
      <c r="D19" s="35" t="s">
        <v>90</v>
      </c>
      <c r="E19" s="36" t="s">
        <v>93</v>
      </c>
      <c r="H19" s="23" t="s">
        <v>40</v>
      </c>
      <c r="I19" s="24" t="s">
        <v>41</v>
      </c>
      <c r="J19" s="25">
        <v>5.0</v>
      </c>
      <c r="K19" s="26">
        <v>3.0</v>
      </c>
      <c r="L19" s="27">
        <v>45577.0</v>
      </c>
      <c r="M19" s="27">
        <v>45606.0</v>
      </c>
      <c r="N19" s="28">
        <f t="shared" si="4"/>
        <v>29</v>
      </c>
      <c r="O19" s="30" t="s">
        <v>63</v>
      </c>
      <c r="P19" s="1"/>
      <c r="Q19" s="1"/>
      <c r="R19" s="1"/>
      <c r="S19" s="1"/>
      <c r="T19" s="1"/>
      <c r="U19" s="1"/>
      <c r="V19" s="1"/>
      <c r="W19" s="1"/>
      <c r="X19" s="1"/>
      <c r="Y19" s="1"/>
      <c r="Z19" s="1"/>
      <c r="AA19" s="1"/>
      <c r="AB19" s="1"/>
    </row>
    <row r="20">
      <c r="A20" s="20">
        <v>16.0</v>
      </c>
      <c r="B20" s="20" t="s">
        <v>94</v>
      </c>
      <c r="C20" s="21" t="s">
        <v>95</v>
      </c>
      <c r="D20" s="35" t="s">
        <v>90</v>
      </c>
      <c r="E20" s="37" t="s">
        <v>96</v>
      </c>
      <c r="H20" s="23" t="s">
        <v>40</v>
      </c>
      <c r="I20" s="24" t="s">
        <v>41</v>
      </c>
      <c r="J20" s="25">
        <v>5.0</v>
      </c>
      <c r="K20" s="26">
        <v>2.0</v>
      </c>
      <c r="L20" s="27">
        <v>45577.0</v>
      </c>
      <c r="M20" s="27">
        <v>45604.0</v>
      </c>
      <c r="N20" s="28">
        <f t="shared" si="4"/>
        <v>27</v>
      </c>
      <c r="O20" s="30" t="s">
        <v>63</v>
      </c>
      <c r="P20" s="1"/>
      <c r="Q20" s="1"/>
      <c r="R20" s="1"/>
      <c r="S20" s="1"/>
      <c r="T20" s="1"/>
      <c r="U20" s="1"/>
      <c r="V20" s="1"/>
      <c r="W20" s="1"/>
      <c r="X20" s="1"/>
      <c r="Y20" s="1"/>
      <c r="Z20" s="1"/>
      <c r="AA20" s="1"/>
      <c r="AB20" s="1"/>
    </row>
    <row r="21">
      <c r="A21" s="20">
        <v>17.0</v>
      </c>
      <c r="B21" s="20" t="s">
        <v>97</v>
      </c>
      <c r="C21" s="21" t="s">
        <v>95</v>
      </c>
      <c r="D21" s="35" t="s">
        <v>90</v>
      </c>
      <c r="E21" s="22" t="s">
        <v>98</v>
      </c>
      <c r="F21" s="14"/>
      <c r="G21" s="15"/>
      <c r="H21" s="23" t="s">
        <v>40</v>
      </c>
      <c r="I21" s="24" t="s">
        <v>41</v>
      </c>
      <c r="J21" s="25">
        <v>4.0</v>
      </c>
      <c r="K21" s="26">
        <v>0.5</v>
      </c>
      <c r="L21" s="27">
        <v>45577.0</v>
      </c>
      <c r="M21" s="27">
        <v>45578.0</v>
      </c>
      <c r="N21" s="28">
        <f t="shared" si="4"/>
        <v>1</v>
      </c>
      <c r="O21" s="30" t="s">
        <v>46</v>
      </c>
      <c r="P21" s="1"/>
      <c r="Q21" s="1"/>
      <c r="R21" s="1"/>
      <c r="S21" s="1"/>
      <c r="T21" s="1"/>
      <c r="U21" s="1"/>
      <c r="V21" s="1"/>
      <c r="W21" s="1"/>
      <c r="X21" s="1"/>
      <c r="Y21" s="1"/>
      <c r="Z21" s="1"/>
      <c r="AA21" s="1"/>
      <c r="AB21" s="1"/>
    </row>
    <row r="22">
      <c r="A22" s="20">
        <v>18.0</v>
      </c>
      <c r="B22" s="20" t="s">
        <v>99</v>
      </c>
      <c r="C22" s="21" t="s">
        <v>100</v>
      </c>
      <c r="D22" s="35" t="s">
        <v>90</v>
      </c>
      <c r="E22" s="22" t="s">
        <v>101</v>
      </c>
      <c r="F22" s="14"/>
      <c r="G22" s="15"/>
      <c r="H22" s="23" t="s">
        <v>40</v>
      </c>
      <c r="I22" s="24" t="s">
        <v>41</v>
      </c>
      <c r="J22" s="25">
        <v>4.0</v>
      </c>
      <c r="K22" s="26">
        <v>1.0</v>
      </c>
      <c r="L22" s="27">
        <v>45577.0</v>
      </c>
      <c r="M22" s="27">
        <v>45604.0</v>
      </c>
      <c r="N22" s="28">
        <f t="shared" si="4"/>
        <v>27</v>
      </c>
      <c r="O22" s="30" t="s">
        <v>76</v>
      </c>
      <c r="P22" s="1"/>
      <c r="Q22" s="1"/>
      <c r="R22" s="1"/>
      <c r="S22" s="1"/>
      <c r="T22" s="1"/>
      <c r="U22" s="1"/>
      <c r="V22" s="1"/>
      <c r="W22" s="1"/>
      <c r="X22" s="1"/>
      <c r="Y22" s="1"/>
      <c r="Z22" s="1"/>
      <c r="AA22" s="1"/>
      <c r="AB22" s="1"/>
    </row>
    <row r="23">
      <c r="A23" s="20">
        <v>19.0</v>
      </c>
      <c r="B23" s="20" t="s">
        <v>102</v>
      </c>
      <c r="C23" s="21" t="s">
        <v>100</v>
      </c>
      <c r="D23" s="35" t="s">
        <v>90</v>
      </c>
      <c r="E23" s="22" t="s">
        <v>103</v>
      </c>
      <c r="F23" s="14"/>
      <c r="G23" s="15"/>
      <c r="H23" s="23" t="s">
        <v>40</v>
      </c>
      <c r="I23" s="24" t="s">
        <v>41</v>
      </c>
      <c r="J23" s="25">
        <v>4.0</v>
      </c>
      <c r="K23" s="26">
        <v>1.0</v>
      </c>
      <c r="L23" s="27">
        <v>45577.0</v>
      </c>
      <c r="M23" s="27">
        <v>45604.0</v>
      </c>
      <c r="N23" s="28">
        <f t="shared" si="4"/>
        <v>27</v>
      </c>
      <c r="O23" s="30" t="s">
        <v>46</v>
      </c>
      <c r="P23" s="1"/>
      <c r="Q23" s="1"/>
      <c r="R23" s="1"/>
      <c r="S23" s="1"/>
      <c r="T23" s="1"/>
      <c r="U23" s="1"/>
      <c r="V23" s="1"/>
      <c r="W23" s="1"/>
      <c r="X23" s="1"/>
      <c r="Y23" s="1"/>
      <c r="Z23" s="1"/>
      <c r="AA23" s="1"/>
      <c r="AB23" s="1"/>
    </row>
    <row r="24">
      <c r="A24" s="20">
        <v>20.0</v>
      </c>
      <c r="B24" s="20" t="s">
        <v>104</v>
      </c>
      <c r="C24" s="21" t="s">
        <v>100</v>
      </c>
      <c r="D24" s="35" t="s">
        <v>90</v>
      </c>
      <c r="E24" s="22" t="s">
        <v>105</v>
      </c>
      <c r="F24" s="14"/>
      <c r="G24" s="15"/>
      <c r="H24" s="23" t="s">
        <v>40</v>
      </c>
      <c r="I24" s="24" t="s">
        <v>41</v>
      </c>
      <c r="J24" s="25">
        <v>4.0</v>
      </c>
      <c r="K24" s="26">
        <v>1.0</v>
      </c>
      <c r="L24" s="27">
        <v>45577.0</v>
      </c>
      <c r="M24" s="27">
        <v>45604.0</v>
      </c>
      <c r="N24" s="28">
        <f t="shared" si="4"/>
        <v>27</v>
      </c>
      <c r="O24" s="30" t="s">
        <v>72</v>
      </c>
      <c r="P24" s="1"/>
      <c r="Q24" s="1"/>
      <c r="R24" s="1"/>
      <c r="S24" s="1"/>
      <c r="T24" s="1"/>
      <c r="U24" s="1"/>
      <c r="V24" s="1"/>
      <c r="W24" s="1"/>
      <c r="X24" s="1"/>
      <c r="Y24" s="1"/>
      <c r="Z24" s="1"/>
      <c r="AA24" s="1"/>
      <c r="AB24" s="1"/>
    </row>
    <row r="25">
      <c r="A25" s="18" t="s">
        <v>106</v>
      </c>
      <c r="B25" s="14"/>
      <c r="C25" s="14"/>
      <c r="D25" s="14"/>
      <c r="E25" s="14"/>
      <c r="F25" s="14"/>
      <c r="G25" s="14"/>
      <c r="H25" s="14"/>
      <c r="I25" s="14"/>
      <c r="J25" s="14"/>
      <c r="K25" s="14"/>
      <c r="L25" s="14"/>
      <c r="M25" s="14"/>
      <c r="N25" s="14"/>
      <c r="O25" s="15"/>
      <c r="P25" s="1"/>
      <c r="Q25" s="1"/>
      <c r="R25" s="1"/>
      <c r="S25" s="1"/>
      <c r="T25" s="1"/>
      <c r="U25" s="1"/>
      <c r="V25" s="1"/>
      <c r="W25" s="1"/>
      <c r="X25" s="1"/>
      <c r="Y25" s="1"/>
      <c r="Z25" s="1"/>
      <c r="AA25" s="1"/>
      <c r="AB25" s="1"/>
    </row>
    <row r="26">
      <c r="A26" s="20">
        <v>21.0</v>
      </c>
      <c r="B26" s="20" t="s">
        <v>107</v>
      </c>
      <c r="C26" s="21" t="s">
        <v>108</v>
      </c>
      <c r="D26" s="20" t="s">
        <v>6</v>
      </c>
      <c r="E26" s="22" t="s">
        <v>109</v>
      </c>
      <c r="F26" s="14"/>
      <c r="G26" s="15"/>
      <c r="H26" s="23" t="s">
        <v>40</v>
      </c>
      <c r="I26" s="24" t="s">
        <v>41</v>
      </c>
      <c r="J26" s="25">
        <v>5.0</v>
      </c>
      <c r="K26" s="26">
        <v>2.0</v>
      </c>
      <c r="L26" s="27">
        <v>45577.0</v>
      </c>
      <c r="M26" s="27">
        <v>45587.0</v>
      </c>
      <c r="N26" s="28">
        <f t="shared" ref="N26:N37" si="5">M26-L26</f>
        <v>10</v>
      </c>
      <c r="O26" s="30" t="s">
        <v>72</v>
      </c>
      <c r="P26" s="1"/>
      <c r="Q26" s="1"/>
      <c r="R26" s="1"/>
      <c r="S26" s="1"/>
      <c r="T26" s="1"/>
      <c r="U26" s="1"/>
      <c r="V26" s="1"/>
      <c r="W26" s="1"/>
      <c r="X26" s="1"/>
      <c r="Y26" s="1"/>
      <c r="Z26" s="1"/>
      <c r="AA26" s="1"/>
      <c r="AB26" s="1"/>
    </row>
    <row r="27">
      <c r="A27" s="20">
        <v>22.0</v>
      </c>
      <c r="B27" s="20" t="s">
        <v>110</v>
      </c>
      <c r="C27" s="21" t="s">
        <v>111</v>
      </c>
      <c r="D27" s="20" t="s">
        <v>6</v>
      </c>
      <c r="E27" s="22" t="s">
        <v>112</v>
      </c>
      <c r="F27" s="14"/>
      <c r="G27" s="15"/>
      <c r="H27" s="23" t="s">
        <v>40</v>
      </c>
      <c r="I27" s="24" t="s">
        <v>83</v>
      </c>
      <c r="J27" s="25">
        <v>3.0</v>
      </c>
      <c r="K27" s="26">
        <v>2.0</v>
      </c>
      <c r="L27" s="27">
        <v>45577.0</v>
      </c>
      <c r="M27" s="27">
        <v>45597.0</v>
      </c>
      <c r="N27" s="28">
        <f t="shared" si="5"/>
        <v>20</v>
      </c>
      <c r="O27" s="30" t="s">
        <v>72</v>
      </c>
      <c r="P27" s="1"/>
      <c r="Q27" s="1"/>
      <c r="R27" s="1"/>
      <c r="S27" s="1"/>
      <c r="T27" s="1"/>
      <c r="U27" s="1"/>
      <c r="V27" s="1"/>
      <c r="W27" s="1"/>
      <c r="X27" s="1"/>
      <c r="Y27" s="1"/>
      <c r="Z27" s="1"/>
      <c r="AA27" s="1"/>
      <c r="AB27" s="1"/>
    </row>
    <row r="28">
      <c r="A28" s="20">
        <v>23.0</v>
      </c>
      <c r="B28" s="20" t="s">
        <v>113</v>
      </c>
      <c r="C28" s="21" t="s">
        <v>111</v>
      </c>
      <c r="D28" s="20" t="s">
        <v>61</v>
      </c>
      <c r="E28" s="22" t="s">
        <v>114</v>
      </c>
      <c r="F28" s="14"/>
      <c r="G28" s="15"/>
      <c r="H28" s="23" t="s">
        <v>40</v>
      </c>
      <c r="I28" s="24" t="s">
        <v>83</v>
      </c>
      <c r="J28" s="25">
        <v>3.0</v>
      </c>
      <c r="K28" s="26">
        <v>2.0</v>
      </c>
      <c r="L28" s="27">
        <v>45577.0</v>
      </c>
      <c r="M28" s="27">
        <v>45606.0</v>
      </c>
      <c r="N28" s="28">
        <f t="shared" si="5"/>
        <v>29</v>
      </c>
      <c r="O28" s="30" t="s">
        <v>63</v>
      </c>
      <c r="P28" s="1"/>
      <c r="Q28" s="1"/>
      <c r="R28" s="1"/>
      <c r="S28" s="1"/>
      <c r="T28" s="1"/>
      <c r="U28" s="1"/>
      <c r="V28" s="1"/>
      <c r="W28" s="1"/>
      <c r="X28" s="1"/>
      <c r="Y28" s="1"/>
      <c r="Z28" s="1"/>
      <c r="AA28" s="1"/>
      <c r="AB28" s="1"/>
    </row>
    <row r="29">
      <c r="A29" s="20">
        <v>24.0</v>
      </c>
      <c r="B29" s="20" t="s">
        <v>115</v>
      </c>
      <c r="C29" s="21" t="s">
        <v>111</v>
      </c>
      <c r="D29" s="35" t="s">
        <v>90</v>
      </c>
      <c r="E29" s="22" t="s">
        <v>116</v>
      </c>
      <c r="F29" s="14"/>
      <c r="G29" s="15"/>
      <c r="H29" s="23" t="s">
        <v>40</v>
      </c>
      <c r="I29" s="24" t="s">
        <v>83</v>
      </c>
      <c r="J29" s="25">
        <v>3.0</v>
      </c>
      <c r="K29" s="26">
        <v>0.5</v>
      </c>
      <c r="L29" s="27">
        <v>45577.0</v>
      </c>
      <c r="M29" s="27">
        <v>45578.0</v>
      </c>
      <c r="N29" s="28">
        <f t="shared" si="5"/>
        <v>1</v>
      </c>
      <c r="O29" s="30" t="s">
        <v>46</v>
      </c>
      <c r="P29" s="1"/>
      <c r="Q29" s="1"/>
      <c r="R29" s="1"/>
      <c r="S29" s="1"/>
      <c r="T29" s="1"/>
      <c r="U29" s="1"/>
      <c r="V29" s="1"/>
      <c r="W29" s="1"/>
      <c r="X29" s="1"/>
      <c r="Y29" s="1"/>
      <c r="Z29" s="1"/>
      <c r="AA29" s="1"/>
      <c r="AB29" s="1"/>
    </row>
    <row r="30">
      <c r="A30" s="20">
        <v>25.0</v>
      </c>
      <c r="B30" s="20" t="s">
        <v>117</v>
      </c>
      <c r="C30" s="21" t="s">
        <v>118</v>
      </c>
      <c r="D30" s="20" t="s">
        <v>61</v>
      </c>
      <c r="E30" s="22" t="s">
        <v>119</v>
      </c>
      <c r="F30" s="14"/>
      <c r="G30" s="15"/>
      <c r="H30" s="23" t="s">
        <v>40</v>
      </c>
      <c r="I30" s="24" t="s">
        <v>41</v>
      </c>
      <c r="J30" s="25">
        <v>4.0</v>
      </c>
      <c r="K30" s="26">
        <v>1.0</v>
      </c>
      <c r="L30" s="27">
        <v>45578.0</v>
      </c>
      <c r="M30" s="27">
        <v>45587.0</v>
      </c>
      <c r="N30" s="28">
        <f t="shared" si="5"/>
        <v>9</v>
      </c>
      <c r="O30" s="30" t="s">
        <v>46</v>
      </c>
      <c r="P30" s="1"/>
      <c r="Q30" s="1"/>
      <c r="R30" s="1"/>
      <c r="S30" s="1"/>
      <c r="T30" s="1"/>
      <c r="U30" s="1"/>
      <c r="V30" s="1"/>
      <c r="W30" s="1"/>
      <c r="X30" s="1"/>
      <c r="Y30" s="1"/>
      <c r="Z30" s="1"/>
      <c r="AA30" s="1"/>
      <c r="AB30" s="1"/>
    </row>
    <row r="31">
      <c r="A31" s="20">
        <v>26.0</v>
      </c>
      <c r="B31" s="20" t="s">
        <v>120</v>
      </c>
      <c r="C31" s="21" t="s">
        <v>118</v>
      </c>
      <c r="D31" s="20" t="s">
        <v>61</v>
      </c>
      <c r="E31" s="22" t="s">
        <v>121</v>
      </c>
      <c r="F31" s="14"/>
      <c r="G31" s="15"/>
      <c r="H31" s="23" t="s">
        <v>40</v>
      </c>
      <c r="I31" s="24" t="s">
        <v>41</v>
      </c>
      <c r="J31" s="25">
        <v>4.0</v>
      </c>
      <c r="K31" s="26">
        <v>0.5</v>
      </c>
      <c r="L31" s="27">
        <v>45578.0</v>
      </c>
      <c r="M31" s="27">
        <v>45587.0</v>
      </c>
      <c r="N31" s="28">
        <f t="shared" si="5"/>
        <v>9</v>
      </c>
      <c r="O31" s="30" t="s">
        <v>46</v>
      </c>
      <c r="P31" s="1"/>
      <c r="Q31" s="1"/>
      <c r="R31" s="1"/>
      <c r="S31" s="1"/>
      <c r="T31" s="1"/>
      <c r="U31" s="1"/>
      <c r="V31" s="1"/>
      <c r="W31" s="1"/>
      <c r="X31" s="1"/>
      <c r="Y31" s="1"/>
      <c r="Z31" s="1"/>
      <c r="AA31" s="1"/>
      <c r="AB31" s="1"/>
    </row>
    <row r="32">
      <c r="A32" s="20">
        <v>27.0</v>
      </c>
      <c r="B32" s="20" t="s">
        <v>122</v>
      </c>
      <c r="C32" s="21" t="s">
        <v>118</v>
      </c>
      <c r="D32" s="20" t="s">
        <v>61</v>
      </c>
      <c r="E32" s="22" t="s">
        <v>123</v>
      </c>
      <c r="F32" s="14"/>
      <c r="G32" s="15"/>
      <c r="H32" s="23" t="s">
        <v>40</v>
      </c>
      <c r="I32" s="24" t="s">
        <v>41</v>
      </c>
      <c r="J32" s="25">
        <v>4.0</v>
      </c>
      <c r="K32" s="26">
        <v>0.5</v>
      </c>
      <c r="L32" s="27">
        <v>45578.0</v>
      </c>
      <c r="M32" s="27">
        <v>45587.0</v>
      </c>
      <c r="N32" s="28">
        <f t="shared" si="5"/>
        <v>9</v>
      </c>
      <c r="O32" s="30" t="s">
        <v>46</v>
      </c>
      <c r="P32" s="1"/>
      <c r="Q32" s="1"/>
      <c r="R32" s="1"/>
      <c r="S32" s="1"/>
      <c r="T32" s="1"/>
      <c r="U32" s="1"/>
      <c r="V32" s="1"/>
      <c r="W32" s="1"/>
      <c r="X32" s="1"/>
      <c r="Y32" s="1"/>
      <c r="Z32" s="1"/>
      <c r="AA32" s="1"/>
      <c r="AB32" s="1"/>
    </row>
    <row r="33">
      <c r="A33" s="20">
        <v>28.0</v>
      </c>
      <c r="B33" s="20" t="s">
        <v>124</v>
      </c>
      <c r="C33" s="21" t="s">
        <v>125</v>
      </c>
      <c r="D33" s="34" t="s">
        <v>10</v>
      </c>
      <c r="E33" s="36" t="s">
        <v>126</v>
      </c>
      <c r="H33" s="23" t="s">
        <v>40</v>
      </c>
      <c r="I33" s="24" t="s">
        <v>41</v>
      </c>
      <c r="J33" s="25">
        <v>5.0</v>
      </c>
      <c r="K33" s="26">
        <v>2.0</v>
      </c>
      <c r="L33" s="27">
        <v>45577.0</v>
      </c>
      <c r="M33" s="27">
        <v>45586.0</v>
      </c>
      <c r="N33" s="28">
        <f t="shared" si="5"/>
        <v>9</v>
      </c>
      <c r="O33" s="30" t="s">
        <v>72</v>
      </c>
      <c r="P33" s="1"/>
      <c r="Q33" s="1"/>
      <c r="R33" s="1"/>
      <c r="S33" s="1"/>
      <c r="T33" s="1"/>
      <c r="U33" s="1"/>
      <c r="V33" s="1"/>
      <c r="W33" s="1"/>
      <c r="X33" s="1"/>
      <c r="Y33" s="1"/>
      <c r="Z33" s="1"/>
      <c r="AA33" s="1"/>
      <c r="AB33" s="1"/>
    </row>
    <row r="34">
      <c r="A34" s="20">
        <v>29.0</v>
      </c>
      <c r="B34" s="20" t="s">
        <v>127</v>
      </c>
      <c r="C34" s="21" t="s">
        <v>125</v>
      </c>
      <c r="D34" s="34" t="s">
        <v>10</v>
      </c>
      <c r="E34" s="36" t="s">
        <v>128</v>
      </c>
      <c r="H34" s="23" t="s">
        <v>40</v>
      </c>
      <c r="I34" s="24" t="s">
        <v>41</v>
      </c>
      <c r="J34" s="25">
        <v>5.0</v>
      </c>
      <c r="K34" s="26">
        <v>2.0</v>
      </c>
      <c r="L34" s="27">
        <v>45577.0</v>
      </c>
      <c r="M34" s="27">
        <v>45586.0</v>
      </c>
      <c r="N34" s="28">
        <f t="shared" si="5"/>
        <v>9</v>
      </c>
      <c r="O34" s="30" t="s">
        <v>46</v>
      </c>
      <c r="P34" s="1"/>
      <c r="Q34" s="1"/>
      <c r="R34" s="1"/>
      <c r="S34" s="1"/>
      <c r="T34" s="1"/>
      <c r="U34" s="1"/>
      <c r="V34" s="1"/>
      <c r="W34" s="1"/>
      <c r="X34" s="1"/>
      <c r="Y34" s="1"/>
      <c r="Z34" s="1"/>
      <c r="AA34" s="1"/>
      <c r="AB34" s="1"/>
    </row>
    <row r="35">
      <c r="A35" s="20">
        <v>30.0</v>
      </c>
      <c r="B35" s="20" t="s">
        <v>129</v>
      </c>
      <c r="C35" s="21" t="s">
        <v>125</v>
      </c>
      <c r="D35" s="34" t="s">
        <v>10</v>
      </c>
      <c r="E35" s="36" t="s">
        <v>130</v>
      </c>
      <c r="H35" s="23" t="s">
        <v>40</v>
      </c>
      <c r="I35" s="24" t="s">
        <v>41</v>
      </c>
      <c r="J35" s="25">
        <v>5.0</v>
      </c>
      <c r="K35" s="26">
        <v>2.0</v>
      </c>
      <c r="L35" s="27">
        <v>45577.0</v>
      </c>
      <c r="M35" s="27">
        <v>45586.0</v>
      </c>
      <c r="N35" s="28">
        <f t="shared" si="5"/>
        <v>9</v>
      </c>
      <c r="O35" s="30" t="s">
        <v>76</v>
      </c>
      <c r="P35" s="1"/>
      <c r="Q35" s="1"/>
      <c r="R35" s="1"/>
      <c r="S35" s="1"/>
      <c r="T35" s="1"/>
      <c r="U35" s="1"/>
      <c r="V35" s="1"/>
      <c r="W35" s="1"/>
      <c r="X35" s="1"/>
      <c r="Y35" s="1"/>
      <c r="Z35" s="1"/>
      <c r="AA35" s="1"/>
      <c r="AB35" s="1"/>
    </row>
    <row r="36">
      <c r="A36" s="20">
        <v>31.0</v>
      </c>
      <c r="B36" s="20" t="s">
        <v>131</v>
      </c>
      <c r="C36" s="21" t="s">
        <v>125</v>
      </c>
      <c r="D36" s="34" t="s">
        <v>10</v>
      </c>
      <c r="E36" s="36" t="s">
        <v>132</v>
      </c>
      <c r="H36" s="23" t="s">
        <v>40</v>
      </c>
      <c r="I36" s="24" t="s">
        <v>41</v>
      </c>
      <c r="J36" s="25">
        <v>5.0</v>
      </c>
      <c r="K36" s="26">
        <v>2.0</v>
      </c>
      <c r="L36" s="27">
        <v>45577.0</v>
      </c>
      <c r="M36" s="27">
        <v>45606.0</v>
      </c>
      <c r="N36" s="28">
        <f t="shared" si="5"/>
        <v>29</v>
      </c>
      <c r="O36" s="30" t="s">
        <v>72</v>
      </c>
      <c r="P36" s="1"/>
      <c r="Q36" s="1"/>
      <c r="R36" s="1"/>
      <c r="S36" s="1"/>
      <c r="T36" s="1"/>
      <c r="U36" s="1"/>
      <c r="V36" s="1"/>
      <c r="W36" s="1"/>
      <c r="X36" s="1"/>
      <c r="Y36" s="1"/>
      <c r="Z36" s="1"/>
      <c r="AA36" s="1"/>
      <c r="AB36" s="1"/>
    </row>
    <row r="37">
      <c r="A37" s="20">
        <v>32.0</v>
      </c>
      <c r="B37" s="20" t="s">
        <v>133</v>
      </c>
      <c r="C37" s="20" t="s">
        <v>134</v>
      </c>
      <c r="D37" s="20" t="s">
        <v>6</v>
      </c>
      <c r="E37" s="22" t="s">
        <v>135</v>
      </c>
      <c r="F37" s="14"/>
      <c r="G37" s="15"/>
      <c r="H37" s="23" t="s">
        <v>40</v>
      </c>
      <c r="I37" s="24" t="s">
        <v>83</v>
      </c>
      <c r="J37" s="25">
        <v>3.0</v>
      </c>
      <c r="K37" s="26">
        <v>2.0</v>
      </c>
      <c r="L37" s="27">
        <v>45577.0</v>
      </c>
      <c r="M37" s="27">
        <v>45597.0</v>
      </c>
      <c r="N37" s="28">
        <f t="shared" si="5"/>
        <v>20</v>
      </c>
      <c r="O37" s="30" t="s">
        <v>46</v>
      </c>
      <c r="P37" s="1"/>
      <c r="Q37" s="1"/>
      <c r="R37" s="1"/>
      <c r="S37" s="1"/>
      <c r="T37" s="1"/>
      <c r="U37" s="1"/>
      <c r="V37" s="1"/>
      <c r="W37" s="1"/>
      <c r="X37" s="1"/>
      <c r="Y37" s="1"/>
      <c r="Z37" s="1"/>
      <c r="AA37" s="1"/>
      <c r="AB37" s="1"/>
    </row>
    <row r="38">
      <c r="A38" s="18" t="s">
        <v>136</v>
      </c>
      <c r="B38" s="14"/>
      <c r="C38" s="14"/>
      <c r="D38" s="14"/>
      <c r="E38" s="14"/>
      <c r="F38" s="14"/>
      <c r="G38" s="14"/>
      <c r="H38" s="14"/>
      <c r="I38" s="14"/>
      <c r="J38" s="14"/>
      <c r="K38" s="14"/>
      <c r="L38" s="14"/>
      <c r="M38" s="14"/>
      <c r="N38" s="14"/>
      <c r="O38" s="15"/>
      <c r="P38" s="1"/>
      <c r="Q38" s="1"/>
      <c r="R38" s="1"/>
      <c r="S38" s="1"/>
      <c r="T38" s="1"/>
      <c r="U38" s="1"/>
      <c r="V38" s="1"/>
      <c r="W38" s="1"/>
      <c r="X38" s="1"/>
      <c r="Y38" s="1"/>
      <c r="Z38" s="1"/>
      <c r="AA38" s="1"/>
      <c r="AB38" s="1"/>
    </row>
    <row r="39">
      <c r="A39" s="20">
        <v>33.0</v>
      </c>
      <c r="B39" s="20" t="s">
        <v>137</v>
      </c>
      <c r="C39" s="20" t="s">
        <v>138</v>
      </c>
      <c r="D39" s="35" t="s">
        <v>90</v>
      </c>
      <c r="E39" s="22" t="s">
        <v>139</v>
      </c>
      <c r="F39" s="14"/>
      <c r="G39" s="15"/>
      <c r="H39" s="23" t="s">
        <v>40</v>
      </c>
      <c r="I39" s="24" t="s">
        <v>41</v>
      </c>
      <c r="J39" s="25">
        <v>4.0</v>
      </c>
      <c r="K39" s="26">
        <v>1.5</v>
      </c>
      <c r="L39" s="27">
        <v>45588.0</v>
      </c>
      <c r="M39" s="27">
        <v>45597.0</v>
      </c>
      <c r="N39" s="28">
        <f t="shared" ref="N39:N45" si="6">M39-L39</f>
        <v>9</v>
      </c>
      <c r="O39" s="30" t="s">
        <v>72</v>
      </c>
      <c r="P39" s="1"/>
      <c r="Q39" s="1"/>
      <c r="R39" s="1"/>
      <c r="S39" s="1"/>
      <c r="T39" s="1"/>
      <c r="U39" s="1"/>
      <c r="V39" s="1"/>
      <c r="W39" s="1"/>
      <c r="X39" s="1"/>
      <c r="Y39" s="1"/>
      <c r="Z39" s="1"/>
      <c r="AA39" s="1"/>
      <c r="AB39" s="1"/>
    </row>
    <row r="40">
      <c r="A40" s="20">
        <v>34.0</v>
      </c>
      <c r="B40" s="20" t="s">
        <v>140</v>
      </c>
      <c r="C40" s="20" t="s">
        <v>138</v>
      </c>
      <c r="D40" s="35" t="s">
        <v>90</v>
      </c>
      <c r="E40" s="22" t="s">
        <v>141</v>
      </c>
      <c r="F40" s="14"/>
      <c r="G40" s="15"/>
      <c r="H40" s="23" t="s">
        <v>40</v>
      </c>
      <c r="I40" s="24" t="s">
        <v>41</v>
      </c>
      <c r="J40" s="25">
        <v>4.0</v>
      </c>
      <c r="K40" s="26">
        <v>1.5</v>
      </c>
      <c r="L40" s="27">
        <v>45588.0</v>
      </c>
      <c r="M40" s="27">
        <v>45596.0</v>
      </c>
      <c r="N40" s="28">
        <f t="shared" si="6"/>
        <v>8</v>
      </c>
      <c r="O40" s="30" t="s">
        <v>76</v>
      </c>
      <c r="P40" s="1"/>
      <c r="Q40" s="1"/>
      <c r="R40" s="1"/>
      <c r="S40" s="1"/>
      <c r="T40" s="1"/>
      <c r="U40" s="1"/>
      <c r="V40" s="1"/>
      <c r="W40" s="1"/>
      <c r="X40" s="1"/>
      <c r="Y40" s="1"/>
      <c r="Z40" s="1"/>
      <c r="AA40" s="1"/>
      <c r="AB40" s="1"/>
    </row>
    <row r="41">
      <c r="A41" s="20">
        <v>35.0</v>
      </c>
      <c r="B41" s="20" t="s">
        <v>142</v>
      </c>
      <c r="C41" s="20" t="s">
        <v>143</v>
      </c>
      <c r="D41" s="34" t="s">
        <v>10</v>
      </c>
      <c r="E41" s="38" t="s">
        <v>144</v>
      </c>
      <c r="F41" s="14"/>
      <c r="G41" s="15"/>
      <c r="H41" s="23" t="s">
        <v>40</v>
      </c>
      <c r="I41" s="24" t="s">
        <v>41</v>
      </c>
      <c r="J41" s="25">
        <v>5.0</v>
      </c>
      <c r="K41" s="26">
        <v>1.0</v>
      </c>
      <c r="L41" s="27">
        <v>45591.0</v>
      </c>
      <c r="M41" s="27">
        <v>45597.0</v>
      </c>
      <c r="N41" s="28">
        <f t="shared" si="6"/>
        <v>6</v>
      </c>
      <c r="O41" s="30" t="s">
        <v>46</v>
      </c>
      <c r="P41" s="1"/>
      <c r="Q41" s="1"/>
      <c r="R41" s="1"/>
      <c r="S41" s="1"/>
      <c r="T41" s="1"/>
      <c r="U41" s="1"/>
      <c r="V41" s="1"/>
      <c r="W41" s="1"/>
      <c r="X41" s="1"/>
      <c r="Y41" s="1"/>
      <c r="Z41" s="1"/>
      <c r="AA41" s="1"/>
      <c r="AB41" s="1"/>
    </row>
    <row r="42">
      <c r="A42" s="20">
        <v>36.0</v>
      </c>
      <c r="B42" s="20" t="s">
        <v>145</v>
      </c>
      <c r="C42" s="20" t="s">
        <v>143</v>
      </c>
      <c r="D42" s="34" t="s">
        <v>10</v>
      </c>
      <c r="E42" s="38" t="s">
        <v>146</v>
      </c>
      <c r="F42" s="14"/>
      <c r="G42" s="15"/>
      <c r="H42" s="23" t="s">
        <v>40</v>
      </c>
      <c r="I42" s="24" t="s">
        <v>41</v>
      </c>
      <c r="J42" s="25">
        <v>5.0</v>
      </c>
      <c r="K42" s="26">
        <v>2.0</v>
      </c>
      <c r="L42" s="27">
        <v>45591.0</v>
      </c>
      <c r="M42" s="27">
        <v>45597.0</v>
      </c>
      <c r="N42" s="28">
        <f t="shared" si="6"/>
        <v>6</v>
      </c>
      <c r="O42" s="39" t="s">
        <v>42</v>
      </c>
      <c r="P42" s="1"/>
      <c r="Q42" s="1"/>
      <c r="R42" s="1"/>
      <c r="S42" s="1"/>
      <c r="T42" s="1"/>
      <c r="U42" s="1"/>
      <c r="V42" s="1"/>
      <c r="W42" s="1"/>
      <c r="X42" s="1"/>
      <c r="Y42" s="1"/>
      <c r="Z42" s="1"/>
      <c r="AA42" s="1"/>
      <c r="AB42" s="1"/>
    </row>
    <row r="43">
      <c r="A43" s="20">
        <v>37.0</v>
      </c>
      <c r="B43" s="20" t="s">
        <v>147</v>
      </c>
      <c r="C43" s="20" t="s">
        <v>143</v>
      </c>
      <c r="D43" s="34" t="s">
        <v>10</v>
      </c>
      <c r="E43" s="22" t="s">
        <v>148</v>
      </c>
      <c r="F43" s="14"/>
      <c r="G43" s="15"/>
      <c r="H43" s="23" t="s">
        <v>40</v>
      </c>
      <c r="I43" s="24" t="s">
        <v>41</v>
      </c>
      <c r="J43" s="25">
        <v>5.0</v>
      </c>
      <c r="K43" s="26">
        <v>1.0</v>
      </c>
      <c r="L43" s="27">
        <v>45591.0</v>
      </c>
      <c r="M43" s="27">
        <v>45597.0</v>
      </c>
      <c r="N43" s="28">
        <f t="shared" si="6"/>
        <v>6</v>
      </c>
      <c r="O43" s="30" t="s">
        <v>76</v>
      </c>
      <c r="P43" s="1"/>
      <c r="Q43" s="1"/>
      <c r="R43" s="1"/>
      <c r="S43" s="1"/>
      <c r="T43" s="1"/>
      <c r="U43" s="1"/>
      <c r="V43" s="1"/>
      <c r="W43" s="1"/>
      <c r="X43" s="1"/>
      <c r="Y43" s="1"/>
      <c r="Z43" s="1"/>
      <c r="AA43" s="1"/>
      <c r="AB43" s="1"/>
    </row>
    <row r="44">
      <c r="A44" s="20">
        <v>38.0</v>
      </c>
      <c r="B44" s="20" t="s">
        <v>149</v>
      </c>
      <c r="C44" s="20" t="s">
        <v>150</v>
      </c>
      <c r="D44" s="20" t="s">
        <v>61</v>
      </c>
      <c r="E44" s="22" t="s">
        <v>151</v>
      </c>
      <c r="F44" s="14"/>
      <c r="G44" s="15"/>
      <c r="H44" s="23" t="s">
        <v>40</v>
      </c>
      <c r="I44" s="24" t="s">
        <v>45</v>
      </c>
      <c r="J44" s="25">
        <v>1.0</v>
      </c>
      <c r="K44" s="26">
        <v>3.0</v>
      </c>
      <c r="L44" s="27">
        <v>45592.0</v>
      </c>
      <c r="M44" s="27">
        <v>45604.0</v>
      </c>
      <c r="N44" s="28">
        <f t="shared" si="6"/>
        <v>12</v>
      </c>
      <c r="O44" s="30" t="s">
        <v>76</v>
      </c>
      <c r="P44" s="1"/>
      <c r="Q44" s="1"/>
      <c r="R44" s="1"/>
      <c r="S44" s="1"/>
      <c r="T44" s="1"/>
      <c r="U44" s="1"/>
      <c r="V44" s="1"/>
      <c r="W44" s="1"/>
      <c r="X44" s="1"/>
      <c r="Y44" s="1"/>
      <c r="Z44" s="1"/>
      <c r="AA44" s="1"/>
      <c r="AB44" s="1"/>
    </row>
    <row r="45">
      <c r="A45" s="17">
        <v>39.0</v>
      </c>
      <c r="B45" s="36" t="s">
        <v>152</v>
      </c>
      <c r="C45" s="40" t="s">
        <v>153</v>
      </c>
      <c r="D45" s="20" t="s">
        <v>19</v>
      </c>
      <c r="E45" s="41" t="s">
        <v>154</v>
      </c>
      <c r="H45" s="23" t="s">
        <v>40</v>
      </c>
      <c r="I45" s="24" t="s">
        <v>83</v>
      </c>
      <c r="J45" s="25">
        <v>3.0</v>
      </c>
      <c r="K45" s="26">
        <v>2.5</v>
      </c>
      <c r="L45" s="27">
        <v>45593.0</v>
      </c>
      <c r="M45" s="27">
        <v>45595.0</v>
      </c>
      <c r="N45" s="28">
        <f t="shared" si="6"/>
        <v>2</v>
      </c>
      <c r="O45" s="30" t="s">
        <v>155</v>
      </c>
    </row>
    <row r="100">
      <c r="A100" s="1"/>
      <c r="B100" s="1"/>
      <c r="C100" s="42"/>
      <c r="D100" s="42"/>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42"/>
      <c r="D101" s="42"/>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42"/>
      <c r="D102" s="42"/>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42"/>
      <c r="D103" s="42"/>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42"/>
      <c r="D104" s="42"/>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42"/>
      <c r="D105" s="42"/>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42"/>
      <c r="D106" s="42"/>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42"/>
      <c r="D107" s="42"/>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42"/>
      <c r="D108" s="42"/>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42"/>
      <c r="D109" s="42"/>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42"/>
      <c r="D110" s="42"/>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42"/>
      <c r="D111" s="42"/>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42"/>
      <c r="D112" s="42"/>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42"/>
      <c r="D113" s="42"/>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42"/>
      <c r="D114" s="42"/>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42"/>
      <c r="D115" s="42"/>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42"/>
      <c r="D116" s="42"/>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42"/>
      <c r="D117" s="42"/>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42"/>
      <c r="D118" s="42"/>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42"/>
      <c r="D119" s="42"/>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42"/>
      <c r="D120" s="42"/>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42"/>
      <c r="D121" s="42"/>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42"/>
      <c r="D122" s="42"/>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42"/>
      <c r="D123" s="42"/>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42"/>
      <c r="D124" s="42"/>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42"/>
      <c r="D125" s="42"/>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42"/>
      <c r="D126" s="42"/>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42"/>
      <c r="D127" s="42"/>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42"/>
      <c r="D128" s="42"/>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42"/>
      <c r="D129" s="42"/>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42"/>
      <c r="D130" s="42"/>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42"/>
      <c r="D131" s="42"/>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42"/>
      <c r="D132" s="42"/>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42"/>
      <c r="D133" s="42"/>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42"/>
      <c r="D134" s="42"/>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42"/>
      <c r="D135" s="42"/>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42"/>
      <c r="D136" s="42"/>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42"/>
      <c r="D137" s="42"/>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42"/>
      <c r="D138" s="42"/>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42"/>
      <c r="D139" s="42"/>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42"/>
      <c r="D140" s="42"/>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42"/>
      <c r="D141" s="42"/>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42"/>
      <c r="D142" s="42"/>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42"/>
      <c r="D143" s="42"/>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42"/>
      <c r="D144" s="42"/>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42"/>
      <c r="D145" s="42"/>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42"/>
      <c r="D146" s="42"/>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42"/>
      <c r="D147" s="42"/>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42"/>
      <c r="D148" s="42"/>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42"/>
      <c r="D149" s="42"/>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42"/>
      <c r="D150" s="42"/>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42"/>
      <c r="D151" s="42"/>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42"/>
      <c r="D152" s="42"/>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42"/>
      <c r="D153" s="42"/>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42"/>
      <c r="D154" s="42"/>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42"/>
      <c r="D155" s="42"/>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42"/>
      <c r="D156" s="42"/>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42"/>
      <c r="D157" s="42"/>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42"/>
      <c r="D158" s="42"/>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42"/>
      <c r="D159" s="42"/>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42"/>
      <c r="D160" s="42"/>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42"/>
      <c r="D161" s="42"/>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42"/>
      <c r="D162" s="42"/>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42"/>
      <c r="D163" s="42"/>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42"/>
      <c r="D164" s="42"/>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42"/>
      <c r="D165" s="42"/>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42"/>
      <c r="D166" s="42"/>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42"/>
      <c r="D167" s="42"/>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42"/>
      <c r="D168" s="42"/>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42"/>
      <c r="D169" s="42"/>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42"/>
      <c r="D170" s="42"/>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42"/>
      <c r="D171" s="42"/>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42"/>
      <c r="D172" s="42"/>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42"/>
      <c r="D173" s="42"/>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42"/>
      <c r="D174" s="42"/>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42"/>
      <c r="D175" s="42"/>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42"/>
      <c r="D176" s="42"/>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42"/>
      <c r="D177" s="42"/>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42"/>
      <c r="D178" s="42"/>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42"/>
      <c r="D179" s="42"/>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42"/>
      <c r="D180" s="42"/>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42"/>
      <c r="D181" s="42"/>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42"/>
      <c r="D182" s="42"/>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42"/>
      <c r="D183" s="42"/>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42"/>
      <c r="D184" s="42"/>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42"/>
      <c r="D185" s="42"/>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42"/>
      <c r="D186" s="42"/>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42"/>
      <c r="D187" s="42"/>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42"/>
      <c r="D188" s="42"/>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42"/>
      <c r="D189" s="42"/>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42"/>
      <c r="D190" s="42"/>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42"/>
      <c r="D191" s="42"/>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42"/>
      <c r="D192" s="42"/>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42"/>
      <c r="D193" s="42"/>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42"/>
      <c r="D194" s="42"/>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42"/>
      <c r="D195" s="42"/>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42"/>
      <c r="D196" s="42"/>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42"/>
      <c r="D197" s="42"/>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42"/>
      <c r="D198" s="42"/>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42"/>
      <c r="D199" s="42"/>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42"/>
      <c r="D200" s="42"/>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c r="A201" s="1"/>
      <c r="B201" s="1"/>
      <c r="C201" s="42"/>
      <c r="D201" s="42"/>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c r="A202" s="1"/>
      <c r="B202" s="1"/>
      <c r="C202" s="42"/>
      <c r="D202" s="42"/>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c r="A203" s="1"/>
      <c r="B203" s="1"/>
      <c r="C203" s="42"/>
      <c r="D203" s="42"/>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c r="A204" s="1"/>
      <c r="B204" s="1"/>
      <c r="C204" s="42"/>
      <c r="D204" s="42"/>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c r="A205" s="1"/>
      <c r="B205" s="1"/>
      <c r="C205" s="42"/>
      <c r="D205" s="42"/>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c r="A206" s="1"/>
      <c r="B206" s="1"/>
      <c r="C206" s="42"/>
      <c r="D206" s="42"/>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c r="A207" s="1"/>
      <c r="B207" s="1"/>
      <c r="C207" s="42"/>
      <c r="D207" s="42"/>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c r="A208" s="1"/>
      <c r="B208" s="1"/>
      <c r="C208" s="42"/>
      <c r="D208" s="42"/>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
      <c r="C209" s="42"/>
      <c r="D209" s="42"/>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
      <c r="C210" s="42"/>
      <c r="D210" s="42"/>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
      <c r="C211" s="42"/>
      <c r="D211" s="42"/>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
      <c r="C212" s="42"/>
      <c r="D212" s="42"/>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
      <c r="C213" s="42"/>
      <c r="D213" s="42"/>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42"/>
      <c r="D214" s="42"/>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42"/>
      <c r="D215" s="42"/>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42"/>
      <c r="D216" s="42"/>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42"/>
      <c r="D217" s="42"/>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42"/>
      <c r="D218" s="42"/>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42"/>
      <c r="D219" s="42"/>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42"/>
      <c r="D220" s="42"/>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42"/>
      <c r="D221" s="42"/>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42"/>
      <c r="D222" s="42"/>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42"/>
      <c r="D223" s="42"/>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42"/>
      <c r="D224" s="42"/>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42"/>
      <c r="D225" s="42"/>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42"/>
      <c r="D226" s="42"/>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42"/>
      <c r="D227" s="42"/>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42"/>
      <c r="D228" s="42"/>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42"/>
      <c r="D229" s="42"/>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42"/>
      <c r="D230" s="42"/>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42"/>
      <c r="D231" s="42"/>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42"/>
      <c r="D232" s="42"/>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42"/>
      <c r="D233" s="42"/>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42"/>
      <c r="D234" s="42"/>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42"/>
      <c r="D235" s="42"/>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42"/>
      <c r="D236" s="42"/>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42"/>
      <c r="D237" s="42"/>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42"/>
      <c r="D238" s="42"/>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42"/>
      <c r="D239" s="42"/>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42"/>
      <c r="D240" s="42"/>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42"/>
      <c r="D241" s="42"/>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42"/>
      <c r="D242" s="42"/>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42"/>
      <c r="D243" s="42"/>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42"/>
      <c r="D244" s="42"/>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42"/>
      <c r="D245" s="42"/>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42"/>
      <c r="D246" s="42"/>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42"/>
      <c r="D247" s="42"/>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42"/>
      <c r="D248" s="42"/>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42"/>
      <c r="D249" s="42"/>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42"/>
      <c r="D250" s="42"/>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42"/>
      <c r="D251" s="42"/>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42"/>
      <c r="D252" s="42"/>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42"/>
      <c r="D253" s="42"/>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42"/>
      <c r="D254" s="42"/>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42"/>
      <c r="D255" s="42"/>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42"/>
      <c r="D256" s="42"/>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42"/>
      <c r="D257" s="42"/>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42"/>
      <c r="D258" s="42"/>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42"/>
      <c r="D259" s="42"/>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42"/>
      <c r="D260" s="42"/>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42"/>
      <c r="D261" s="42"/>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42"/>
      <c r="D262" s="42"/>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42"/>
      <c r="D263" s="42"/>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42"/>
      <c r="D264" s="42"/>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42"/>
      <c r="D265" s="42"/>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42"/>
      <c r="D266" s="42"/>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42"/>
      <c r="D267" s="42"/>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42"/>
      <c r="D268" s="42"/>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42"/>
      <c r="D269" s="42"/>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42"/>
      <c r="D270" s="42"/>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42"/>
      <c r="D271" s="42"/>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42"/>
      <c r="D272" s="42"/>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42"/>
      <c r="D273" s="42"/>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42"/>
      <c r="D274" s="42"/>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42"/>
      <c r="D275" s="42"/>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42"/>
      <c r="D276" s="42"/>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42"/>
      <c r="D277" s="42"/>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42"/>
      <c r="D278" s="42"/>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42"/>
      <c r="D279" s="42"/>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42"/>
      <c r="D280" s="42"/>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42"/>
      <c r="D281" s="42"/>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42"/>
      <c r="D282" s="42"/>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42"/>
      <c r="D283" s="42"/>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42"/>
      <c r="D284" s="42"/>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42"/>
      <c r="D285" s="42"/>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42"/>
      <c r="D286" s="42"/>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42"/>
      <c r="D287" s="42"/>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42"/>
      <c r="D288" s="42"/>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42"/>
      <c r="D289" s="42"/>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42"/>
      <c r="D290" s="42"/>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42"/>
      <c r="D291" s="42"/>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42"/>
      <c r="D292" s="42"/>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42"/>
      <c r="D293" s="42"/>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42"/>
      <c r="D294" s="42"/>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42"/>
      <c r="D295" s="42"/>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42"/>
      <c r="D296" s="42"/>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42"/>
      <c r="D297" s="42"/>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42"/>
      <c r="D298" s="42"/>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42"/>
      <c r="D299" s="42"/>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42"/>
      <c r="D300" s="42"/>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42"/>
      <c r="D301" s="42"/>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42"/>
      <c r="D302" s="42"/>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42"/>
      <c r="D303" s="42"/>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42"/>
      <c r="D304" s="42"/>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42"/>
      <c r="D305" s="42"/>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42"/>
      <c r="D306" s="42"/>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42"/>
      <c r="D307" s="42"/>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42"/>
      <c r="D308" s="42"/>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42"/>
      <c r="D309" s="42"/>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42"/>
      <c r="D310" s="42"/>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42"/>
      <c r="D311" s="42"/>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42"/>
      <c r="D312" s="42"/>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42"/>
      <c r="D313" s="42"/>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42"/>
      <c r="D314" s="42"/>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42"/>
      <c r="D315" s="42"/>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42"/>
      <c r="D316" s="42"/>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42"/>
      <c r="D317" s="42"/>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42"/>
      <c r="D318" s="42"/>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42"/>
      <c r="D319" s="42"/>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42"/>
      <c r="D320" s="42"/>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42"/>
      <c r="D321" s="42"/>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42"/>
      <c r="D322" s="42"/>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42"/>
      <c r="D323" s="42"/>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42"/>
      <c r="D324" s="42"/>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42"/>
      <c r="D325" s="42"/>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42"/>
      <c r="D326" s="42"/>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42"/>
      <c r="D327" s="42"/>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42"/>
      <c r="D328" s="42"/>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42"/>
      <c r="D329" s="42"/>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42"/>
      <c r="D330" s="42"/>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42"/>
      <c r="D331" s="42"/>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42"/>
      <c r="D332" s="42"/>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42"/>
      <c r="D333" s="42"/>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42"/>
      <c r="D334" s="42"/>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42"/>
      <c r="D335" s="42"/>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42"/>
      <c r="D336" s="42"/>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42"/>
      <c r="D337" s="42"/>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42"/>
      <c r="D338" s="42"/>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42"/>
      <c r="D339" s="42"/>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42"/>
      <c r="D340" s="42"/>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42"/>
      <c r="D341" s="42"/>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42"/>
      <c r="D342" s="42"/>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42"/>
      <c r="D343" s="42"/>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42"/>
      <c r="D344" s="42"/>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42"/>
      <c r="D345" s="42"/>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42"/>
      <c r="D346" s="42"/>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42"/>
      <c r="D347" s="42"/>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42"/>
      <c r="D348" s="42"/>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42"/>
      <c r="D349" s="42"/>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42"/>
      <c r="D350" s="42"/>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42"/>
      <c r="D351" s="42"/>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42"/>
      <c r="D352" s="42"/>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42"/>
      <c r="D353" s="42"/>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42"/>
      <c r="D354" s="42"/>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42"/>
      <c r="D355" s="42"/>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42"/>
      <c r="D356" s="42"/>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42"/>
      <c r="D357" s="42"/>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42"/>
      <c r="D358" s="42"/>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42"/>
      <c r="D359" s="42"/>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42"/>
      <c r="D360" s="42"/>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42"/>
      <c r="D361" s="42"/>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42"/>
      <c r="D362" s="42"/>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42"/>
      <c r="D363" s="42"/>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42"/>
      <c r="D364" s="42"/>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42"/>
      <c r="D365" s="42"/>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42"/>
      <c r="D366" s="42"/>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42"/>
      <c r="D367" s="42"/>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42"/>
      <c r="D368" s="42"/>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42"/>
      <c r="D369" s="42"/>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42"/>
      <c r="D370" s="42"/>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42"/>
      <c r="D371" s="42"/>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42"/>
      <c r="D372" s="42"/>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42"/>
      <c r="D373" s="42"/>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42"/>
      <c r="D374" s="42"/>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42"/>
      <c r="D375" s="42"/>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42"/>
      <c r="D376" s="42"/>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42"/>
      <c r="D377" s="42"/>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42"/>
      <c r="D378" s="42"/>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42"/>
      <c r="D379" s="42"/>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42"/>
      <c r="D380" s="42"/>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42"/>
      <c r="D381" s="42"/>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42"/>
      <c r="D382" s="42"/>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42"/>
      <c r="D383" s="42"/>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42"/>
      <c r="D384" s="42"/>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42"/>
      <c r="D385" s="42"/>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42"/>
      <c r="D386" s="42"/>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42"/>
      <c r="D387" s="42"/>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42"/>
      <c r="D388" s="42"/>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42"/>
      <c r="D389" s="42"/>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42"/>
      <c r="D390" s="42"/>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42"/>
      <c r="D391" s="42"/>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42"/>
      <c r="D392" s="42"/>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42"/>
      <c r="D393" s="42"/>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42"/>
      <c r="D394" s="42"/>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42"/>
      <c r="D395" s="42"/>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42"/>
      <c r="D396" s="42"/>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42"/>
      <c r="D397" s="42"/>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42"/>
      <c r="D398" s="42"/>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42"/>
      <c r="D399" s="42"/>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42"/>
      <c r="D400" s="42"/>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42"/>
      <c r="D401" s="42"/>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42"/>
      <c r="D402" s="42"/>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42"/>
      <c r="D403" s="42"/>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42"/>
      <c r="D404" s="42"/>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42"/>
      <c r="D405" s="42"/>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42"/>
      <c r="D406" s="42"/>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42"/>
      <c r="D407" s="42"/>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42"/>
      <c r="D408" s="42"/>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42"/>
      <c r="D409" s="42"/>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42"/>
      <c r="D410" s="42"/>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42"/>
      <c r="D411" s="42"/>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42"/>
      <c r="D412" s="42"/>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42"/>
      <c r="D413" s="42"/>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42"/>
      <c r="D414" s="42"/>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42"/>
      <c r="D415" s="42"/>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42"/>
      <c r="D416" s="42"/>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42"/>
      <c r="D417" s="42"/>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42"/>
      <c r="D418" s="42"/>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42"/>
      <c r="D419" s="42"/>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42"/>
      <c r="D420" s="42"/>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42"/>
      <c r="D421" s="42"/>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42"/>
      <c r="D422" s="42"/>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42"/>
      <c r="D423" s="42"/>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42"/>
      <c r="D424" s="42"/>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42"/>
      <c r="D425" s="42"/>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42"/>
      <c r="D426" s="42"/>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42"/>
      <c r="D427" s="42"/>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42"/>
      <c r="D428" s="42"/>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42"/>
      <c r="D429" s="42"/>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42"/>
      <c r="D430" s="42"/>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42"/>
      <c r="D431" s="42"/>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42"/>
      <c r="D432" s="42"/>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42"/>
      <c r="D433" s="42"/>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42"/>
      <c r="D434" s="42"/>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42"/>
      <c r="D435" s="42"/>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42"/>
      <c r="D436" s="42"/>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42"/>
      <c r="D437" s="42"/>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42"/>
      <c r="D438" s="42"/>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42"/>
      <c r="D439" s="42"/>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42"/>
      <c r="D440" s="42"/>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42"/>
      <c r="D441" s="42"/>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42"/>
      <c r="D442" s="42"/>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42"/>
      <c r="D443" s="42"/>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42"/>
      <c r="D444" s="42"/>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42"/>
      <c r="D445" s="42"/>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42"/>
      <c r="D446" s="42"/>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42"/>
      <c r="D447" s="42"/>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42"/>
      <c r="D448" s="42"/>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42"/>
      <c r="D449" s="42"/>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42"/>
      <c r="D450" s="42"/>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42"/>
      <c r="D451" s="42"/>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42"/>
      <c r="D452" s="42"/>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42"/>
      <c r="D453" s="42"/>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42"/>
      <c r="D454" s="42"/>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42"/>
      <c r="D455" s="42"/>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42"/>
      <c r="D456" s="42"/>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42"/>
      <c r="D457" s="42"/>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42"/>
      <c r="D458" s="42"/>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42"/>
      <c r="D459" s="42"/>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42"/>
      <c r="D460" s="42"/>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42"/>
      <c r="D461" s="42"/>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42"/>
      <c r="D462" s="42"/>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42"/>
      <c r="D463" s="42"/>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42"/>
      <c r="D464" s="42"/>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42"/>
      <c r="D465" s="42"/>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42"/>
      <c r="D466" s="42"/>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42"/>
      <c r="D467" s="42"/>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42"/>
      <c r="D468" s="42"/>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42"/>
      <c r="D469" s="42"/>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42"/>
      <c r="D470" s="42"/>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42"/>
      <c r="D471" s="42"/>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42"/>
      <c r="D472" s="42"/>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42"/>
      <c r="D473" s="42"/>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42"/>
      <c r="D474" s="42"/>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42"/>
      <c r="D475" s="42"/>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42"/>
      <c r="D476" s="42"/>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42"/>
      <c r="D477" s="42"/>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42"/>
      <c r="D478" s="42"/>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42"/>
      <c r="D479" s="42"/>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42"/>
      <c r="D480" s="42"/>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42"/>
      <c r="D481" s="42"/>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42"/>
      <c r="D482" s="42"/>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42"/>
      <c r="D483" s="42"/>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42"/>
      <c r="D484" s="42"/>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42"/>
      <c r="D485" s="42"/>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42"/>
      <c r="D486" s="42"/>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42"/>
      <c r="D487" s="42"/>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42"/>
      <c r="D488" s="42"/>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42"/>
      <c r="D489" s="42"/>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42"/>
      <c r="D490" s="42"/>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42"/>
      <c r="D491" s="42"/>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42"/>
      <c r="D492" s="42"/>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42"/>
      <c r="D493" s="42"/>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42"/>
      <c r="D494" s="42"/>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42"/>
      <c r="D495" s="42"/>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42"/>
      <c r="D496" s="42"/>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42"/>
      <c r="D497" s="42"/>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42"/>
      <c r="D498" s="42"/>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42"/>
      <c r="D499" s="42"/>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42"/>
      <c r="D500" s="42"/>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42"/>
      <c r="D501" s="42"/>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42"/>
      <c r="D502" s="42"/>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42"/>
      <c r="D503" s="42"/>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42"/>
      <c r="D504" s="42"/>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42"/>
      <c r="D505" s="42"/>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42"/>
      <c r="D506" s="42"/>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42"/>
      <c r="D507" s="42"/>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42"/>
      <c r="D508" s="42"/>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42"/>
      <c r="D509" s="42"/>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42"/>
      <c r="D510" s="42"/>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42"/>
      <c r="D511" s="42"/>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42"/>
      <c r="D512" s="42"/>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42"/>
      <c r="D513" s="42"/>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42"/>
      <c r="D514" s="42"/>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42"/>
      <c r="D515" s="42"/>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42"/>
      <c r="D516" s="42"/>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42"/>
      <c r="D517" s="42"/>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42"/>
      <c r="D518" s="42"/>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42"/>
      <c r="D519" s="42"/>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42"/>
      <c r="D520" s="42"/>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42"/>
      <c r="D521" s="42"/>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42"/>
      <c r="D522" s="42"/>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42"/>
      <c r="D523" s="42"/>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42"/>
      <c r="D524" s="42"/>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42"/>
      <c r="D525" s="42"/>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42"/>
      <c r="D526" s="42"/>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42"/>
      <c r="D527" s="42"/>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42"/>
      <c r="D528" s="42"/>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42"/>
      <c r="D529" s="42"/>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42"/>
      <c r="D530" s="42"/>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42"/>
      <c r="D531" s="42"/>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42"/>
      <c r="D532" s="42"/>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42"/>
      <c r="D533" s="42"/>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42"/>
      <c r="D534" s="42"/>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42"/>
      <c r="D535" s="42"/>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42"/>
      <c r="D536" s="42"/>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42"/>
      <c r="D537" s="42"/>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42"/>
      <c r="D538" s="42"/>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42"/>
      <c r="D539" s="42"/>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42"/>
      <c r="D540" s="42"/>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42"/>
      <c r="D541" s="42"/>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42"/>
      <c r="D542" s="42"/>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42"/>
      <c r="D543" s="42"/>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42"/>
      <c r="D544" s="42"/>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42"/>
      <c r="D545" s="42"/>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42"/>
      <c r="D546" s="42"/>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42"/>
      <c r="D547" s="42"/>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42"/>
      <c r="D548" s="42"/>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42"/>
      <c r="D549" s="42"/>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42"/>
      <c r="D550" s="42"/>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42"/>
      <c r="D551" s="42"/>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42"/>
      <c r="D552" s="42"/>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42"/>
      <c r="D553" s="42"/>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42"/>
      <c r="D554" s="42"/>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42"/>
      <c r="D555" s="42"/>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42"/>
      <c r="D556" s="42"/>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42"/>
      <c r="D557" s="42"/>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42"/>
      <c r="D558" s="42"/>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42"/>
      <c r="D559" s="42"/>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42"/>
      <c r="D560" s="42"/>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42"/>
      <c r="D561" s="42"/>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42"/>
      <c r="D562" s="42"/>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42"/>
      <c r="D563" s="42"/>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42"/>
      <c r="D564" s="42"/>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42"/>
      <c r="D565" s="42"/>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42"/>
      <c r="D566" s="42"/>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42"/>
      <c r="D567" s="42"/>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42"/>
      <c r="D568" s="42"/>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42"/>
      <c r="D569" s="42"/>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42"/>
      <c r="D570" s="42"/>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42"/>
      <c r="D571" s="42"/>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42"/>
      <c r="D572" s="42"/>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42"/>
      <c r="D573" s="42"/>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42"/>
      <c r="D574" s="42"/>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42"/>
      <c r="D575" s="42"/>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42"/>
      <c r="D576" s="42"/>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42"/>
      <c r="D577" s="42"/>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42"/>
      <c r="D578" s="42"/>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42"/>
      <c r="D579" s="42"/>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42"/>
      <c r="D580" s="42"/>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42"/>
      <c r="D581" s="42"/>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42"/>
      <c r="D582" s="42"/>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42"/>
      <c r="D583" s="42"/>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42"/>
      <c r="D584" s="42"/>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42"/>
      <c r="D585" s="42"/>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42"/>
      <c r="D586" s="42"/>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42"/>
      <c r="D587" s="42"/>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42"/>
      <c r="D588" s="42"/>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42"/>
      <c r="D589" s="42"/>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42"/>
      <c r="D590" s="42"/>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42"/>
      <c r="D591" s="42"/>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42"/>
      <c r="D592" s="42"/>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42"/>
      <c r="D593" s="42"/>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42"/>
      <c r="D594" s="42"/>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42"/>
      <c r="D595" s="42"/>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42"/>
      <c r="D596" s="42"/>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42"/>
      <c r="D597" s="42"/>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42"/>
      <c r="D598" s="42"/>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42"/>
      <c r="D599" s="42"/>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42"/>
      <c r="D600" s="42"/>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42"/>
      <c r="D601" s="42"/>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42"/>
      <c r="D602" s="42"/>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42"/>
      <c r="D603" s="42"/>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42"/>
      <c r="D604" s="42"/>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42"/>
      <c r="D605" s="42"/>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42"/>
      <c r="D606" s="42"/>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42"/>
      <c r="D607" s="42"/>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42"/>
      <c r="D608" s="42"/>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42"/>
      <c r="D609" s="42"/>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42"/>
      <c r="D610" s="42"/>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42"/>
      <c r="D611" s="42"/>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42"/>
      <c r="D612" s="42"/>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42"/>
      <c r="D613" s="42"/>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42"/>
      <c r="D614" s="42"/>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42"/>
      <c r="D615" s="42"/>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42"/>
      <c r="D616" s="42"/>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42"/>
      <c r="D617" s="42"/>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42"/>
      <c r="D618" s="42"/>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42"/>
      <c r="D619" s="42"/>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42"/>
      <c r="D620" s="42"/>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42"/>
      <c r="D621" s="42"/>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42"/>
      <c r="D622" s="42"/>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42"/>
      <c r="D623" s="42"/>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42"/>
      <c r="D624" s="42"/>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42"/>
      <c r="D625" s="42"/>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42"/>
      <c r="D626" s="42"/>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42"/>
      <c r="D627" s="42"/>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42"/>
      <c r="D628" s="42"/>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42"/>
      <c r="D629" s="42"/>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42"/>
      <c r="D630" s="42"/>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42"/>
      <c r="D631" s="42"/>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42"/>
      <c r="D632" s="42"/>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42"/>
      <c r="D633" s="42"/>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42"/>
      <c r="D634" s="42"/>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42"/>
      <c r="D635" s="42"/>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42"/>
      <c r="D636" s="42"/>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42"/>
      <c r="D637" s="42"/>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42"/>
      <c r="D638" s="42"/>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42"/>
      <c r="D639" s="42"/>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42"/>
      <c r="D640" s="42"/>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42"/>
      <c r="D641" s="42"/>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42"/>
      <c r="D642" s="42"/>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42"/>
      <c r="D643" s="42"/>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42"/>
      <c r="D644" s="42"/>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42"/>
      <c r="D645" s="42"/>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42"/>
      <c r="D646" s="42"/>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42"/>
      <c r="D647" s="42"/>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42"/>
      <c r="D648" s="42"/>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42"/>
      <c r="D649" s="42"/>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42"/>
      <c r="D650" s="42"/>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42"/>
      <c r="D651" s="42"/>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42"/>
      <c r="D652" s="42"/>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42"/>
      <c r="D653" s="42"/>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42"/>
      <c r="D654" s="42"/>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42"/>
      <c r="D655" s="42"/>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42"/>
      <c r="D656" s="42"/>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42"/>
      <c r="D657" s="42"/>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42"/>
      <c r="D658" s="42"/>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42"/>
      <c r="D659" s="42"/>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42"/>
      <c r="D660" s="42"/>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42"/>
      <c r="D661" s="42"/>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42"/>
      <c r="D662" s="42"/>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42"/>
      <c r="D663" s="42"/>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42"/>
      <c r="D664" s="42"/>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42"/>
      <c r="D665" s="42"/>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42"/>
      <c r="D666" s="42"/>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42"/>
      <c r="D667" s="42"/>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42"/>
      <c r="D668" s="42"/>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42"/>
      <c r="D669" s="42"/>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42"/>
      <c r="D670" s="42"/>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42"/>
      <c r="D671" s="42"/>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42"/>
      <c r="D672" s="42"/>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42"/>
      <c r="D673" s="42"/>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42"/>
      <c r="D674" s="42"/>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42"/>
      <c r="D675" s="42"/>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42"/>
      <c r="D676" s="42"/>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42"/>
      <c r="D677" s="42"/>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42"/>
      <c r="D678" s="42"/>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42"/>
      <c r="D679" s="42"/>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42"/>
      <c r="D680" s="42"/>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42"/>
      <c r="D681" s="42"/>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42"/>
      <c r="D682" s="42"/>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42"/>
      <c r="D683" s="42"/>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42"/>
      <c r="D684" s="42"/>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42"/>
      <c r="D685" s="42"/>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42"/>
      <c r="D686" s="42"/>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42"/>
      <c r="D687" s="42"/>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42"/>
      <c r="D688" s="42"/>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42"/>
      <c r="D689" s="42"/>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42"/>
      <c r="D690" s="42"/>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42"/>
      <c r="D691" s="42"/>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42"/>
      <c r="D692" s="42"/>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42"/>
      <c r="D693" s="42"/>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42"/>
      <c r="D694" s="42"/>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42"/>
      <c r="D695" s="42"/>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42"/>
      <c r="D696" s="42"/>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42"/>
      <c r="D697" s="42"/>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42"/>
      <c r="D698" s="42"/>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42"/>
      <c r="D699" s="42"/>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42"/>
      <c r="D700" s="42"/>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42"/>
      <c r="D701" s="42"/>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42"/>
      <c r="D702" s="42"/>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42"/>
      <c r="D703" s="42"/>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42"/>
      <c r="D704" s="42"/>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42"/>
      <c r="D705" s="42"/>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42"/>
      <c r="D706" s="42"/>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42"/>
      <c r="D707" s="42"/>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42"/>
      <c r="D708" s="42"/>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42"/>
      <c r="D709" s="42"/>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42"/>
      <c r="D710" s="42"/>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42"/>
      <c r="D711" s="42"/>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42"/>
      <c r="D712" s="42"/>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42"/>
      <c r="D713" s="42"/>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42"/>
      <c r="D714" s="42"/>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42"/>
      <c r="D715" s="42"/>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42"/>
      <c r="D716" s="42"/>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42"/>
      <c r="D717" s="42"/>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42"/>
      <c r="D718" s="42"/>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42"/>
      <c r="D719" s="42"/>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42"/>
      <c r="D720" s="42"/>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42"/>
      <c r="D721" s="42"/>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42"/>
      <c r="D722" s="42"/>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42"/>
      <c r="D723" s="42"/>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42"/>
      <c r="D724" s="42"/>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42"/>
      <c r="D725" s="42"/>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42"/>
      <c r="D726" s="42"/>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42"/>
      <c r="D727" s="42"/>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42"/>
      <c r="D728" s="42"/>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42"/>
      <c r="D729" s="42"/>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42"/>
      <c r="D730" s="42"/>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42"/>
      <c r="D731" s="42"/>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42"/>
      <c r="D732" s="42"/>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42"/>
      <c r="D733" s="42"/>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42"/>
      <c r="D734" s="42"/>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42"/>
      <c r="D735" s="42"/>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42"/>
      <c r="D736" s="42"/>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42"/>
      <c r="D737" s="42"/>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42"/>
      <c r="D738" s="42"/>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42"/>
      <c r="D739" s="42"/>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42"/>
      <c r="D740" s="42"/>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42"/>
      <c r="D741" s="42"/>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42"/>
      <c r="D742" s="42"/>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42"/>
      <c r="D743" s="42"/>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42"/>
      <c r="D744" s="42"/>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42"/>
      <c r="D745" s="42"/>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42"/>
      <c r="D746" s="42"/>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42"/>
      <c r="D747" s="42"/>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42"/>
      <c r="D748" s="42"/>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42"/>
      <c r="D749" s="42"/>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42"/>
      <c r="D750" s="42"/>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42"/>
      <c r="D751" s="42"/>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42"/>
      <c r="D752" s="42"/>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42"/>
      <c r="D753" s="42"/>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42"/>
      <c r="D754" s="42"/>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42"/>
      <c r="D755" s="42"/>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42"/>
      <c r="D756" s="42"/>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42"/>
      <c r="D757" s="42"/>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42"/>
      <c r="D758" s="42"/>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42"/>
      <c r="D759" s="42"/>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42"/>
      <c r="D760" s="42"/>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42"/>
      <c r="D761" s="42"/>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42"/>
      <c r="D762" s="42"/>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42"/>
      <c r="D763" s="42"/>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42"/>
      <c r="D764" s="42"/>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42"/>
      <c r="D765" s="42"/>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42"/>
      <c r="D766" s="42"/>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42"/>
      <c r="D767" s="42"/>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42"/>
      <c r="D768" s="42"/>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42"/>
      <c r="D769" s="42"/>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42"/>
      <c r="D770" s="42"/>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42"/>
      <c r="D771" s="42"/>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42"/>
      <c r="D772" s="42"/>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42"/>
      <c r="D773" s="42"/>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42"/>
      <c r="D774" s="42"/>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42"/>
      <c r="D775" s="42"/>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42"/>
      <c r="D776" s="42"/>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42"/>
      <c r="D777" s="42"/>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42"/>
      <c r="D778" s="42"/>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42"/>
      <c r="D779" s="42"/>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42"/>
      <c r="D780" s="42"/>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42"/>
      <c r="D781" s="42"/>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42"/>
      <c r="D782" s="42"/>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42"/>
      <c r="D783" s="42"/>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42"/>
      <c r="D784" s="42"/>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42"/>
      <c r="D785" s="42"/>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42"/>
      <c r="D786" s="42"/>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42"/>
      <c r="D787" s="42"/>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42"/>
      <c r="D788" s="42"/>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42"/>
      <c r="D789" s="42"/>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42"/>
      <c r="D790" s="42"/>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42"/>
      <c r="D791" s="42"/>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42"/>
      <c r="D792" s="42"/>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42"/>
      <c r="D793" s="42"/>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42"/>
      <c r="D794" s="42"/>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42"/>
      <c r="D795" s="42"/>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42"/>
      <c r="D796" s="42"/>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42"/>
      <c r="D797" s="42"/>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42"/>
      <c r="D798" s="42"/>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42"/>
      <c r="D799" s="42"/>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42"/>
      <c r="D800" s="42"/>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42"/>
      <c r="D801" s="42"/>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42"/>
      <c r="D802" s="42"/>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42"/>
      <c r="D803" s="42"/>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42"/>
      <c r="D804" s="42"/>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42"/>
      <c r="D805" s="42"/>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42"/>
      <c r="D806" s="42"/>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42"/>
      <c r="D807" s="42"/>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42"/>
      <c r="D808" s="42"/>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42"/>
      <c r="D809" s="42"/>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42"/>
      <c r="D810" s="42"/>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42"/>
      <c r="D811" s="42"/>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42"/>
      <c r="D812" s="42"/>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42"/>
      <c r="D813" s="42"/>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42"/>
      <c r="D814" s="42"/>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42"/>
      <c r="D815" s="42"/>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42"/>
      <c r="D816" s="42"/>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42"/>
      <c r="D817" s="42"/>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42"/>
      <c r="D818" s="42"/>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42"/>
      <c r="D819" s="42"/>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42"/>
      <c r="D820" s="42"/>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42"/>
      <c r="D821" s="42"/>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42"/>
      <c r="D822" s="42"/>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42"/>
      <c r="D823" s="42"/>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42"/>
      <c r="D824" s="42"/>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42"/>
      <c r="D825" s="42"/>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42"/>
      <c r="D826" s="42"/>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42"/>
      <c r="D827" s="42"/>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42"/>
      <c r="D828" s="42"/>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42"/>
      <c r="D829" s="42"/>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42"/>
      <c r="D830" s="42"/>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42"/>
      <c r="D831" s="42"/>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42"/>
      <c r="D832" s="42"/>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42"/>
      <c r="D833" s="42"/>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42"/>
      <c r="D834" s="42"/>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42"/>
      <c r="D835" s="42"/>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42"/>
      <c r="D836" s="42"/>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42"/>
      <c r="D837" s="42"/>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42"/>
      <c r="D838" s="42"/>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42"/>
      <c r="D839" s="42"/>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42"/>
      <c r="D840" s="42"/>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42"/>
      <c r="D841" s="42"/>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42"/>
      <c r="D842" s="42"/>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42"/>
      <c r="D843" s="42"/>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42"/>
      <c r="D844" s="42"/>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42"/>
      <c r="D845" s="42"/>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42"/>
      <c r="D846" s="42"/>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42"/>
      <c r="D847" s="42"/>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42"/>
      <c r="D848" s="42"/>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42"/>
      <c r="D849" s="42"/>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42"/>
      <c r="D850" s="42"/>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42"/>
      <c r="D851" s="42"/>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42"/>
      <c r="D852" s="42"/>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42"/>
      <c r="D853" s="42"/>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42"/>
      <c r="D854" s="42"/>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42"/>
      <c r="D855" s="42"/>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42"/>
      <c r="D856" s="42"/>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42"/>
      <c r="D857" s="42"/>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42"/>
      <c r="D858" s="42"/>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42"/>
      <c r="D859" s="42"/>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42"/>
      <c r="D860" s="42"/>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42"/>
      <c r="D861" s="42"/>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42"/>
      <c r="D862" s="42"/>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42"/>
      <c r="D863" s="42"/>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42"/>
      <c r="D864" s="42"/>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42"/>
      <c r="D865" s="42"/>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42"/>
      <c r="D866" s="42"/>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42"/>
      <c r="D867" s="42"/>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42"/>
      <c r="D868" s="42"/>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42"/>
      <c r="D869" s="42"/>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42"/>
      <c r="D870" s="42"/>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42"/>
      <c r="D871" s="42"/>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42"/>
      <c r="D872" s="42"/>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42"/>
      <c r="D873" s="42"/>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42"/>
      <c r="D874" s="42"/>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42"/>
      <c r="D875" s="42"/>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42"/>
      <c r="D876" s="42"/>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42"/>
      <c r="D877" s="42"/>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42"/>
      <c r="D878" s="42"/>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42"/>
      <c r="D879" s="42"/>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42"/>
      <c r="D880" s="42"/>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42"/>
      <c r="D881" s="42"/>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42"/>
      <c r="D882" s="42"/>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42"/>
      <c r="D883" s="42"/>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42"/>
      <c r="D884" s="42"/>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42"/>
      <c r="D885" s="42"/>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42"/>
      <c r="D886" s="42"/>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42"/>
      <c r="D887" s="42"/>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42"/>
      <c r="D888" s="42"/>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42"/>
      <c r="D889" s="42"/>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42"/>
      <c r="D890" s="42"/>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42"/>
      <c r="D891" s="42"/>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42"/>
      <c r="D892" s="42"/>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42"/>
      <c r="D893" s="42"/>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42"/>
      <c r="D894" s="42"/>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42"/>
      <c r="D895" s="42"/>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42"/>
      <c r="D896" s="42"/>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42"/>
      <c r="D897" s="42"/>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42"/>
      <c r="D898" s="42"/>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42"/>
      <c r="D899" s="42"/>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42"/>
      <c r="D900" s="42"/>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42"/>
      <c r="D901" s="42"/>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42"/>
      <c r="D902" s="42"/>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42"/>
      <c r="D903" s="42"/>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42"/>
      <c r="D904" s="42"/>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42"/>
      <c r="D905" s="42"/>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42"/>
      <c r="D906" s="42"/>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42"/>
      <c r="D907" s="42"/>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42"/>
      <c r="D908" s="42"/>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42"/>
      <c r="D909" s="42"/>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42"/>
      <c r="D910" s="42"/>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42"/>
      <c r="D911" s="42"/>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42"/>
      <c r="D912" s="42"/>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42"/>
      <c r="D913" s="42"/>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42"/>
      <c r="D914" s="42"/>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42"/>
      <c r="D915" s="42"/>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42"/>
      <c r="D916" s="42"/>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42"/>
      <c r="D917" s="42"/>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42"/>
      <c r="D918" s="42"/>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42"/>
      <c r="D919" s="42"/>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42"/>
      <c r="D920" s="42"/>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42"/>
      <c r="D921" s="42"/>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42"/>
      <c r="D922" s="42"/>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42"/>
      <c r="D923" s="42"/>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42"/>
      <c r="D924" s="42"/>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42"/>
      <c r="D925" s="42"/>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42"/>
      <c r="D926" s="42"/>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42"/>
      <c r="D927" s="42"/>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42"/>
      <c r="D928" s="42"/>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42"/>
      <c r="D929" s="42"/>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42"/>
      <c r="D930" s="42"/>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42"/>
      <c r="D931" s="42"/>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42"/>
      <c r="D932" s="42"/>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42"/>
      <c r="D933" s="42"/>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42"/>
      <c r="D934" s="42"/>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42"/>
      <c r="D935" s="42"/>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42"/>
      <c r="D936" s="42"/>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42"/>
      <c r="D937" s="42"/>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42"/>
      <c r="D938" s="42"/>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42"/>
      <c r="D939" s="42"/>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42"/>
      <c r="D940" s="42"/>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
      <c r="C941" s="42"/>
      <c r="D941" s="42"/>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
      <c r="C942" s="42"/>
      <c r="D942" s="42"/>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
      <c r="C943" s="42"/>
      <c r="D943" s="42"/>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
      <c r="C944" s="42"/>
      <c r="D944" s="42"/>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1"/>
      <c r="C945" s="42"/>
      <c r="D945" s="42"/>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1"/>
      <c r="C946" s="42"/>
      <c r="D946" s="42"/>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1"/>
      <c r="C947" s="42"/>
      <c r="D947" s="42"/>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1"/>
      <c r="C948" s="42"/>
      <c r="D948" s="42"/>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1"/>
      <c r="C949" s="42"/>
      <c r="D949" s="42"/>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1"/>
      <c r="C950" s="42"/>
      <c r="D950" s="42"/>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1"/>
      <c r="C951" s="42"/>
      <c r="D951" s="42"/>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1"/>
      <c r="C952" s="42"/>
      <c r="D952" s="42"/>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1"/>
      <c r="C953" s="42"/>
      <c r="D953" s="42"/>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1"/>
      <c r="C954" s="42"/>
      <c r="D954" s="42"/>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1"/>
      <c r="C955" s="42"/>
      <c r="D955" s="42"/>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1"/>
      <c r="C956" s="42"/>
      <c r="D956" s="42"/>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1"/>
      <c r="C957" s="42"/>
      <c r="D957" s="42"/>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1"/>
      <c r="C958" s="42"/>
      <c r="D958" s="42"/>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1"/>
      <c r="C959" s="42"/>
      <c r="D959" s="42"/>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1"/>
      <c r="C960" s="42"/>
      <c r="D960" s="42"/>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1"/>
      <c r="C961" s="42"/>
      <c r="D961" s="42"/>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1"/>
      <c r="C962" s="42"/>
      <c r="D962" s="42"/>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1"/>
      <c r="C963" s="42"/>
      <c r="D963" s="42"/>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1"/>
      <c r="C964" s="42"/>
      <c r="D964" s="42"/>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1"/>
      <c r="C965" s="42"/>
      <c r="D965" s="42"/>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1"/>
      <c r="C966" s="42"/>
      <c r="D966" s="42"/>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1"/>
      <c r="C967" s="42"/>
      <c r="D967" s="42"/>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1"/>
      <c r="C968" s="42"/>
      <c r="D968" s="42"/>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1"/>
      <c r="C969" s="42"/>
      <c r="D969" s="42"/>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1"/>
      <c r="C970" s="42"/>
      <c r="D970" s="42"/>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1"/>
      <c r="C971" s="42"/>
      <c r="D971" s="42"/>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1"/>
      <c r="C972" s="42"/>
      <c r="D972" s="42"/>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1"/>
      <c r="C973" s="42"/>
      <c r="D973" s="42"/>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1"/>
      <c r="C974" s="42"/>
      <c r="D974" s="42"/>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1"/>
      <c r="C975" s="42"/>
      <c r="D975" s="42"/>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1"/>
      <c r="C976" s="42"/>
      <c r="D976" s="42"/>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1"/>
      <c r="C977" s="42"/>
      <c r="D977" s="42"/>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1"/>
      <c r="C978" s="42"/>
      <c r="D978" s="42"/>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1"/>
      <c r="C979" s="42"/>
      <c r="D979" s="42"/>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1"/>
      <c r="C980" s="42"/>
      <c r="D980" s="42"/>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1"/>
      <c r="C981" s="42"/>
      <c r="D981" s="42"/>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1"/>
      <c r="C982" s="42"/>
      <c r="D982" s="42"/>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 r="A983" s="1"/>
      <c r="B983" s="1"/>
      <c r="C983" s="42"/>
      <c r="D983" s="42"/>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 r="A984" s="1"/>
      <c r="B984" s="1"/>
      <c r="C984" s="42"/>
      <c r="D984" s="42"/>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 r="A985" s="1"/>
      <c r="B985" s="1"/>
      <c r="C985" s="42"/>
      <c r="D985" s="42"/>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 r="A986" s="1"/>
      <c r="B986" s="1"/>
      <c r="C986" s="42"/>
      <c r="D986" s="42"/>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 r="A987" s="1"/>
      <c r="B987" s="1"/>
      <c r="C987" s="42"/>
      <c r="D987" s="42"/>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 r="A988" s="1"/>
      <c r="B988" s="1"/>
      <c r="C988" s="42"/>
      <c r="D988" s="42"/>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 r="A989" s="1"/>
      <c r="B989" s="1"/>
      <c r="C989" s="42"/>
      <c r="D989" s="42"/>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 r="A990" s="1"/>
      <c r="B990" s="1"/>
      <c r="C990" s="42"/>
      <c r="D990" s="42"/>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c r="A991" s="1"/>
      <c r="B991" s="1"/>
      <c r="C991" s="42"/>
      <c r="D991" s="42"/>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c r="A992" s="1"/>
      <c r="B992" s="1"/>
      <c r="C992" s="42"/>
      <c r="D992" s="42"/>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c r="A993" s="1"/>
      <c r="B993" s="1"/>
      <c r="C993" s="42"/>
      <c r="D993" s="42"/>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c r="A994" s="1"/>
      <c r="B994" s="1"/>
      <c r="C994" s="42"/>
      <c r="D994" s="42"/>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c r="A995" s="1"/>
      <c r="B995" s="1"/>
      <c r="C995" s="42"/>
      <c r="D995" s="42"/>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c r="A996" s="1"/>
      <c r="B996" s="1"/>
      <c r="C996" s="42"/>
      <c r="D996" s="42"/>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c r="A997" s="1"/>
      <c r="B997" s="1"/>
      <c r="C997" s="42"/>
      <c r="D997" s="42"/>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c r="A998" s="1"/>
      <c r="B998" s="1"/>
      <c r="C998" s="42"/>
      <c r="D998" s="42"/>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c r="A999" s="1"/>
      <c r="B999" s="1"/>
      <c r="C999" s="42"/>
      <c r="D999" s="42"/>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c r="A1000" s="1"/>
      <c r="B1000" s="1"/>
      <c r="C1000" s="42"/>
      <c r="D1000" s="42"/>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c r="A1001" s="1"/>
      <c r="B1001" s="1"/>
      <c r="C1001" s="42"/>
      <c r="D1001" s="42"/>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c r="A1002" s="1"/>
      <c r="B1002" s="1"/>
      <c r="C1002" s="42"/>
      <c r="D1002" s="42"/>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c r="A1003" s="1"/>
      <c r="B1003" s="1"/>
      <c r="C1003" s="42"/>
      <c r="D1003" s="42"/>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c r="A1004" s="1"/>
      <c r="B1004" s="1"/>
      <c r="C1004" s="42"/>
      <c r="D1004" s="42"/>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c r="A1005" s="1"/>
      <c r="B1005" s="1"/>
      <c r="C1005" s="42"/>
      <c r="D1005" s="42"/>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c r="A1006" s="1"/>
      <c r="B1006" s="1"/>
      <c r="C1006" s="42"/>
      <c r="D1006" s="42"/>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c r="A1007" s="1"/>
      <c r="B1007" s="1"/>
      <c r="C1007" s="42"/>
      <c r="D1007" s="42"/>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c r="A1008" s="1"/>
      <c r="B1008" s="1"/>
      <c r="C1008" s="42"/>
      <c r="D1008" s="42"/>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c r="A1009" s="1"/>
      <c r="B1009" s="1"/>
      <c r="C1009" s="42"/>
      <c r="D1009" s="42"/>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c r="A1010" s="1"/>
      <c r="B1010" s="1"/>
      <c r="C1010" s="42"/>
      <c r="D1010" s="42"/>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c r="A1011" s="1"/>
      <c r="B1011" s="1"/>
      <c r="C1011" s="42"/>
      <c r="D1011" s="42"/>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c r="A1012" s="1"/>
      <c r="B1012" s="1"/>
      <c r="C1012" s="42"/>
      <c r="D1012" s="42"/>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c r="A1013" s="1"/>
      <c r="B1013" s="1"/>
      <c r="C1013" s="42"/>
      <c r="D1013" s="42"/>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c r="A1014" s="1"/>
      <c r="B1014" s="1"/>
      <c r="C1014" s="42"/>
      <c r="D1014" s="42"/>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c r="A1015" s="1"/>
      <c r="B1015" s="1"/>
      <c r="C1015" s="42"/>
      <c r="D1015" s="42"/>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c r="A1016" s="1"/>
      <c r="B1016" s="1"/>
      <c r="C1016" s="42"/>
      <c r="D1016" s="42"/>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c r="A1017" s="1"/>
      <c r="B1017" s="1"/>
      <c r="C1017" s="42"/>
      <c r="D1017" s="42"/>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c r="A1018" s="1"/>
      <c r="B1018" s="1"/>
      <c r="C1018" s="42"/>
      <c r="D1018" s="42"/>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c r="A1019" s="1"/>
      <c r="B1019" s="1"/>
      <c r="C1019" s="42"/>
      <c r="D1019" s="42"/>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c r="A1020" s="1"/>
      <c r="B1020" s="1"/>
      <c r="C1020" s="42"/>
      <c r="D1020" s="42"/>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c r="A1021" s="1"/>
      <c r="B1021" s="1"/>
      <c r="C1021" s="42"/>
      <c r="D1021" s="42"/>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c r="A1022" s="1"/>
      <c r="B1022" s="1"/>
      <c r="C1022" s="42"/>
      <c r="D1022" s="42"/>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c r="A1023" s="1"/>
      <c r="B1023" s="1"/>
      <c r="C1023" s="42"/>
      <c r="D1023" s="42"/>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c r="A1024" s="1"/>
      <c r="B1024" s="1"/>
      <c r="C1024" s="42"/>
      <c r="D1024" s="42"/>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c r="A1025" s="1"/>
      <c r="B1025" s="1"/>
      <c r="C1025" s="42"/>
      <c r="D1025" s="42"/>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c r="A1026" s="1"/>
      <c r="B1026" s="1"/>
      <c r="C1026" s="42"/>
      <c r="D1026" s="42"/>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c r="A1027" s="1"/>
      <c r="B1027" s="1"/>
      <c r="C1027" s="42"/>
      <c r="D1027" s="42"/>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c r="A1028" s="1"/>
      <c r="B1028" s="1"/>
      <c r="C1028" s="42"/>
      <c r="D1028" s="42"/>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c r="A1029" s="1"/>
      <c r="B1029" s="1"/>
      <c r="C1029" s="42"/>
      <c r="D1029" s="42"/>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c r="A1030" s="1"/>
      <c r="B1030" s="1"/>
      <c r="C1030" s="42"/>
      <c r="D1030" s="42"/>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c r="A1031" s="1"/>
      <c r="B1031" s="1"/>
      <c r="C1031" s="42"/>
      <c r="D1031" s="42"/>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c r="A1032" s="1"/>
      <c r="B1032" s="1"/>
      <c r="C1032" s="42"/>
      <c r="D1032" s="42"/>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c r="A1033" s="1"/>
      <c r="B1033" s="1"/>
      <c r="C1033" s="42"/>
      <c r="D1033" s="42"/>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c r="A1034" s="1"/>
      <c r="B1034" s="1"/>
      <c r="C1034" s="42"/>
      <c r="D1034" s="42"/>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c r="A1035" s="1"/>
      <c r="B1035" s="1"/>
      <c r="C1035" s="42"/>
      <c r="D1035" s="42"/>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c r="A1036" s="1"/>
      <c r="B1036" s="1"/>
      <c r="C1036" s="42"/>
      <c r="D1036" s="42"/>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c r="A1037" s="1"/>
      <c r="B1037" s="1"/>
      <c r="C1037" s="42"/>
      <c r="D1037" s="42"/>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c r="A1038" s="1"/>
      <c r="B1038" s="1"/>
      <c r="C1038" s="42"/>
      <c r="D1038" s="42"/>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c r="A1039" s="1"/>
      <c r="B1039" s="1"/>
      <c r="C1039" s="42"/>
      <c r="D1039" s="42"/>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c r="A1040" s="1"/>
      <c r="B1040" s="1"/>
      <c r="C1040" s="42"/>
      <c r="D1040" s="42"/>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c r="A1041" s="1"/>
      <c r="B1041" s="1"/>
      <c r="C1041" s="42"/>
      <c r="D1041" s="42"/>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c r="A1042" s="1"/>
      <c r="B1042" s="1"/>
      <c r="C1042" s="42"/>
      <c r="D1042" s="42"/>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c r="A1043" s="1"/>
      <c r="B1043" s="1"/>
      <c r="C1043" s="42"/>
      <c r="D1043" s="42"/>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c r="A1044" s="1"/>
      <c r="B1044" s="1"/>
      <c r="C1044" s="42"/>
      <c r="D1044" s="42"/>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c r="A1045" s="1"/>
      <c r="B1045" s="1"/>
      <c r="C1045" s="42"/>
      <c r="D1045" s="42"/>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c r="A1046" s="1"/>
      <c r="B1046" s="1"/>
      <c r="C1046" s="42"/>
      <c r="D1046" s="42"/>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c r="A1047" s="1"/>
      <c r="B1047" s="1"/>
      <c r="C1047" s="42"/>
      <c r="D1047" s="42"/>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c r="A1048" s="1"/>
      <c r="B1048" s="1"/>
      <c r="C1048" s="42"/>
      <c r="D1048" s="42"/>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row r="1049">
      <c r="A1049" s="1"/>
      <c r="B1049" s="1"/>
      <c r="C1049" s="42"/>
      <c r="D1049" s="42"/>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row>
    <row r="1050">
      <c r="A1050" s="1"/>
      <c r="B1050" s="1"/>
      <c r="C1050" s="42"/>
      <c r="D1050" s="42"/>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row>
    <row r="1051">
      <c r="A1051" s="1"/>
      <c r="B1051" s="1"/>
      <c r="C1051" s="42"/>
      <c r="D1051" s="42"/>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row>
    <row r="1052">
      <c r="A1052" s="1"/>
      <c r="B1052" s="1"/>
      <c r="C1052" s="42"/>
      <c r="D1052" s="42"/>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row>
    <row r="1053">
      <c r="A1053" s="1"/>
      <c r="B1053" s="1"/>
      <c r="C1053" s="42"/>
      <c r="D1053" s="42"/>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row>
    <row r="1054">
      <c r="A1054" s="1"/>
      <c r="B1054" s="1"/>
      <c r="C1054" s="42"/>
      <c r="D1054" s="42"/>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row>
    <row r="1055">
      <c r="A1055" s="1"/>
      <c r="B1055" s="1"/>
      <c r="C1055" s="42"/>
      <c r="D1055" s="42"/>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row>
    <row r="1056">
      <c r="A1056" s="1"/>
      <c r="B1056" s="1"/>
      <c r="C1056" s="42"/>
      <c r="D1056" s="42"/>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row>
    <row r="1057">
      <c r="A1057" s="1"/>
      <c r="B1057" s="1"/>
      <c r="C1057" s="42"/>
      <c r="D1057" s="42"/>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row>
  </sheetData>
  <mergeCells count="45">
    <mergeCell ref="E1:G1"/>
    <mergeCell ref="A2:O2"/>
    <mergeCell ref="E3:G3"/>
    <mergeCell ref="E4:G4"/>
    <mergeCell ref="E5:G5"/>
    <mergeCell ref="E6:G6"/>
    <mergeCell ref="E7:G7"/>
    <mergeCell ref="E8:G8"/>
    <mergeCell ref="E9:G9"/>
    <mergeCell ref="E10:G10"/>
    <mergeCell ref="E11:G11"/>
    <mergeCell ref="E12:G12"/>
    <mergeCell ref="A13:O13"/>
    <mergeCell ref="E14:G14"/>
    <mergeCell ref="E15:G15"/>
    <mergeCell ref="E16:G16"/>
    <mergeCell ref="A17:O17"/>
    <mergeCell ref="E18:G18"/>
    <mergeCell ref="E19:G19"/>
    <mergeCell ref="E20:G20"/>
    <mergeCell ref="E21:G21"/>
    <mergeCell ref="E22:G22"/>
    <mergeCell ref="E23:G23"/>
    <mergeCell ref="E24:G24"/>
    <mergeCell ref="A25:O25"/>
    <mergeCell ref="E26:G26"/>
    <mergeCell ref="E27:G27"/>
    <mergeCell ref="E28:G28"/>
    <mergeCell ref="E36:G36"/>
    <mergeCell ref="E37:G37"/>
    <mergeCell ref="A38:O38"/>
    <mergeCell ref="E39:G39"/>
    <mergeCell ref="E40:G40"/>
    <mergeCell ref="E41:G41"/>
    <mergeCell ref="E42:G42"/>
    <mergeCell ref="E43:G43"/>
    <mergeCell ref="E44:G44"/>
    <mergeCell ref="E45:G45"/>
    <mergeCell ref="E29:G29"/>
    <mergeCell ref="E30:G30"/>
    <mergeCell ref="E31:G31"/>
    <mergeCell ref="E32:G32"/>
    <mergeCell ref="E33:G33"/>
    <mergeCell ref="E34:G34"/>
    <mergeCell ref="E35:G35"/>
  </mergeCells>
  <dataValidations>
    <dataValidation type="list" allowBlank="1" showErrorMessage="1" sqref="H3:H12 H14:H16 H18:H24 H26:H37 H39:H45">
      <formula1>"Not done,Complete,Doing,Waiting for approval,Testing not done"</formula1>
    </dataValidation>
    <dataValidation type="list" allowBlank="1" showErrorMessage="1" sqref="I3:I12 I14:I16 I18:I24 I26:I37 I39:I45">
      <formula1>"Low,Medium,High"</formula1>
    </dataValidation>
  </dataValidations>
  <hyperlinks>
    <hyperlink r:id="rId1" ref="A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22.0"/>
    <col customWidth="1" min="3" max="3" width="19.13"/>
    <col customWidth="1" min="4" max="4" width="18.13"/>
    <col customWidth="1" min="5" max="5" width="22.75"/>
    <col customWidth="1" min="6" max="6" width="15.75"/>
    <col customWidth="1" min="7" max="7" width="25.88"/>
    <col customWidth="1" min="8" max="8" width="53.5"/>
  </cols>
  <sheetData>
    <row r="1">
      <c r="A1" s="2" t="s">
        <v>156</v>
      </c>
      <c r="B1" s="3"/>
      <c r="C1" s="3"/>
      <c r="D1" s="3"/>
      <c r="E1" s="3"/>
      <c r="F1" s="3"/>
      <c r="G1" s="4"/>
    </row>
    <row r="2">
      <c r="A2" s="43" t="s">
        <v>157</v>
      </c>
      <c r="B2" s="44" t="s">
        <v>158</v>
      </c>
      <c r="C2" s="44" t="s">
        <v>159</v>
      </c>
      <c r="D2" s="43" t="s">
        <v>160</v>
      </c>
      <c r="E2" s="43" t="s">
        <v>161</v>
      </c>
      <c r="F2" s="43" t="s">
        <v>162</v>
      </c>
      <c r="G2" s="43" t="s">
        <v>163</v>
      </c>
      <c r="H2" s="44" t="s">
        <v>35</v>
      </c>
    </row>
    <row r="3">
      <c r="A3" s="45" t="s">
        <v>164</v>
      </c>
      <c r="B3" s="46">
        <f>'Sprint-1'!E2</f>
        <v>58</v>
      </c>
      <c r="C3" s="46">
        <f>'Sprint-1'!F2</f>
        <v>109</v>
      </c>
      <c r="D3" s="47">
        <v>45574.0</v>
      </c>
      <c r="E3" s="47">
        <v>45587.0</v>
      </c>
      <c r="F3" s="48">
        <f t="shared" ref="F3:F4" si="1">E3-D3 + 1</f>
        <v>14</v>
      </c>
      <c r="G3" s="49">
        <f t="shared" ref="G3:G4" si="2">B3/C3</f>
        <v>0.5321100917</v>
      </c>
      <c r="H3" s="50" t="s">
        <v>165</v>
      </c>
    </row>
    <row r="4">
      <c r="A4" s="45" t="s">
        <v>166</v>
      </c>
      <c r="B4" s="51">
        <f> 'Sprint-2'!E2</f>
        <v>87</v>
      </c>
      <c r="C4" s="51">
        <f> 'Sprint-2'!F2</f>
        <v>87</v>
      </c>
      <c r="D4" s="47">
        <v>45588.0</v>
      </c>
      <c r="E4" s="47">
        <v>45606.0</v>
      </c>
      <c r="F4" s="48">
        <f t="shared" si="1"/>
        <v>19</v>
      </c>
      <c r="G4" s="49">
        <f t="shared" si="2"/>
        <v>1</v>
      </c>
      <c r="H4" s="52" t="s">
        <v>167</v>
      </c>
    </row>
    <row r="9">
      <c r="A9" s="2" t="s">
        <v>168</v>
      </c>
      <c r="B9" s="3"/>
      <c r="C9" s="3"/>
      <c r="D9" s="3"/>
      <c r="E9" s="4"/>
    </row>
    <row r="10">
      <c r="A10" s="53" t="s">
        <v>169</v>
      </c>
      <c r="B10" s="54"/>
      <c r="C10" s="54"/>
      <c r="D10" s="54"/>
      <c r="E10" s="55"/>
    </row>
    <row r="11">
      <c r="A11" s="56"/>
      <c r="E11" s="57"/>
    </row>
    <row r="12">
      <c r="A12" s="56"/>
      <c r="E12" s="57"/>
    </row>
    <row r="13">
      <c r="A13" s="56"/>
      <c r="E13" s="57"/>
    </row>
    <row r="14">
      <c r="A14" s="58"/>
      <c r="B14" s="59"/>
      <c r="C14" s="59"/>
      <c r="D14" s="59"/>
      <c r="E14" s="60"/>
    </row>
  </sheetData>
  <mergeCells count="3">
    <mergeCell ref="A1:G1"/>
    <mergeCell ref="A9:E9"/>
    <mergeCell ref="A10:E1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0"/>
    <col customWidth="1" min="2" max="2" width="14.75"/>
    <col customWidth="1" min="3" max="3" width="25.88"/>
    <col customWidth="1" min="4" max="4" width="18.25"/>
    <col customWidth="1" min="5" max="5" width="18.38"/>
    <col customWidth="1" min="6" max="6" width="16.63"/>
    <col customWidth="1" min="7" max="7" width="15.38"/>
    <col customWidth="1" min="8" max="8" width="19.38"/>
    <col customWidth="1" min="9" max="9" width="14.88"/>
    <col customWidth="1" min="15" max="15" width="39.13"/>
  </cols>
  <sheetData>
    <row r="1">
      <c r="A1" s="61" t="s">
        <v>170</v>
      </c>
      <c r="D1" s="62" t="s">
        <v>162</v>
      </c>
      <c r="E1" s="62" t="s">
        <v>171</v>
      </c>
      <c r="F1" s="62" t="s">
        <v>172</v>
      </c>
      <c r="G1" s="63" t="s">
        <v>173</v>
      </c>
      <c r="H1" s="62" t="s">
        <v>174</v>
      </c>
      <c r="I1" s="62" t="s">
        <v>175</v>
      </c>
      <c r="J1" s="62" t="s">
        <v>176</v>
      </c>
    </row>
    <row r="2">
      <c r="A2" s="64">
        <v>45574.0</v>
      </c>
      <c r="B2" s="14"/>
      <c r="C2" s="15"/>
      <c r="D2" s="65">
        <v>14.0</v>
      </c>
      <c r="E2" s="66">
        <f>SUMIF(H9:H1012, "Complete", J9:J1012)</f>
        <v>58</v>
      </c>
      <c r="F2" s="66">
        <f>SUM(J9:J1012)</f>
        <v>109</v>
      </c>
      <c r="G2" s="67">
        <f>E2/F2</f>
        <v>0.5321100917</v>
      </c>
      <c r="H2" s="66">
        <f>E2</f>
        <v>58</v>
      </c>
      <c r="I2" s="68">
        <f>SUM('Product Backlog'!J:J)-'Product Backlog'!J45</f>
        <v>142</v>
      </c>
      <c r="J2" s="69">
        <f>H2/I2</f>
        <v>0.4084507042</v>
      </c>
    </row>
    <row r="4">
      <c r="A4" s="61" t="s">
        <v>177</v>
      </c>
    </row>
    <row r="5">
      <c r="A5" s="70" t="s">
        <v>178</v>
      </c>
    </row>
    <row r="7">
      <c r="A7" s="71" t="s">
        <v>179</v>
      </c>
    </row>
    <row r="8">
      <c r="A8" s="72" t="s">
        <v>2</v>
      </c>
      <c r="B8" s="73" t="s">
        <v>180</v>
      </c>
      <c r="C8" s="15"/>
      <c r="D8" s="73" t="s">
        <v>181</v>
      </c>
      <c r="E8" s="15"/>
      <c r="F8" s="73" t="s">
        <v>182</v>
      </c>
      <c r="G8" s="14"/>
      <c r="H8" s="15"/>
      <c r="I8" s="74" t="s">
        <v>183</v>
      </c>
      <c r="J8" s="14"/>
      <c r="K8" s="15"/>
      <c r="L8" s="74" t="s">
        <v>184</v>
      </c>
      <c r="M8" s="14"/>
      <c r="N8" s="15"/>
      <c r="O8" s="75"/>
    </row>
    <row r="9">
      <c r="A9" s="76" t="s">
        <v>6</v>
      </c>
      <c r="B9" s="77" t="s">
        <v>185</v>
      </c>
      <c r="C9" s="15"/>
      <c r="D9" s="78" t="s">
        <v>186</v>
      </c>
      <c r="E9" s="15"/>
      <c r="F9" s="78" t="s">
        <v>187</v>
      </c>
      <c r="G9" s="14"/>
      <c r="H9" s="15"/>
      <c r="I9" s="78" t="s">
        <v>188</v>
      </c>
      <c r="J9" s="14"/>
      <c r="K9" s="15"/>
      <c r="L9" s="78" t="s">
        <v>189</v>
      </c>
      <c r="M9" s="14"/>
      <c r="N9" s="15"/>
      <c r="O9" s="79"/>
    </row>
    <row r="10">
      <c r="B10" s="80" t="s">
        <v>190</v>
      </c>
      <c r="C10" s="15"/>
      <c r="D10" s="78" t="s">
        <v>191</v>
      </c>
      <c r="E10" s="15"/>
      <c r="F10" s="81" t="s">
        <v>192</v>
      </c>
      <c r="G10" s="14"/>
      <c r="H10" s="15"/>
      <c r="I10" s="81" t="s">
        <v>193</v>
      </c>
      <c r="J10" s="14"/>
      <c r="K10" s="15"/>
      <c r="L10" s="81" t="s">
        <v>194</v>
      </c>
      <c r="M10" s="14"/>
      <c r="N10" s="15"/>
      <c r="O10" s="79"/>
    </row>
    <row r="11">
      <c r="B11" s="80" t="s">
        <v>195</v>
      </c>
      <c r="C11" s="15"/>
      <c r="D11" s="78" t="s">
        <v>196</v>
      </c>
      <c r="E11" s="15"/>
      <c r="F11" s="78" t="s">
        <v>197</v>
      </c>
      <c r="G11" s="14"/>
      <c r="H11" s="15"/>
      <c r="I11" s="81" t="s">
        <v>198</v>
      </c>
      <c r="J11" s="14"/>
      <c r="K11" s="15"/>
      <c r="L11" s="81" t="s">
        <v>199</v>
      </c>
      <c r="M11" s="14"/>
      <c r="N11" s="15"/>
      <c r="O11" s="79"/>
    </row>
    <row r="12">
      <c r="A12" s="76" t="s">
        <v>10</v>
      </c>
      <c r="B12" s="77" t="s">
        <v>185</v>
      </c>
      <c r="C12" s="15"/>
      <c r="D12" s="78" t="s">
        <v>200</v>
      </c>
      <c r="E12" s="15"/>
      <c r="F12" s="78" t="s">
        <v>201</v>
      </c>
      <c r="G12" s="14"/>
      <c r="H12" s="15"/>
      <c r="I12" s="78" t="s">
        <v>202</v>
      </c>
      <c r="J12" s="14"/>
      <c r="K12" s="15"/>
      <c r="L12" s="78" t="s">
        <v>203</v>
      </c>
      <c r="M12" s="14"/>
      <c r="N12" s="15"/>
      <c r="O12" s="79"/>
    </row>
    <row r="13">
      <c r="B13" s="80" t="s">
        <v>190</v>
      </c>
      <c r="C13" s="15"/>
      <c r="D13" s="78" t="s">
        <v>204</v>
      </c>
      <c r="E13" s="15"/>
      <c r="F13" s="81" t="s">
        <v>205</v>
      </c>
      <c r="G13" s="14"/>
      <c r="H13" s="15"/>
      <c r="I13" s="81" t="s">
        <v>206</v>
      </c>
      <c r="J13" s="14"/>
      <c r="K13" s="15"/>
      <c r="L13" s="81" t="s">
        <v>207</v>
      </c>
      <c r="M13" s="14"/>
      <c r="N13" s="15"/>
      <c r="O13" s="79"/>
    </row>
    <row r="14">
      <c r="B14" s="80" t="s">
        <v>195</v>
      </c>
      <c r="C14" s="15"/>
      <c r="D14" s="78" t="s">
        <v>208</v>
      </c>
      <c r="E14" s="15"/>
      <c r="F14" s="81" t="s">
        <v>209</v>
      </c>
      <c r="G14" s="14"/>
      <c r="H14" s="15"/>
      <c r="I14" s="81" t="s">
        <v>210</v>
      </c>
      <c r="J14" s="14"/>
      <c r="K14" s="15"/>
      <c r="L14" s="81" t="s">
        <v>211</v>
      </c>
      <c r="M14" s="14"/>
      <c r="N14" s="15"/>
      <c r="O14" s="79"/>
    </row>
    <row r="15">
      <c r="A15" s="76" t="s">
        <v>14</v>
      </c>
      <c r="B15" s="77" t="s">
        <v>185</v>
      </c>
      <c r="C15" s="15"/>
      <c r="D15" s="78" t="s">
        <v>212</v>
      </c>
      <c r="E15" s="15"/>
      <c r="F15" s="78" t="s">
        <v>213</v>
      </c>
      <c r="G15" s="14"/>
      <c r="H15" s="15"/>
      <c r="I15" s="78" t="s">
        <v>214</v>
      </c>
      <c r="J15" s="14"/>
      <c r="K15" s="15"/>
      <c r="L15" s="78" t="s">
        <v>215</v>
      </c>
      <c r="M15" s="14"/>
      <c r="N15" s="15"/>
      <c r="O15" s="79"/>
    </row>
    <row r="16">
      <c r="B16" s="80" t="s">
        <v>190</v>
      </c>
      <c r="C16" s="15"/>
      <c r="D16" s="78" t="s">
        <v>216</v>
      </c>
      <c r="E16" s="15"/>
      <c r="F16" s="81" t="s">
        <v>217</v>
      </c>
      <c r="G16" s="14"/>
      <c r="H16" s="15"/>
      <c r="I16" s="81" t="s">
        <v>218</v>
      </c>
      <c r="J16" s="14"/>
      <c r="K16" s="15"/>
      <c r="L16" s="81" t="s">
        <v>219</v>
      </c>
      <c r="M16" s="14"/>
      <c r="N16" s="15"/>
      <c r="O16" s="79"/>
    </row>
    <row r="17">
      <c r="B17" s="80" t="s">
        <v>195</v>
      </c>
      <c r="C17" s="15"/>
      <c r="D17" s="78" t="s">
        <v>220</v>
      </c>
      <c r="E17" s="15"/>
      <c r="F17" s="81" t="s">
        <v>221</v>
      </c>
      <c r="G17" s="14"/>
      <c r="H17" s="15"/>
      <c r="I17" s="81" t="s">
        <v>222</v>
      </c>
      <c r="J17" s="14"/>
      <c r="K17" s="15"/>
      <c r="L17" s="81" t="s">
        <v>223</v>
      </c>
      <c r="M17" s="14"/>
      <c r="N17" s="15"/>
      <c r="O17" s="79"/>
    </row>
    <row r="18">
      <c r="A18" s="76" t="s">
        <v>16</v>
      </c>
      <c r="B18" s="77" t="s">
        <v>185</v>
      </c>
      <c r="C18" s="15"/>
      <c r="D18" s="78" t="s">
        <v>224</v>
      </c>
      <c r="E18" s="15"/>
      <c r="F18" s="78" t="s">
        <v>225</v>
      </c>
      <c r="G18" s="14"/>
      <c r="H18" s="15"/>
      <c r="I18" s="78" t="s">
        <v>226</v>
      </c>
      <c r="J18" s="14"/>
      <c r="K18" s="15"/>
      <c r="L18" s="78" t="s">
        <v>227</v>
      </c>
      <c r="M18" s="14"/>
      <c r="N18" s="15"/>
      <c r="O18" s="79"/>
    </row>
    <row r="19">
      <c r="B19" s="80" t="s">
        <v>190</v>
      </c>
      <c r="C19" s="15"/>
      <c r="D19" s="78" t="s">
        <v>228</v>
      </c>
      <c r="E19" s="15"/>
      <c r="F19" s="81" t="s">
        <v>229</v>
      </c>
      <c r="G19" s="14"/>
      <c r="H19" s="15"/>
      <c r="I19" s="82" t="s">
        <v>230</v>
      </c>
      <c r="J19" s="83"/>
      <c r="K19" s="84"/>
      <c r="L19" s="81" t="s">
        <v>231</v>
      </c>
      <c r="M19" s="14"/>
      <c r="N19" s="15"/>
      <c r="O19" s="79"/>
    </row>
    <row r="20">
      <c r="B20" s="80" t="s">
        <v>195</v>
      </c>
      <c r="C20" s="15"/>
      <c r="D20" s="78" t="s">
        <v>232</v>
      </c>
      <c r="E20" s="15"/>
      <c r="F20" s="78" t="s">
        <v>233</v>
      </c>
      <c r="G20" s="14"/>
      <c r="H20" s="15"/>
      <c r="I20" s="81" t="s">
        <v>234</v>
      </c>
      <c r="J20" s="14"/>
      <c r="K20" s="15"/>
      <c r="L20" s="85" t="s">
        <v>234</v>
      </c>
      <c r="M20" s="83"/>
      <c r="N20" s="83"/>
      <c r="O20" s="79"/>
    </row>
    <row r="21">
      <c r="A21" s="76" t="s">
        <v>19</v>
      </c>
      <c r="B21" s="77" t="s">
        <v>185</v>
      </c>
      <c r="C21" s="15"/>
      <c r="D21" s="78" t="s">
        <v>235</v>
      </c>
      <c r="E21" s="15"/>
      <c r="F21" s="78" t="s">
        <v>236</v>
      </c>
      <c r="G21" s="14"/>
      <c r="H21" s="15"/>
      <c r="I21" s="78" t="s">
        <v>237</v>
      </c>
      <c r="J21" s="14"/>
      <c r="K21" s="15"/>
      <c r="L21" s="78" t="s">
        <v>238</v>
      </c>
      <c r="M21" s="14"/>
      <c r="N21" s="15"/>
      <c r="O21" s="79"/>
    </row>
    <row r="22">
      <c r="B22" s="80" t="s">
        <v>190</v>
      </c>
      <c r="C22" s="15"/>
      <c r="D22" s="78" t="s">
        <v>239</v>
      </c>
      <c r="E22" s="15"/>
      <c r="F22" s="81" t="s">
        <v>240</v>
      </c>
      <c r="G22" s="14"/>
      <c r="H22" s="15"/>
      <c r="I22" s="81" t="s">
        <v>241</v>
      </c>
      <c r="J22" s="14"/>
      <c r="K22" s="15"/>
      <c r="L22" s="81" t="s">
        <v>242</v>
      </c>
      <c r="M22" s="14"/>
      <c r="N22" s="15"/>
      <c r="O22" s="79"/>
    </row>
    <row r="23">
      <c r="B23" s="80" t="s">
        <v>195</v>
      </c>
      <c r="C23" s="15"/>
      <c r="D23" s="78" t="s">
        <v>243</v>
      </c>
      <c r="E23" s="15"/>
      <c r="F23" s="81" t="s">
        <v>244</v>
      </c>
      <c r="G23" s="14"/>
      <c r="H23" s="15"/>
      <c r="I23" s="81" t="s">
        <v>245</v>
      </c>
      <c r="J23" s="14"/>
      <c r="K23" s="15"/>
      <c r="L23" s="81" t="s">
        <v>246</v>
      </c>
      <c r="M23" s="14"/>
      <c r="N23" s="15"/>
      <c r="O23" s="79"/>
    </row>
    <row r="24">
      <c r="A24" s="86" t="s">
        <v>247</v>
      </c>
      <c r="B24" s="14"/>
      <c r="C24" s="15"/>
      <c r="D24" s="87" t="s">
        <v>248</v>
      </c>
      <c r="F24" s="81" t="s">
        <v>249</v>
      </c>
      <c r="G24" s="14"/>
      <c r="H24" s="15"/>
      <c r="I24" s="81" t="s">
        <v>250</v>
      </c>
      <c r="J24" s="14"/>
      <c r="K24" s="15"/>
      <c r="L24" s="81" t="s">
        <v>251</v>
      </c>
      <c r="M24" s="14"/>
      <c r="N24" s="15"/>
      <c r="O24" s="79"/>
    </row>
    <row r="25">
      <c r="A25" s="71"/>
    </row>
    <row r="26">
      <c r="A26" s="71"/>
    </row>
    <row r="27">
      <c r="A27" s="71" t="s">
        <v>252</v>
      </c>
    </row>
    <row r="28">
      <c r="A28" s="88" t="s">
        <v>253</v>
      </c>
      <c r="B28" s="74" t="s">
        <v>27</v>
      </c>
      <c r="C28" s="15"/>
      <c r="D28" s="89" t="s">
        <v>254</v>
      </c>
      <c r="E28" s="90" t="s">
        <v>255</v>
      </c>
      <c r="F28" s="14"/>
      <c r="G28" s="14"/>
      <c r="H28" s="14"/>
      <c r="I28" s="15"/>
    </row>
    <row r="29">
      <c r="A29" s="18" t="s">
        <v>256</v>
      </c>
      <c r="B29" s="14"/>
      <c r="C29" s="14"/>
      <c r="D29" s="14"/>
      <c r="E29" s="14"/>
      <c r="F29" s="14"/>
      <c r="G29" s="14"/>
      <c r="H29" s="14"/>
      <c r="I29" s="15"/>
    </row>
    <row r="30">
      <c r="A30" s="91">
        <v>1.0</v>
      </c>
      <c r="B30" s="92" t="str">
        <f t="shared" ref="B30:B38" si="1">B117</f>
        <v>Welcome Page (General)</v>
      </c>
      <c r="C30" s="15"/>
      <c r="D30" s="23" t="str">
        <f t="shared" ref="D30:D38" si="2">H117</f>
        <v>Complete</v>
      </c>
      <c r="E30" s="93" t="s">
        <v>257</v>
      </c>
      <c r="F30" s="14"/>
      <c r="G30" s="14"/>
      <c r="H30" s="14"/>
      <c r="I30" s="15"/>
      <c r="J30" s="94"/>
      <c r="K30" s="94"/>
      <c r="L30" s="94"/>
      <c r="M30" s="94"/>
      <c r="N30" s="94"/>
      <c r="O30" s="94"/>
    </row>
    <row r="31">
      <c r="A31" s="91">
        <v>2.0</v>
      </c>
      <c r="B31" s="92" t="str">
        <f t="shared" si="1"/>
        <v>Welcome Page (Guest Feature)</v>
      </c>
      <c r="C31" s="15"/>
      <c r="D31" s="23" t="str">
        <f t="shared" si="2"/>
        <v>Doing</v>
      </c>
      <c r="E31" s="93" t="s">
        <v>258</v>
      </c>
      <c r="F31" s="14"/>
      <c r="G31" s="14"/>
      <c r="H31" s="14"/>
      <c r="I31" s="15"/>
    </row>
    <row r="32">
      <c r="A32" s="91">
        <v>3.0</v>
      </c>
      <c r="B32" s="92" t="str">
        <f t="shared" si="1"/>
        <v>Sign Up Page</v>
      </c>
      <c r="C32" s="15"/>
      <c r="D32" s="23" t="str">
        <f t="shared" si="2"/>
        <v>Complete</v>
      </c>
      <c r="E32" s="93" t="s">
        <v>257</v>
      </c>
      <c r="F32" s="14"/>
      <c r="G32" s="14"/>
      <c r="H32" s="14"/>
      <c r="I32" s="15"/>
    </row>
    <row r="33">
      <c r="A33" s="91">
        <v>4.0</v>
      </c>
      <c r="B33" s="92" t="str">
        <f t="shared" si="1"/>
        <v>Sign Up Page (Privacy Policy)</v>
      </c>
      <c r="C33" s="15"/>
      <c r="D33" s="23" t="str">
        <f t="shared" si="2"/>
        <v>Complete</v>
      </c>
      <c r="E33" s="93" t="s">
        <v>257</v>
      </c>
      <c r="F33" s="14"/>
      <c r="G33" s="14"/>
      <c r="H33" s="14"/>
      <c r="I33" s="15"/>
    </row>
    <row r="34">
      <c r="A34" s="95">
        <v>5.0</v>
      </c>
      <c r="B34" s="92" t="str">
        <f t="shared" si="1"/>
        <v>User Login [Login Page] (Customer)</v>
      </c>
      <c r="C34" s="15"/>
      <c r="D34" s="23" t="str">
        <f t="shared" si="2"/>
        <v>Complete</v>
      </c>
      <c r="E34" s="93" t="s">
        <v>257</v>
      </c>
      <c r="F34" s="14"/>
      <c r="G34" s="14"/>
      <c r="H34" s="14"/>
      <c r="I34" s="15"/>
    </row>
    <row r="35">
      <c r="A35" s="95">
        <v>7.0</v>
      </c>
      <c r="B35" s="92" t="str">
        <f t="shared" si="1"/>
        <v>Edit Customer Profile 
[Profile Page]</v>
      </c>
      <c r="C35" s="15"/>
      <c r="D35" s="23" t="str">
        <f t="shared" si="2"/>
        <v>Complete</v>
      </c>
      <c r="E35" s="93" t="s">
        <v>257</v>
      </c>
      <c r="F35" s="14"/>
      <c r="G35" s="14"/>
      <c r="H35" s="14"/>
      <c r="I35" s="15"/>
    </row>
    <row r="36">
      <c r="A36" s="95">
        <v>8.0</v>
      </c>
      <c r="B36" s="92" t="str">
        <f t="shared" si="1"/>
        <v>Reset Password 
[Reset Password Page]</v>
      </c>
      <c r="C36" s="15"/>
      <c r="D36" s="23" t="str">
        <f t="shared" si="2"/>
        <v>Not done</v>
      </c>
      <c r="E36" s="93" t="s">
        <v>259</v>
      </c>
      <c r="F36" s="14"/>
      <c r="G36" s="14"/>
      <c r="H36" s="14"/>
      <c r="I36" s="15"/>
    </row>
    <row r="37">
      <c r="A37" s="95">
        <v>9.0</v>
      </c>
      <c r="B37" s="92" t="str">
        <f t="shared" si="1"/>
        <v>Delete User Account [Profile Settings Page]</v>
      </c>
      <c r="C37" s="15"/>
      <c r="D37" s="23" t="str">
        <f t="shared" si="2"/>
        <v>Complete</v>
      </c>
      <c r="E37" s="93" t="s">
        <v>257</v>
      </c>
      <c r="F37" s="14"/>
      <c r="G37" s="14"/>
      <c r="H37" s="14"/>
      <c r="I37" s="15"/>
    </row>
    <row r="38">
      <c r="A38" s="95">
        <v>10.0</v>
      </c>
      <c r="B38" s="92" t="str">
        <f t="shared" si="1"/>
        <v>Logging Out [All Pages]</v>
      </c>
      <c r="C38" s="15"/>
      <c r="D38" s="23" t="str">
        <f t="shared" si="2"/>
        <v>Complete</v>
      </c>
      <c r="E38" s="93" t="s">
        <v>257</v>
      </c>
      <c r="F38" s="14"/>
      <c r="G38" s="14"/>
      <c r="H38" s="14"/>
      <c r="I38" s="15"/>
    </row>
    <row r="39">
      <c r="A39" s="96" t="s">
        <v>77</v>
      </c>
      <c r="B39" s="83"/>
      <c r="C39" s="83"/>
      <c r="D39" s="83"/>
      <c r="E39" s="83"/>
      <c r="F39" s="83"/>
      <c r="G39" s="83"/>
      <c r="H39" s="83"/>
      <c r="I39" s="84"/>
    </row>
    <row r="40">
      <c r="A40" s="95">
        <v>11.0</v>
      </c>
      <c r="B40" s="92" t="str">
        <f t="shared" ref="B40:B41" si="3">B127</f>
        <v>Customer Dashboard Page
(Current Orders)</v>
      </c>
      <c r="C40" s="15"/>
      <c r="D40" s="23" t="str">
        <f t="shared" ref="D40:D41" si="4">H127</f>
        <v>Doing</v>
      </c>
      <c r="E40" s="97" t="s">
        <v>260</v>
      </c>
      <c r="F40" s="14"/>
      <c r="G40" s="14"/>
      <c r="H40" s="14"/>
      <c r="I40" s="15"/>
    </row>
    <row r="41">
      <c r="A41" s="95">
        <v>12.0</v>
      </c>
      <c r="B41" s="92" t="str">
        <f t="shared" si="3"/>
        <v>Customer Dashboard Page 
(Quick Order)</v>
      </c>
      <c r="C41" s="15"/>
      <c r="D41" s="23" t="str">
        <f t="shared" si="4"/>
        <v>Doing</v>
      </c>
      <c r="E41" s="97" t="s">
        <v>260</v>
      </c>
      <c r="F41" s="14"/>
      <c r="G41" s="14"/>
      <c r="H41" s="14"/>
      <c r="I41" s="15"/>
    </row>
    <row r="42">
      <c r="A42" s="96" t="s">
        <v>87</v>
      </c>
      <c r="B42" s="83"/>
      <c r="C42" s="83"/>
      <c r="D42" s="83"/>
      <c r="E42" s="83"/>
      <c r="F42" s="83"/>
      <c r="G42" s="83"/>
      <c r="H42" s="83"/>
      <c r="I42" s="84"/>
    </row>
    <row r="43">
      <c r="A43" s="95">
        <v>14.0</v>
      </c>
      <c r="B43" s="92" t="str">
        <f t="shared" ref="B43:B49" si="5">B130</f>
        <v>Search Food Item in Hawker Centre Page [Hawker Centre Page] 
(Food Category)</v>
      </c>
      <c r="C43" s="15"/>
      <c r="D43" s="23" t="str">
        <f t="shared" ref="D43:D49" si="6">H130</f>
        <v>Doing</v>
      </c>
      <c r="E43" s="97" t="s">
        <v>260</v>
      </c>
      <c r="F43" s="14"/>
      <c r="G43" s="14"/>
      <c r="H43" s="14"/>
      <c r="I43" s="15"/>
    </row>
    <row r="44">
      <c r="A44" s="95">
        <v>15.0</v>
      </c>
      <c r="B44" s="92" t="str">
        <f t="shared" si="5"/>
        <v>Search Food Item in Hawker Centre Page [Hawker Centre Page] 
(Dietary Restriction)</v>
      </c>
      <c r="C44" s="15"/>
      <c r="D44" s="23" t="str">
        <f t="shared" si="6"/>
        <v>Doing</v>
      </c>
      <c r="E44" s="97" t="s">
        <v>260</v>
      </c>
      <c r="F44" s="14"/>
      <c r="G44" s="14"/>
      <c r="H44" s="14"/>
      <c r="I44" s="15"/>
    </row>
    <row r="45">
      <c r="A45" s="98">
        <v>16.0</v>
      </c>
      <c r="B45" s="92" t="str">
        <f t="shared" si="5"/>
        <v>Add Food item to Order Cart [Food Item Page]
(General)</v>
      </c>
      <c r="C45" s="15"/>
      <c r="D45" s="23" t="str">
        <f t="shared" si="6"/>
        <v>Doing</v>
      </c>
      <c r="E45" s="97" t="s">
        <v>260</v>
      </c>
      <c r="F45" s="14"/>
      <c r="G45" s="14"/>
      <c r="H45" s="14"/>
      <c r="I45" s="15"/>
    </row>
    <row r="46">
      <c r="A46" s="98">
        <v>17.0</v>
      </c>
      <c r="B46" s="92" t="str">
        <f t="shared" si="5"/>
        <v>Add Food item to Order Cart [Food Item Page] 
(Cancel Order)</v>
      </c>
      <c r="C46" s="15"/>
      <c r="D46" s="23" t="str">
        <f t="shared" si="6"/>
        <v>Complete</v>
      </c>
      <c r="E46" s="93" t="s">
        <v>257</v>
      </c>
      <c r="F46" s="14"/>
      <c r="G46" s="14"/>
      <c r="H46" s="14"/>
      <c r="I46" s="15"/>
    </row>
    <row r="47">
      <c r="A47" s="98">
        <v>18.0</v>
      </c>
      <c r="B47" s="92" t="str">
        <f t="shared" si="5"/>
        <v>Edit Food Item in Order Cart [Hawker Centre Page]
(View Food Items)</v>
      </c>
      <c r="C47" s="15"/>
      <c r="D47" s="23" t="str">
        <f t="shared" si="6"/>
        <v>Doing</v>
      </c>
      <c r="E47" s="97" t="s">
        <v>260</v>
      </c>
      <c r="F47" s="14"/>
      <c r="G47" s="14"/>
      <c r="H47" s="14"/>
      <c r="I47" s="15"/>
    </row>
    <row r="48">
      <c r="A48" s="98">
        <v>19.0</v>
      </c>
      <c r="B48" s="92" t="str">
        <f t="shared" si="5"/>
        <v>Edit Food Item in Order Cart [Hawker Centre Page]
(Edit Food Items)</v>
      </c>
      <c r="C48" s="15"/>
      <c r="D48" s="23" t="str">
        <f t="shared" si="6"/>
        <v>Doing</v>
      </c>
      <c r="E48" s="97" t="s">
        <v>260</v>
      </c>
      <c r="F48" s="14"/>
      <c r="G48" s="14"/>
      <c r="H48" s="14"/>
      <c r="I48" s="15"/>
    </row>
    <row r="49">
      <c r="A49" s="98">
        <v>20.0</v>
      </c>
      <c r="B49" s="92" t="str">
        <f t="shared" si="5"/>
        <v>Edit Food Item in Order Cart [Hawker Centre Page]
(Delete Food Items)</v>
      </c>
      <c r="C49" s="15"/>
      <c r="D49" s="23" t="str">
        <f t="shared" si="6"/>
        <v>Doing</v>
      </c>
      <c r="E49" s="97" t="s">
        <v>260</v>
      </c>
      <c r="F49" s="14"/>
      <c r="G49" s="14"/>
      <c r="H49" s="14"/>
      <c r="I49" s="15"/>
    </row>
    <row r="50">
      <c r="A50" s="96" t="s">
        <v>106</v>
      </c>
      <c r="B50" s="83"/>
      <c r="C50" s="83"/>
      <c r="D50" s="83"/>
      <c r="E50" s="83"/>
      <c r="F50" s="83"/>
      <c r="G50" s="83"/>
      <c r="H50" s="83"/>
      <c r="I50" s="84"/>
    </row>
    <row r="51">
      <c r="A51" s="95">
        <v>21.0</v>
      </c>
      <c r="B51" s="92" t="str">
        <f t="shared" ref="B51:B62" si="7">B138</f>
        <v>Customer Dining Options Page</v>
      </c>
      <c r="C51" s="15"/>
      <c r="D51" s="23" t="str">
        <f t="shared" ref="D51:D62" si="8">H138</f>
        <v>Complete</v>
      </c>
      <c r="E51" s="93" t="s">
        <v>257</v>
      </c>
      <c r="F51" s="14"/>
      <c r="G51" s="14"/>
      <c r="H51" s="14"/>
      <c r="I51" s="15"/>
    </row>
    <row r="52">
      <c r="A52" s="95">
        <v>22.0</v>
      </c>
      <c r="B52" s="92" t="str">
        <f t="shared" si="7"/>
        <v>Customer Checkout Page
(Edit and View)</v>
      </c>
      <c r="C52" s="15"/>
      <c r="D52" s="23" t="str">
        <f t="shared" si="8"/>
        <v>Doing</v>
      </c>
      <c r="E52" s="97" t="s">
        <v>261</v>
      </c>
      <c r="F52" s="14"/>
      <c r="G52" s="14"/>
      <c r="H52" s="14"/>
      <c r="I52" s="15"/>
    </row>
    <row r="53">
      <c r="A53" s="95">
        <v>23.0</v>
      </c>
      <c r="B53" s="92" t="str">
        <f t="shared" si="7"/>
        <v>Customer Checkout Page
(Complete Order)</v>
      </c>
      <c r="C53" s="15"/>
      <c r="D53" s="23" t="str">
        <f t="shared" si="8"/>
        <v>Doing</v>
      </c>
      <c r="E53" s="93" t="s">
        <v>262</v>
      </c>
      <c r="F53" s="14"/>
      <c r="G53" s="14"/>
      <c r="H53" s="14"/>
      <c r="I53" s="15"/>
    </row>
    <row r="54">
      <c r="A54" s="98">
        <v>24.0</v>
      </c>
      <c r="B54" s="92" t="str">
        <f t="shared" si="7"/>
        <v>Customer Checkout Page
(Return to Hawker Centre Page)</v>
      </c>
      <c r="C54" s="15"/>
      <c r="D54" s="23" t="str">
        <f t="shared" si="8"/>
        <v>Complete</v>
      </c>
      <c r="E54" s="93" t="s">
        <v>257</v>
      </c>
      <c r="F54" s="14"/>
      <c r="G54" s="14"/>
      <c r="H54" s="14"/>
      <c r="I54" s="15"/>
    </row>
    <row r="55">
      <c r="A55" s="98">
        <v>25.0</v>
      </c>
      <c r="B55" s="92" t="str">
        <f t="shared" si="7"/>
        <v>Customer Payment Successful Page
(Message Confirmation)</v>
      </c>
      <c r="C55" s="15"/>
      <c r="D55" s="23" t="str">
        <f t="shared" si="8"/>
        <v>Complete</v>
      </c>
      <c r="E55" s="93" t="s">
        <v>257</v>
      </c>
      <c r="F55" s="14"/>
      <c r="G55" s="14"/>
      <c r="H55" s="14"/>
      <c r="I55" s="15"/>
    </row>
    <row r="56">
      <c r="A56" s="98">
        <v>26.0</v>
      </c>
      <c r="B56" s="92" t="str">
        <f t="shared" si="7"/>
        <v>Customer Payment Successful Page
(Page Redirect for Dine-In)</v>
      </c>
      <c r="C56" s="15"/>
      <c r="D56" s="23" t="str">
        <f t="shared" si="8"/>
        <v>Complete</v>
      </c>
      <c r="E56" s="93" t="s">
        <v>257</v>
      </c>
      <c r="F56" s="14"/>
      <c r="G56" s="14"/>
      <c r="H56" s="14"/>
      <c r="I56" s="15"/>
    </row>
    <row r="57">
      <c r="A57" s="98">
        <v>27.0</v>
      </c>
      <c r="B57" s="92" t="str">
        <f t="shared" si="7"/>
        <v>Customer Payment Successful Page
(Page Redirect for Takeaway)</v>
      </c>
      <c r="C57" s="15"/>
      <c r="D57" s="23" t="str">
        <f t="shared" si="8"/>
        <v>Complete</v>
      </c>
      <c r="E57" s="93" t="s">
        <v>257</v>
      </c>
      <c r="F57" s="14"/>
      <c r="G57" s="14"/>
      <c r="H57" s="14"/>
      <c r="I57" s="15"/>
    </row>
    <row r="58">
      <c r="A58" s="98">
        <v>28.0</v>
      </c>
      <c r="B58" s="92" t="str">
        <f t="shared" si="7"/>
        <v>Seat Selection at Choose Seats Page
(View Seat Availability)</v>
      </c>
      <c r="C58" s="15"/>
      <c r="D58" s="23" t="str">
        <f t="shared" si="8"/>
        <v>Complete</v>
      </c>
      <c r="E58" s="93" t="s">
        <v>257</v>
      </c>
      <c r="F58" s="14"/>
      <c r="G58" s="14"/>
      <c r="H58" s="14"/>
      <c r="I58" s="15"/>
    </row>
    <row r="59">
      <c r="A59" s="98">
        <v>29.0</v>
      </c>
      <c r="B59" s="92" t="str">
        <f t="shared" si="7"/>
        <v>Seat Selection at Choose Seats Page
(Book Seats)</v>
      </c>
      <c r="C59" s="15"/>
      <c r="D59" s="23" t="str">
        <f t="shared" si="8"/>
        <v>Complete</v>
      </c>
      <c r="E59" s="93" t="s">
        <v>257</v>
      </c>
      <c r="F59" s="14"/>
      <c r="G59" s="14"/>
      <c r="H59" s="14"/>
      <c r="I59" s="15"/>
    </row>
    <row r="60">
      <c r="A60" s="98">
        <v>30.0</v>
      </c>
      <c r="B60" s="92" t="str">
        <f t="shared" si="7"/>
        <v>Seat Selection at Choose Seats Page
(Reserve Seats)</v>
      </c>
      <c r="C60" s="15"/>
      <c r="D60" s="23" t="str">
        <f t="shared" si="8"/>
        <v>Complete</v>
      </c>
      <c r="E60" s="93" t="s">
        <v>257</v>
      </c>
      <c r="F60" s="14"/>
      <c r="G60" s="14"/>
      <c r="H60" s="14"/>
      <c r="I60" s="15"/>
    </row>
    <row r="61">
      <c r="A61" s="98">
        <v>31.0</v>
      </c>
      <c r="B61" s="92" t="str">
        <f t="shared" si="7"/>
        <v>Seat Selection at Choose Seats Page
(Seat Quota by Time)</v>
      </c>
      <c r="C61" s="15"/>
      <c r="D61" s="23" t="str">
        <f t="shared" si="8"/>
        <v>Doing</v>
      </c>
      <c r="E61" s="97" t="s">
        <v>263</v>
      </c>
      <c r="F61" s="14"/>
      <c r="G61" s="14"/>
      <c r="H61" s="14"/>
      <c r="I61" s="15"/>
    </row>
    <row r="62">
      <c r="A62" s="98">
        <v>32.0</v>
      </c>
      <c r="B62" s="92" t="str">
        <f t="shared" si="7"/>
        <v>Customer Live Receipts Page [Live Receipts Page]</v>
      </c>
      <c r="C62" s="15"/>
      <c r="D62" s="23" t="str">
        <f t="shared" si="8"/>
        <v>Doing</v>
      </c>
      <c r="E62" s="97" t="s">
        <v>260</v>
      </c>
      <c r="F62" s="14"/>
      <c r="G62" s="14"/>
      <c r="H62" s="14"/>
      <c r="I62" s="15"/>
    </row>
    <row r="63">
      <c r="B63" s="94"/>
    </row>
    <row r="64">
      <c r="A64" s="86" t="s">
        <v>264</v>
      </c>
      <c r="B64" s="14"/>
      <c r="C64" s="15"/>
      <c r="D64" s="93" t="s">
        <v>265</v>
      </c>
      <c r="E64" s="14"/>
      <c r="F64" s="14"/>
      <c r="G64" s="14"/>
      <c r="H64" s="15"/>
    </row>
    <row r="66">
      <c r="A66" s="99"/>
      <c r="B66" s="100"/>
      <c r="D66" s="100"/>
      <c r="E66" s="100"/>
      <c r="F66" s="100"/>
      <c r="G66" s="100"/>
      <c r="H66" s="100"/>
      <c r="I66" s="100"/>
      <c r="J66" s="100"/>
    </row>
    <row r="67">
      <c r="A67" s="71" t="s">
        <v>266</v>
      </c>
      <c r="B67" s="100"/>
      <c r="D67" s="100"/>
      <c r="E67" s="100"/>
      <c r="F67" s="100"/>
      <c r="G67" s="100"/>
      <c r="H67" s="100"/>
      <c r="I67" s="100"/>
      <c r="J67" s="100"/>
    </row>
    <row r="68">
      <c r="A68" s="101" t="s">
        <v>267</v>
      </c>
      <c r="B68" s="102" t="s">
        <v>268</v>
      </c>
      <c r="C68" s="15"/>
      <c r="D68" s="102" t="s">
        <v>269</v>
      </c>
      <c r="E68" s="14"/>
      <c r="F68" s="15"/>
      <c r="G68" s="103" t="s">
        <v>270</v>
      </c>
      <c r="H68" s="14"/>
      <c r="I68" s="15"/>
    </row>
    <row r="69">
      <c r="A69" s="104" t="s">
        <v>271</v>
      </c>
      <c r="B69" s="105" t="s">
        <v>272</v>
      </c>
      <c r="C69" s="15"/>
      <c r="D69" s="105" t="s">
        <v>273</v>
      </c>
      <c r="E69" s="14"/>
      <c r="F69" s="15"/>
      <c r="G69" s="105" t="s">
        <v>274</v>
      </c>
      <c r="H69" s="14"/>
      <c r="I69" s="15"/>
    </row>
    <row r="72">
      <c r="A72" s="11"/>
      <c r="G72" s="106"/>
    </row>
    <row r="114">
      <c r="A114" s="107" t="s">
        <v>275</v>
      </c>
      <c r="B114" s="108"/>
      <c r="D114" s="108"/>
      <c r="E114" s="108"/>
      <c r="F114" s="108"/>
      <c r="G114" s="108"/>
      <c r="H114" s="108"/>
      <c r="I114" s="108"/>
      <c r="J114" s="108"/>
      <c r="K114" s="108"/>
      <c r="L114" s="108"/>
      <c r="M114" s="108"/>
      <c r="N114" s="108"/>
      <c r="O114" s="108"/>
    </row>
    <row r="115">
      <c r="A115" s="109" t="s">
        <v>23</v>
      </c>
      <c r="B115" s="110" t="s">
        <v>24</v>
      </c>
      <c r="C115" s="15"/>
      <c r="D115" s="109" t="s">
        <v>26</v>
      </c>
      <c r="E115" s="110" t="s">
        <v>27</v>
      </c>
      <c r="F115" s="14"/>
      <c r="G115" s="15"/>
      <c r="H115" s="109" t="s">
        <v>28</v>
      </c>
      <c r="I115" s="109" t="s">
        <v>29</v>
      </c>
      <c r="J115" s="109" t="s">
        <v>30</v>
      </c>
      <c r="K115" s="109" t="s">
        <v>31</v>
      </c>
      <c r="L115" s="111" t="s">
        <v>32</v>
      </c>
      <c r="M115" s="111" t="s">
        <v>33</v>
      </c>
      <c r="N115" s="111" t="s">
        <v>34</v>
      </c>
      <c r="O115" s="109" t="s">
        <v>35</v>
      </c>
    </row>
    <row r="116">
      <c r="A116" s="112" t="s">
        <v>36</v>
      </c>
      <c r="B116" s="14"/>
      <c r="C116" s="14"/>
      <c r="D116" s="14"/>
      <c r="E116" s="14"/>
      <c r="F116" s="14"/>
      <c r="G116" s="14"/>
      <c r="H116" s="14"/>
      <c r="I116" s="14"/>
      <c r="J116" s="14"/>
      <c r="K116" s="14"/>
      <c r="L116" s="14"/>
      <c r="M116" s="14"/>
      <c r="N116" s="14"/>
      <c r="O116" s="15"/>
    </row>
    <row r="117">
      <c r="A117" s="113">
        <v>1.0</v>
      </c>
      <c r="B117" s="114" t="s">
        <v>37</v>
      </c>
      <c r="C117" s="115" t="s">
        <v>38</v>
      </c>
      <c r="D117" s="116" t="s">
        <v>14</v>
      </c>
      <c r="E117" s="117" t="s">
        <v>276</v>
      </c>
      <c r="F117" s="14"/>
      <c r="G117" s="15"/>
      <c r="H117" s="118" t="s">
        <v>40</v>
      </c>
      <c r="I117" s="118" t="s">
        <v>41</v>
      </c>
      <c r="J117" s="119">
        <v>4.0</v>
      </c>
      <c r="K117" s="120">
        <v>1.0</v>
      </c>
      <c r="L117" s="121">
        <v>45574.0</v>
      </c>
      <c r="M117" s="121">
        <v>45576.0</v>
      </c>
      <c r="N117" s="122">
        <f t="shared" ref="N117:N125" si="9">M117-L117</f>
        <v>2</v>
      </c>
      <c r="O117" s="123" t="s">
        <v>42</v>
      </c>
    </row>
    <row r="118">
      <c r="A118" s="116">
        <v>2.0</v>
      </c>
      <c r="B118" s="114" t="s">
        <v>43</v>
      </c>
      <c r="C118" s="115" t="s">
        <v>38</v>
      </c>
      <c r="D118" s="116" t="s">
        <v>14</v>
      </c>
      <c r="E118" s="31" t="s">
        <v>277</v>
      </c>
      <c r="F118" s="14"/>
      <c r="G118" s="15"/>
      <c r="H118" s="124" t="s">
        <v>278</v>
      </c>
      <c r="I118" s="118" t="s">
        <v>45</v>
      </c>
      <c r="J118" s="119">
        <v>1.0</v>
      </c>
      <c r="K118" s="120">
        <v>1.0</v>
      </c>
      <c r="L118" s="125">
        <v>45586.0</v>
      </c>
      <c r="M118" s="126"/>
      <c r="N118" s="122">
        <f t="shared" si="9"/>
        <v>-45586</v>
      </c>
      <c r="O118" s="123" t="s">
        <v>279</v>
      </c>
    </row>
    <row r="119">
      <c r="A119" s="116">
        <v>3.0</v>
      </c>
      <c r="B119" s="114" t="s">
        <v>47</v>
      </c>
      <c r="C119" s="115" t="s">
        <v>48</v>
      </c>
      <c r="D119" s="116" t="s">
        <v>14</v>
      </c>
      <c r="E119" s="117" t="s">
        <v>280</v>
      </c>
      <c r="F119" s="14"/>
      <c r="G119" s="15"/>
      <c r="H119" s="118" t="s">
        <v>40</v>
      </c>
      <c r="I119" s="118" t="s">
        <v>41</v>
      </c>
      <c r="J119" s="119">
        <v>4.0</v>
      </c>
      <c r="K119" s="120">
        <v>1.5</v>
      </c>
      <c r="L119" s="121">
        <v>45574.0</v>
      </c>
      <c r="M119" s="121">
        <v>45587.0</v>
      </c>
      <c r="N119" s="122">
        <f t="shared" si="9"/>
        <v>13</v>
      </c>
      <c r="O119" s="123" t="s">
        <v>50</v>
      </c>
    </row>
    <row r="120">
      <c r="A120" s="116">
        <v>4.0</v>
      </c>
      <c r="B120" s="114" t="s">
        <v>51</v>
      </c>
      <c r="C120" s="115" t="s">
        <v>48</v>
      </c>
      <c r="D120" s="116" t="s">
        <v>14</v>
      </c>
      <c r="E120" s="117" t="s">
        <v>281</v>
      </c>
      <c r="F120" s="14"/>
      <c r="G120" s="15"/>
      <c r="H120" s="118" t="s">
        <v>40</v>
      </c>
      <c r="I120" s="118" t="s">
        <v>45</v>
      </c>
      <c r="J120" s="119">
        <v>1.0</v>
      </c>
      <c r="K120" s="120">
        <v>0.5</v>
      </c>
      <c r="L120" s="121">
        <v>45579.0</v>
      </c>
      <c r="M120" s="121">
        <v>45580.0</v>
      </c>
      <c r="N120" s="122">
        <f t="shared" si="9"/>
        <v>1</v>
      </c>
      <c r="O120" s="123" t="s">
        <v>46</v>
      </c>
    </row>
    <row r="121">
      <c r="A121" s="116">
        <v>5.0</v>
      </c>
      <c r="B121" s="114" t="s">
        <v>53</v>
      </c>
      <c r="C121" s="115" t="s">
        <v>54</v>
      </c>
      <c r="D121" s="116" t="s">
        <v>14</v>
      </c>
      <c r="E121" s="117" t="s">
        <v>282</v>
      </c>
      <c r="F121" s="14"/>
      <c r="G121" s="15"/>
      <c r="H121" s="118" t="s">
        <v>40</v>
      </c>
      <c r="I121" s="118" t="s">
        <v>41</v>
      </c>
      <c r="J121" s="119">
        <v>4.0</v>
      </c>
      <c r="K121" s="120">
        <v>1.5</v>
      </c>
      <c r="L121" s="121">
        <v>45576.0</v>
      </c>
      <c r="M121" s="121">
        <v>45578.0</v>
      </c>
      <c r="N121" s="122">
        <f t="shared" si="9"/>
        <v>2</v>
      </c>
      <c r="O121" s="123" t="s">
        <v>56</v>
      </c>
    </row>
    <row r="122">
      <c r="A122" s="116">
        <v>7.0</v>
      </c>
      <c r="B122" s="114" t="s">
        <v>59</v>
      </c>
      <c r="C122" s="115" t="s">
        <v>60</v>
      </c>
      <c r="D122" s="116" t="s">
        <v>61</v>
      </c>
      <c r="E122" s="117" t="s">
        <v>283</v>
      </c>
      <c r="F122" s="14"/>
      <c r="G122" s="15"/>
      <c r="H122" s="118" t="s">
        <v>40</v>
      </c>
      <c r="I122" s="118" t="s">
        <v>45</v>
      </c>
      <c r="J122" s="119">
        <v>1.0</v>
      </c>
      <c r="K122" s="120">
        <v>1.0</v>
      </c>
      <c r="L122" s="121">
        <v>45578.0</v>
      </c>
      <c r="M122" s="121">
        <v>45579.0</v>
      </c>
      <c r="N122" s="122">
        <f t="shared" si="9"/>
        <v>1</v>
      </c>
      <c r="O122" s="123" t="s">
        <v>63</v>
      </c>
    </row>
    <row r="123">
      <c r="A123" s="116">
        <v>8.0</v>
      </c>
      <c r="B123" s="114" t="s">
        <v>64</v>
      </c>
      <c r="C123" s="115" t="s">
        <v>65</v>
      </c>
      <c r="D123" s="116" t="s">
        <v>14</v>
      </c>
      <c r="E123" s="117" t="s">
        <v>284</v>
      </c>
      <c r="F123" s="14"/>
      <c r="G123" s="15"/>
      <c r="H123" s="118" t="s">
        <v>285</v>
      </c>
      <c r="I123" s="118" t="s">
        <v>45</v>
      </c>
      <c r="J123" s="119">
        <v>1.0</v>
      </c>
      <c r="K123" s="120">
        <v>1.0</v>
      </c>
      <c r="L123" s="126"/>
      <c r="M123" s="126"/>
      <c r="N123" s="122">
        <f t="shared" si="9"/>
        <v>0</v>
      </c>
      <c r="O123" s="123" t="s">
        <v>286</v>
      </c>
    </row>
    <row r="124">
      <c r="A124" s="116">
        <v>9.0</v>
      </c>
      <c r="B124" s="114" t="s">
        <v>69</v>
      </c>
      <c r="C124" s="115" t="s">
        <v>70</v>
      </c>
      <c r="D124" s="116" t="s">
        <v>61</v>
      </c>
      <c r="E124" s="117" t="s">
        <v>287</v>
      </c>
      <c r="F124" s="14"/>
      <c r="G124" s="15"/>
      <c r="H124" s="118" t="s">
        <v>40</v>
      </c>
      <c r="I124" s="118" t="s">
        <v>45</v>
      </c>
      <c r="J124" s="119">
        <v>1.0</v>
      </c>
      <c r="K124" s="120">
        <v>1.0</v>
      </c>
      <c r="L124" s="121">
        <v>45586.0</v>
      </c>
      <c r="M124" s="121">
        <v>45587.0</v>
      </c>
      <c r="N124" s="122">
        <f t="shared" si="9"/>
        <v>1</v>
      </c>
      <c r="O124" s="123" t="s">
        <v>72</v>
      </c>
    </row>
    <row r="125">
      <c r="A125" s="116">
        <v>10.0</v>
      </c>
      <c r="B125" s="114" t="s">
        <v>73</v>
      </c>
      <c r="C125" s="115" t="s">
        <v>74</v>
      </c>
      <c r="D125" s="116" t="s">
        <v>6</v>
      </c>
      <c r="E125" s="117" t="s">
        <v>288</v>
      </c>
      <c r="F125" s="14"/>
      <c r="G125" s="15"/>
      <c r="H125" s="118" t="s">
        <v>40</v>
      </c>
      <c r="I125" s="118" t="s">
        <v>41</v>
      </c>
      <c r="J125" s="119">
        <v>4.0</v>
      </c>
      <c r="K125" s="120">
        <v>0.5</v>
      </c>
      <c r="L125" s="121">
        <v>45577.0</v>
      </c>
      <c r="M125" s="121">
        <v>45578.0</v>
      </c>
      <c r="N125" s="122">
        <f t="shared" si="9"/>
        <v>1</v>
      </c>
      <c r="O125" s="123" t="s">
        <v>76</v>
      </c>
    </row>
    <row r="126">
      <c r="A126" s="112" t="s">
        <v>77</v>
      </c>
      <c r="B126" s="14"/>
      <c r="C126" s="14"/>
      <c r="D126" s="14"/>
      <c r="E126" s="14"/>
      <c r="F126" s="14"/>
      <c r="G126" s="14"/>
      <c r="H126" s="14"/>
      <c r="I126" s="14"/>
      <c r="J126" s="14"/>
      <c r="K126" s="14"/>
      <c r="L126" s="14"/>
      <c r="M126" s="14"/>
      <c r="N126" s="14"/>
      <c r="O126" s="15"/>
    </row>
    <row r="127">
      <c r="A127" s="116">
        <v>11.0</v>
      </c>
      <c r="B127" s="114" t="s">
        <v>78</v>
      </c>
      <c r="C127" s="115" t="s">
        <v>79</v>
      </c>
      <c r="D127" s="116" t="s">
        <v>6</v>
      </c>
      <c r="E127" s="117" t="s">
        <v>289</v>
      </c>
      <c r="F127" s="14"/>
      <c r="G127" s="15"/>
      <c r="H127" s="118" t="s">
        <v>278</v>
      </c>
      <c r="I127" s="118" t="s">
        <v>41</v>
      </c>
      <c r="J127" s="119">
        <v>5.0</v>
      </c>
      <c r="K127" s="120">
        <v>5.0</v>
      </c>
      <c r="L127" s="121">
        <v>45577.0</v>
      </c>
      <c r="M127" s="126"/>
      <c r="N127" s="122">
        <f t="shared" ref="N127:N128" si="10">M127-L127</f>
        <v>-45577</v>
      </c>
      <c r="O127" s="123" t="s">
        <v>290</v>
      </c>
    </row>
    <row r="128">
      <c r="A128" s="116">
        <v>12.0</v>
      </c>
      <c r="B128" s="114" t="s">
        <v>81</v>
      </c>
      <c r="C128" s="115" t="s">
        <v>79</v>
      </c>
      <c r="D128" s="116" t="s">
        <v>6</v>
      </c>
      <c r="E128" s="117" t="s">
        <v>291</v>
      </c>
      <c r="F128" s="14"/>
      <c r="G128" s="15"/>
      <c r="H128" s="118" t="s">
        <v>278</v>
      </c>
      <c r="I128" s="118" t="s">
        <v>83</v>
      </c>
      <c r="J128" s="119">
        <v>3.0</v>
      </c>
      <c r="K128" s="120">
        <v>2.0</v>
      </c>
      <c r="L128" s="121">
        <v>45577.0</v>
      </c>
      <c r="M128" s="126"/>
      <c r="N128" s="122">
        <f t="shared" si="10"/>
        <v>-45577</v>
      </c>
      <c r="O128" s="123" t="s">
        <v>290</v>
      </c>
    </row>
    <row r="129">
      <c r="A129" s="112" t="s">
        <v>87</v>
      </c>
      <c r="B129" s="14"/>
      <c r="C129" s="14"/>
      <c r="D129" s="14"/>
      <c r="E129" s="14"/>
      <c r="F129" s="14"/>
      <c r="G129" s="14"/>
      <c r="H129" s="14"/>
      <c r="I129" s="14"/>
      <c r="J129" s="14"/>
      <c r="K129" s="14"/>
      <c r="L129" s="14"/>
      <c r="M129" s="14"/>
      <c r="N129" s="14"/>
      <c r="O129" s="15"/>
    </row>
    <row r="130">
      <c r="A130" s="116">
        <v>14.0</v>
      </c>
      <c r="B130" s="116" t="s">
        <v>88</v>
      </c>
      <c r="C130" s="115" t="s">
        <v>89</v>
      </c>
      <c r="D130" s="127" t="s">
        <v>90</v>
      </c>
      <c r="E130" s="117" t="s">
        <v>292</v>
      </c>
      <c r="F130" s="14"/>
      <c r="G130" s="15"/>
      <c r="H130" s="118" t="s">
        <v>278</v>
      </c>
      <c r="I130" s="118" t="s">
        <v>41</v>
      </c>
      <c r="J130" s="119">
        <v>5.0</v>
      </c>
      <c r="K130" s="120">
        <v>3.0</v>
      </c>
      <c r="L130" s="121">
        <v>45577.0</v>
      </c>
      <c r="M130" s="126"/>
      <c r="N130" s="122">
        <f t="shared" ref="N130:N136" si="11">M130-L130</f>
        <v>-45577</v>
      </c>
      <c r="O130" s="123" t="s">
        <v>293</v>
      </c>
    </row>
    <row r="131">
      <c r="A131" s="116">
        <v>15.0</v>
      </c>
      <c r="B131" s="116" t="s">
        <v>92</v>
      </c>
      <c r="C131" s="115" t="s">
        <v>89</v>
      </c>
      <c r="D131" s="127" t="s">
        <v>90</v>
      </c>
      <c r="E131" s="128" t="s">
        <v>294</v>
      </c>
      <c r="H131" s="118" t="s">
        <v>278</v>
      </c>
      <c r="I131" s="118" t="s">
        <v>41</v>
      </c>
      <c r="J131" s="119">
        <v>5.0</v>
      </c>
      <c r="K131" s="120">
        <v>3.0</v>
      </c>
      <c r="L131" s="121">
        <v>45577.0</v>
      </c>
      <c r="M131" s="126"/>
      <c r="N131" s="122">
        <f t="shared" si="11"/>
        <v>-45577</v>
      </c>
      <c r="O131" s="123" t="s">
        <v>293</v>
      </c>
    </row>
    <row r="132">
      <c r="A132" s="116">
        <v>16.0</v>
      </c>
      <c r="B132" s="116" t="s">
        <v>94</v>
      </c>
      <c r="C132" s="129" t="s">
        <v>95</v>
      </c>
      <c r="D132" s="127" t="s">
        <v>90</v>
      </c>
      <c r="E132" s="130" t="s">
        <v>295</v>
      </c>
      <c r="H132" s="118" t="s">
        <v>278</v>
      </c>
      <c r="I132" s="118" t="s">
        <v>41</v>
      </c>
      <c r="J132" s="119">
        <v>5.0</v>
      </c>
      <c r="K132" s="120">
        <v>2.0</v>
      </c>
      <c r="L132" s="121">
        <v>45577.0</v>
      </c>
      <c r="M132" s="126"/>
      <c r="N132" s="122">
        <f t="shared" si="11"/>
        <v>-45577</v>
      </c>
      <c r="O132" s="123" t="s">
        <v>293</v>
      </c>
    </row>
    <row r="133">
      <c r="A133" s="116">
        <v>17.0</v>
      </c>
      <c r="B133" s="116" t="s">
        <v>97</v>
      </c>
      <c r="C133" s="115" t="s">
        <v>95</v>
      </c>
      <c r="D133" s="127" t="s">
        <v>90</v>
      </c>
      <c r="E133" s="117" t="s">
        <v>296</v>
      </c>
      <c r="F133" s="14"/>
      <c r="G133" s="15"/>
      <c r="H133" s="118" t="s">
        <v>40</v>
      </c>
      <c r="I133" s="118" t="s">
        <v>41</v>
      </c>
      <c r="J133" s="119">
        <v>4.0</v>
      </c>
      <c r="K133" s="120">
        <v>0.5</v>
      </c>
      <c r="L133" s="121">
        <v>45577.0</v>
      </c>
      <c r="M133" s="121">
        <v>45578.0</v>
      </c>
      <c r="N133" s="122">
        <f t="shared" si="11"/>
        <v>1</v>
      </c>
      <c r="O133" s="123" t="s">
        <v>46</v>
      </c>
    </row>
    <row r="134">
      <c r="A134" s="116">
        <v>18.0</v>
      </c>
      <c r="B134" s="116" t="s">
        <v>99</v>
      </c>
      <c r="C134" s="115" t="s">
        <v>100</v>
      </c>
      <c r="D134" s="127" t="s">
        <v>90</v>
      </c>
      <c r="E134" s="117" t="s">
        <v>297</v>
      </c>
      <c r="F134" s="14"/>
      <c r="G134" s="15"/>
      <c r="H134" s="118" t="s">
        <v>278</v>
      </c>
      <c r="I134" s="118" t="s">
        <v>41</v>
      </c>
      <c r="J134" s="119">
        <v>4.0</v>
      </c>
      <c r="K134" s="120">
        <v>1.0</v>
      </c>
      <c r="L134" s="121">
        <v>45577.0</v>
      </c>
      <c r="M134" s="126"/>
      <c r="N134" s="122">
        <f t="shared" si="11"/>
        <v>-45577</v>
      </c>
      <c r="O134" s="123" t="s">
        <v>293</v>
      </c>
    </row>
    <row r="135">
      <c r="A135" s="116">
        <v>19.0</v>
      </c>
      <c r="B135" s="116" t="s">
        <v>102</v>
      </c>
      <c r="C135" s="115" t="s">
        <v>100</v>
      </c>
      <c r="D135" s="127" t="s">
        <v>90</v>
      </c>
      <c r="E135" s="117" t="s">
        <v>298</v>
      </c>
      <c r="F135" s="14"/>
      <c r="G135" s="15"/>
      <c r="H135" s="118" t="s">
        <v>278</v>
      </c>
      <c r="I135" s="118" t="s">
        <v>41</v>
      </c>
      <c r="J135" s="119">
        <v>4.0</v>
      </c>
      <c r="K135" s="120">
        <v>1.0</v>
      </c>
      <c r="L135" s="121">
        <v>45577.0</v>
      </c>
      <c r="M135" s="126"/>
      <c r="N135" s="122">
        <f t="shared" si="11"/>
        <v>-45577</v>
      </c>
      <c r="O135" s="123" t="s">
        <v>293</v>
      </c>
    </row>
    <row r="136">
      <c r="A136" s="116">
        <v>20.0</v>
      </c>
      <c r="B136" s="116" t="s">
        <v>104</v>
      </c>
      <c r="C136" s="115" t="s">
        <v>100</v>
      </c>
      <c r="D136" s="127" t="s">
        <v>90</v>
      </c>
      <c r="E136" s="117" t="s">
        <v>299</v>
      </c>
      <c r="F136" s="14"/>
      <c r="G136" s="15"/>
      <c r="H136" s="118" t="s">
        <v>278</v>
      </c>
      <c r="I136" s="118" t="s">
        <v>41</v>
      </c>
      <c r="J136" s="119">
        <v>4.0</v>
      </c>
      <c r="K136" s="120">
        <v>1.0</v>
      </c>
      <c r="L136" s="121">
        <v>45577.0</v>
      </c>
      <c r="M136" s="126"/>
      <c r="N136" s="122">
        <f t="shared" si="11"/>
        <v>-45577</v>
      </c>
      <c r="O136" s="123" t="s">
        <v>293</v>
      </c>
    </row>
    <row r="137">
      <c r="A137" s="112" t="s">
        <v>106</v>
      </c>
      <c r="B137" s="14"/>
      <c r="C137" s="14"/>
      <c r="D137" s="14"/>
      <c r="E137" s="14"/>
      <c r="F137" s="14"/>
      <c r="G137" s="14"/>
      <c r="H137" s="14"/>
      <c r="I137" s="14"/>
      <c r="J137" s="14"/>
      <c r="K137" s="14"/>
      <c r="L137" s="14"/>
      <c r="M137" s="14"/>
      <c r="N137" s="14"/>
      <c r="O137" s="15"/>
    </row>
    <row r="138">
      <c r="A138" s="131">
        <v>21.0</v>
      </c>
      <c r="B138" s="131" t="s">
        <v>107</v>
      </c>
      <c r="C138" s="132" t="s">
        <v>108</v>
      </c>
      <c r="D138" s="131" t="s">
        <v>6</v>
      </c>
      <c r="E138" s="133" t="s">
        <v>300</v>
      </c>
      <c r="F138" s="14"/>
      <c r="G138" s="15"/>
      <c r="H138" s="134" t="s">
        <v>40</v>
      </c>
      <c r="I138" s="134" t="s">
        <v>41</v>
      </c>
      <c r="J138" s="119">
        <v>5.0</v>
      </c>
      <c r="K138" s="120">
        <v>2.0</v>
      </c>
      <c r="L138" s="121">
        <v>45577.0</v>
      </c>
      <c r="M138" s="121">
        <v>45587.0</v>
      </c>
      <c r="N138" s="135">
        <f t="shared" ref="N138:N149" si="12">M138-L138</f>
        <v>10</v>
      </c>
      <c r="O138" s="136" t="s">
        <v>72</v>
      </c>
    </row>
    <row r="139">
      <c r="A139" s="131">
        <v>22.0</v>
      </c>
      <c r="B139" s="131" t="s">
        <v>110</v>
      </c>
      <c r="C139" s="132" t="s">
        <v>111</v>
      </c>
      <c r="D139" s="137" t="s">
        <v>6</v>
      </c>
      <c r="E139" s="133" t="s">
        <v>301</v>
      </c>
      <c r="F139" s="14"/>
      <c r="G139" s="15"/>
      <c r="H139" s="134" t="s">
        <v>278</v>
      </c>
      <c r="I139" s="134" t="s">
        <v>83</v>
      </c>
      <c r="J139" s="119">
        <v>3.0</v>
      </c>
      <c r="K139" s="120">
        <v>2.0</v>
      </c>
      <c r="L139" s="121">
        <v>45577.0</v>
      </c>
      <c r="M139" s="126"/>
      <c r="N139" s="135">
        <f t="shared" si="12"/>
        <v>-45577</v>
      </c>
      <c r="O139" s="136" t="s">
        <v>302</v>
      </c>
    </row>
    <row r="140">
      <c r="A140" s="138">
        <v>23.0</v>
      </c>
      <c r="B140" s="131" t="s">
        <v>113</v>
      </c>
      <c r="C140" s="132" t="s">
        <v>111</v>
      </c>
      <c r="D140" s="137" t="s">
        <v>6</v>
      </c>
      <c r="E140" s="133" t="s">
        <v>303</v>
      </c>
      <c r="F140" s="14"/>
      <c r="G140" s="15"/>
      <c r="H140" s="134" t="s">
        <v>278</v>
      </c>
      <c r="I140" s="134" t="s">
        <v>83</v>
      </c>
      <c r="J140" s="119">
        <v>3.0</v>
      </c>
      <c r="K140" s="120">
        <v>2.0</v>
      </c>
      <c r="L140" s="121">
        <v>45577.0</v>
      </c>
      <c r="M140" s="126"/>
      <c r="N140" s="122">
        <f t="shared" si="12"/>
        <v>-45577</v>
      </c>
      <c r="O140" s="136" t="s">
        <v>304</v>
      </c>
    </row>
    <row r="141">
      <c r="A141" s="131">
        <v>24.0</v>
      </c>
      <c r="B141" s="131" t="s">
        <v>115</v>
      </c>
      <c r="C141" s="132" t="s">
        <v>111</v>
      </c>
      <c r="D141" s="137" t="s">
        <v>90</v>
      </c>
      <c r="E141" s="133" t="s">
        <v>305</v>
      </c>
      <c r="F141" s="14"/>
      <c r="G141" s="15"/>
      <c r="H141" s="134" t="s">
        <v>40</v>
      </c>
      <c r="I141" s="134" t="s">
        <v>83</v>
      </c>
      <c r="J141" s="119">
        <v>3.0</v>
      </c>
      <c r="K141" s="120">
        <v>0.5</v>
      </c>
      <c r="L141" s="121">
        <v>45577.0</v>
      </c>
      <c r="M141" s="121">
        <v>45578.0</v>
      </c>
      <c r="N141" s="122">
        <f t="shared" si="12"/>
        <v>1</v>
      </c>
      <c r="O141" s="136" t="s">
        <v>46</v>
      </c>
    </row>
    <row r="142">
      <c r="A142" s="131">
        <v>25.0</v>
      </c>
      <c r="B142" s="131" t="s">
        <v>117</v>
      </c>
      <c r="C142" s="132" t="s">
        <v>118</v>
      </c>
      <c r="D142" s="131" t="s">
        <v>61</v>
      </c>
      <c r="E142" s="133" t="s">
        <v>306</v>
      </c>
      <c r="F142" s="14"/>
      <c r="G142" s="15"/>
      <c r="H142" s="134" t="s">
        <v>40</v>
      </c>
      <c r="I142" s="134" t="s">
        <v>41</v>
      </c>
      <c r="J142" s="119">
        <v>4.0</v>
      </c>
      <c r="K142" s="120">
        <v>1.0</v>
      </c>
      <c r="L142" s="121">
        <v>45578.0</v>
      </c>
      <c r="M142" s="121">
        <v>45587.0</v>
      </c>
      <c r="N142" s="122">
        <f t="shared" si="12"/>
        <v>9</v>
      </c>
      <c r="O142" s="136" t="s">
        <v>46</v>
      </c>
    </row>
    <row r="143">
      <c r="A143" s="131">
        <v>26.0</v>
      </c>
      <c r="B143" s="131" t="s">
        <v>120</v>
      </c>
      <c r="C143" s="132" t="s">
        <v>118</v>
      </c>
      <c r="D143" s="131" t="s">
        <v>61</v>
      </c>
      <c r="E143" s="133" t="s">
        <v>307</v>
      </c>
      <c r="F143" s="14"/>
      <c r="G143" s="15"/>
      <c r="H143" s="134" t="s">
        <v>40</v>
      </c>
      <c r="I143" s="134" t="s">
        <v>41</v>
      </c>
      <c r="J143" s="119">
        <v>4.0</v>
      </c>
      <c r="K143" s="120">
        <v>0.5</v>
      </c>
      <c r="L143" s="121">
        <v>45578.0</v>
      </c>
      <c r="M143" s="121">
        <v>45587.0</v>
      </c>
      <c r="N143" s="122">
        <f t="shared" si="12"/>
        <v>9</v>
      </c>
      <c r="O143" s="136" t="s">
        <v>46</v>
      </c>
    </row>
    <row r="144">
      <c r="A144" s="131">
        <v>27.0</v>
      </c>
      <c r="B144" s="131" t="s">
        <v>122</v>
      </c>
      <c r="C144" s="132" t="s">
        <v>118</v>
      </c>
      <c r="D144" s="131" t="s">
        <v>61</v>
      </c>
      <c r="E144" s="133" t="s">
        <v>308</v>
      </c>
      <c r="F144" s="14"/>
      <c r="G144" s="15"/>
      <c r="H144" s="134" t="s">
        <v>40</v>
      </c>
      <c r="I144" s="134" t="s">
        <v>41</v>
      </c>
      <c r="J144" s="119">
        <v>4.0</v>
      </c>
      <c r="K144" s="120">
        <v>0.5</v>
      </c>
      <c r="L144" s="121">
        <v>45578.0</v>
      </c>
      <c r="M144" s="121">
        <v>45587.0</v>
      </c>
      <c r="N144" s="122">
        <f t="shared" si="12"/>
        <v>9</v>
      </c>
      <c r="O144" s="136" t="s">
        <v>46</v>
      </c>
    </row>
    <row r="145">
      <c r="A145" s="131">
        <v>28.0</v>
      </c>
      <c r="B145" s="131" t="s">
        <v>124</v>
      </c>
      <c r="C145" s="132" t="s">
        <v>125</v>
      </c>
      <c r="D145" s="139" t="s">
        <v>10</v>
      </c>
      <c r="E145" s="140" t="s">
        <v>309</v>
      </c>
      <c r="H145" s="134" t="s">
        <v>40</v>
      </c>
      <c r="I145" s="134" t="s">
        <v>41</v>
      </c>
      <c r="J145" s="119">
        <v>5.0</v>
      </c>
      <c r="K145" s="120">
        <v>2.0</v>
      </c>
      <c r="L145" s="121">
        <v>45577.0</v>
      </c>
      <c r="M145" s="121">
        <v>45586.0</v>
      </c>
      <c r="N145" s="122">
        <f t="shared" si="12"/>
        <v>9</v>
      </c>
      <c r="O145" s="136" t="s">
        <v>72</v>
      </c>
    </row>
    <row r="146">
      <c r="A146" s="131">
        <v>29.0</v>
      </c>
      <c r="B146" s="131" t="s">
        <v>127</v>
      </c>
      <c r="C146" s="132" t="s">
        <v>125</v>
      </c>
      <c r="D146" s="139" t="s">
        <v>10</v>
      </c>
      <c r="E146" s="140" t="s">
        <v>310</v>
      </c>
      <c r="H146" s="134" t="s">
        <v>40</v>
      </c>
      <c r="I146" s="134" t="s">
        <v>41</v>
      </c>
      <c r="J146" s="119">
        <v>5.0</v>
      </c>
      <c r="K146" s="120">
        <v>2.0</v>
      </c>
      <c r="L146" s="121">
        <v>45577.0</v>
      </c>
      <c r="M146" s="121">
        <v>45586.0</v>
      </c>
      <c r="N146" s="122">
        <f t="shared" si="12"/>
        <v>9</v>
      </c>
      <c r="O146" s="136" t="s">
        <v>46</v>
      </c>
    </row>
    <row r="147">
      <c r="A147" s="131">
        <v>30.0</v>
      </c>
      <c r="B147" s="131" t="s">
        <v>129</v>
      </c>
      <c r="C147" s="132" t="s">
        <v>125</v>
      </c>
      <c r="D147" s="139" t="s">
        <v>10</v>
      </c>
      <c r="E147" s="140" t="s">
        <v>311</v>
      </c>
      <c r="H147" s="134" t="s">
        <v>40</v>
      </c>
      <c r="I147" s="134" t="s">
        <v>41</v>
      </c>
      <c r="J147" s="119">
        <v>5.0</v>
      </c>
      <c r="K147" s="120">
        <v>2.0</v>
      </c>
      <c r="L147" s="121">
        <v>45577.0</v>
      </c>
      <c r="M147" s="121">
        <v>45586.0</v>
      </c>
      <c r="N147" s="122">
        <f t="shared" si="12"/>
        <v>9</v>
      </c>
      <c r="O147" s="136" t="s">
        <v>76</v>
      </c>
    </row>
    <row r="148">
      <c r="A148" s="131">
        <v>31.0</v>
      </c>
      <c r="B148" s="131" t="s">
        <v>131</v>
      </c>
      <c r="C148" s="132" t="s">
        <v>125</v>
      </c>
      <c r="D148" s="139" t="s">
        <v>10</v>
      </c>
      <c r="E148" s="140" t="s">
        <v>312</v>
      </c>
      <c r="H148" s="134" t="s">
        <v>278</v>
      </c>
      <c r="I148" s="134" t="s">
        <v>41</v>
      </c>
      <c r="J148" s="119">
        <v>5.0</v>
      </c>
      <c r="K148" s="120">
        <v>2.0</v>
      </c>
      <c r="L148" s="121">
        <v>45577.0</v>
      </c>
      <c r="M148" s="126"/>
      <c r="N148" s="122">
        <f t="shared" si="12"/>
        <v>-45577</v>
      </c>
      <c r="O148" s="136" t="s">
        <v>313</v>
      </c>
    </row>
    <row r="149">
      <c r="A149" s="131">
        <v>32.0</v>
      </c>
      <c r="B149" s="131" t="s">
        <v>133</v>
      </c>
      <c r="C149" s="131" t="s">
        <v>134</v>
      </c>
      <c r="D149" s="139" t="s">
        <v>10</v>
      </c>
      <c r="E149" s="133" t="s">
        <v>314</v>
      </c>
      <c r="F149" s="14"/>
      <c r="G149" s="15"/>
      <c r="H149" s="134" t="s">
        <v>278</v>
      </c>
      <c r="I149" s="134" t="s">
        <v>83</v>
      </c>
      <c r="J149" s="119">
        <v>3.0</v>
      </c>
      <c r="K149" s="120">
        <v>2.0</v>
      </c>
      <c r="L149" s="121">
        <v>45577.0</v>
      </c>
      <c r="M149" s="126"/>
      <c r="N149" s="135">
        <f t="shared" si="12"/>
        <v>-45577</v>
      </c>
      <c r="O149" s="136" t="s">
        <v>315</v>
      </c>
    </row>
    <row r="150">
      <c r="A150" s="141"/>
      <c r="B150" s="141"/>
      <c r="C150" s="141"/>
      <c r="D150" s="141"/>
      <c r="E150" s="141"/>
      <c r="F150" s="141"/>
      <c r="G150" s="141"/>
      <c r="H150" s="141"/>
      <c r="I150" s="141"/>
      <c r="J150" s="142"/>
      <c r="K150" s="143"/>
      <c r="L150" s="144"/>
      <c r="M150" s="144"/>
      <c r="N150" s="108"/>
      <c r="O150" s="141"/>
    </row>
    <row r="151">
      <c r="A151" s="141"/>
      <c r="B151" s="141"/>
      <c r="C151" s="141"/>
      <c r="D151" s="141"/>
      <c r="E151" s="141"/>
      <c r="F151" s="141"/>
      <c r="G151" s="141"/>
      <c r="H151" s="141"/>
      <c r="I151" s="141"/>
      <c r="J151" s="142"/>
      <c r="K151" s="143"/>
      <c r="L151" s="144"/>
      <c r="M151" s="144"/>
      <c r="N151" s="108"/>
      <c r="O151" s="141"/>
    </row>
    <row r="152">
      <c r="A152" s="141"/>
      <c r="B152" s="141"/>
      <c r="C152" s="141"/>
      <c r="D152" s="141"/>
      <c r="E152" s="141"/>
      <c r="F152" s="141"/>
      <c r="G152" s="141"/>
      <c r="H152" s="141"/>
      <c r="I152" s="141"/>
      <c r="J152" s="141"/>
      <c r="K152" s="141"/>
      <c r="L152" s="141"/>
      <c r="M152" s="141"/>
      <c r="N152" s="141"/>
      <c r="O152" s="141"/>
    </row>
    <row r="153">
      <c r="A153" s="141"/>
      <c r="B153" s="141"/>
      <c r="C153" s="141"/>
      <c r="D153" s="141"/>
      <c r="E153" s="141"/>
      <c r="F153" s="141"/>
      <c r="G153" s="141"/>
      <c r="H153" s="141"/>
      <c r="I153" s="141"/>
      <c r="J153" s="142"/>
      <c r="K153" s="143"/>
      <c r="L153" s="144"/>
      <c r="M153" s="144"/>
      <c r="N153" s="108"/>
      <c r="O153" s="141"/>
    </row>
    <row r="154">
      <c r="A154" s="141"/>
      <c r="B154" s="141"/>
      <c r="C154" s="141"/>
      <c r="D154" s="141"/>
      <c r="E154" s="141"/>
      <c r="F154" s="141"/>
      <c r="G154" s="141"/>
      <c r="H154" s="141"/>
      <c r="I154" s="141"/>
      <c r="J154" s="142"/>
      <c r="K154" s="143"/>
      <c r="L154" s="144"/>
      <c r="M154" s="144"/>
      <c r="N154" s="108"/>
      <c r="O154" s="141"/>
    </row>
    <row r="155">
      <c r="A155" s="141"/>
      <c r="B155" s="141"/>
      <c r="C155" s="141"/>
      <c r="D155" s="141"/>
      <c r="E155" s="141"/>
      <c r="F155" s="141"/>
      <c r="G155" s="141"/>
      <c r="H155" s="141"/>
      <c r="I155" s="141"/>
      <c r="J155" s="142"/>
      <c r="K155" s="143"/>
      <c r="L155" s="144"/>
      <c r="M155" s="144"/>
      <c r="N155" s="108"/>
      <c r="O155" s="141"/>
    </row>
    <row r="156">
      <c r="A156" s="141"/>
      <c r="B156" s="141"/>
      <c r="C156" s="141"/>
      <c r="D156" s="141"/>
      <c r="E156" s="141"/>
      <c r="F156" s="141"/>
      <c r="G156" s="141"/>
      <c r="H156" s="141"/>
      <c r="I156" s="141"/>
      <c r="J156" s="142"/>
      <c r="K156" s="143"/>
      <c r="L156" s="144"/>
      <c r="M156" s="144"/>
      <c r="N156" s="108"/>
      <c r="O156" s="141"/>
    </row>
    <row r="157">
      <c r="A157" s="141"/>
      <c r="B157" s="141"/>
      <c r="C157" s="141"/>
      <c r="D157" s="141"/>
      <c r="E157" s="141"/>
      <c r="F157" s="141"/>
      <c r="G157" s="141"/>
      <c r="H157" s="141"/>
      <c r="I157" s="141"/>
      <c r="J157" s="142"/>
      <c r="K157" s="143"/>
      <c r="L157" s="144"/>
      <c r="M157" s="144"/>
      <c r="N157" s="108"/>
      <c r="O157" s="141"/>
    </row>
    <row r="158">
      <c r="A158" s="141"/>
      <c r="B158" s="141"/>
      <c r="C158" s="141"/>
      <c r="D158" s="141"/>
      <c r="E158" s="141"/>
      <c r="F158" s="141"/>
      <c r="G158" s="141"/>
      <c r="H158" s="141"/>
      <c r="I158" s="141"/>
      <c r="J158" s="142"/>
      <c r="K158" s="143"/>
      <c r="L158" s="144"/>
      <c r="M158" s="144"/>
      <c r="N158" s="108"/>
      <c r="O158" s="141"/>
    </row>
    <row r="159">
      <c r="A159" s="141"/>
      <c r="B159" s="141"/>
      <c r="C159" s="141"/>
      <c r="D159" s="141"/>
      <c r="E159" s="141"/>
      <c r="F159" s="141"/>
      <c r="G159" s="141"/>
      <c r="H159" s="141"/>
      <c r="I159" s="141"/>
      <c r="J159" s="142"/>
      <c r="K159" s="143"/>
      <c r="L159" s="144"/>
      <c r="M159" s="144"/>
      <c r="N159" s="108"/>
      <c r="O159" s="141"/>
    </row>
    <row r="160">
      <c r="A160" s="141"/>
      <c r="B160" s="141"/>
      <c r="C160" s="141"/>
      <c r="D160" s="141"/>
      <c r="E160" s="141"/>
      <c r="F160" s="141"/>
      <c r="G160" s="141"/>
      <c r="H160" s="141"/>
      <c r="I160" s="141"/>
      <c r="J160" s="141"/>
      <c r="K160" s="141"/>
      <c r="L160" s="141"/>
      <c r="M160" s="141"/>
      <c r="N160" s="141"/>
      <c r="O160" s="141"/>
    </row>
    <row r="161">
      <c r="A161" s="141"/>
      <c r="B161" s="141"/>
      <c r="C161" s="141"/>
      <c r="D161" s="141"/>
      <c r="E161" s="141"/>
      <c r="F161" s="141"/>
      <c r="G161" s="141"/>
      <c r="H161" s="141"/>
      <c r="I161" s="141"/>
      <c r="J161" s="142"/>
      <c r="K161" s="143"/>
      <c r="L161" s="144"/>
      <c r="M161" s="144"/>
      <c r="N161" s="108"/>
      <c r="O161" s="141"/>
    </row>
    <row r="162">
      <c r="A162" s="141"/>
      <c r="B162" s="141"/>
      <c r="C162" s="141"/>
      <c r="D162" s="141"/>
      <c r="E162" s="141"/>
      <c r="F162" s="141"/>
      <c r="G162" s="141"/>
      <c r="H162" s="141"/>
      <c r="I162" s="141"/>
      <c r="J162" s="142"/>
      <c r="K162" s="143"/>
      <c r="L162" s="144"/>
      <c r="M162" s="144"/>
      <c r="N162" s="108"/>
      <c r="O162" s="141"/>
    </row>
    <row r="163">
      <c r="A163" s="141"/>
      <c r="B163" s="141"/>
      <c r="C163" s="141"/>
      <c r="D163" s="141"/>
      <c r="E163" s="141"/>
      <c r="F163" s="141"/>
      <c r="G163" s="141"/>
      <c r="H163" s="141"/>
      <c r="I163" s="141"/>
      <c r="J163" s="142"/>
      <c r="K163" s="143"/>
      <c r="L163" s="144"/>
      <c r="M163" s="144"/>
      <c r="N163" s="108"/>
      <c r="O163" s="141"/>
    </row>
    <row r="164">
      <c r="A164" s="141"/>
      <c r="B164" s="141"/>
      <c r="C164" s="141"/>
      <c r="D164" s="141"/>
      <c r="E164" s="141"/>
      <c r="F164" s="141"/>
      <c r="G164" s="141"/>
      <c r="H164" s="141"/>
      <c r="I164" s="141"/>
      <c r="J164" s="142"/>
      <c r="K164" s="143"/>
      <c r="L164" s="144"/>
      <c r="M164" s="144"/>
      <c r="N164" s="108"/>
      <c r="O164" s="141"/>
    </row>
    <row r="165">
      <c r="A165" s="141"/>
      <c r="B165" s="141"/>
      <c r="C165" s="141"/>
      <c r="D165" s="141"/>
      <c r="E165" s="141"/>
      <c r="F165" s="141"/>
      <c r="G165" s="141"/>
      <c r="H165" s="141"/>
      <c r="I165" s="141"/>
      <c r="J165" s="142"/>
      <c r="K165" s="143"/>
      <c r="L165" s="144"/>
      <c r="M165" s="144"/>
      <c r="N165" s="108"/>
      <c r="O165" s="141"/>
    </row>
    <row r="166">
      <c r="A166" s="141"/>
      <c r="B166" s="141"/>
      <c r="C166" s="141"/>
      <c r="D166" s="141"/>
      <c r="E166" s="141"/>
      <c r="F166" s="141"/>
      <c r="G166" s="141"/>
      <c r="H166" s="141"/>
      <c r="I166" s="141"/>
      <c r="J166" s="142"/>
      <c r="K166" s="143"/>
      <c r="L166" s="144"/>
      <c r="M166" s="144"/>
      <c r="N166" s="108"/>
      <c r="O166" s="141"/>
    </row>
    <row r="167">
      <c r="A167" s="141"/>
      <c r="B167" s="141"/>
      <c r="C167" s="141"/>
      <c r="D167" s="141"/>
      <c r="E167" s="141"/>
      <c r="F167" s="141"/>
      <c r="G167" s="141"/>
      <c r="H167" s="141"/>
      <c r="I167" s="141"/>
      <c r="J167" s="142"/>
      <c r="K167" s="143"/>
      <c r="L167" s="144"/>
      <c r="M167" s="144"/>
      <c r="N167" s="108"/>
      <c r="O167" s="141"/>
    </row>
    <row r="168">
      <c r="A168" s="141"/>
      <c r="B168" s="141"/>
      <c r="C168" s="141"/>
      <c r="D168" s="141"/>
      <c r="E168" s="141"/>
      <c r="F168" s="141"/>
      <c r="G168" s="141"/>
      <c r="H168" s="141"/>
      <c r="I168" s="141"/>
      <c r="J168" s="142"/>
      <c r="K168" s="143"/>
      <c r="L168" s="144"/>
      <c r="M168" s="144"/>
      <c r="N168" s="108"/>
      <c r="O168" s="141"/>
    </row>
    <row r="169">
      <c r="A169" s="141"/>
      <c r="B169" s="141"/>
      <c r="C169" s="141"/>
      <c r="D169" s="141"/>
      <c r="E169" s="141"/>
      <c r="F169" s="141"/>
      <c r="G169" s="141"/>
      <c r="H169" s="141"/>
      <c r="I169" s="141"/>
      <c r="J169" s="142"/>
      <c r="K169" s="143"/>
      <c r="L169" s="144"/>
      <c r="M169" s="144"/>
      <c r="N169" s="108"/>
      <c r="O169" s="141"/>
    </row>
    <row r="170">
      <c r="A170" s="141"/>
      <c r="B170" s="141"/>
      <c r="C170" s="141"/>
      <c r="D170" s="141"/>
      <c r="E170" s="141"/>
      <c r="F170" s="141"/>
      <c r="G170" s="141"/>
      <c r="H170" s="141"/>
      <c r="I170" s="141"/>
      <c r="J170" s="142"/>
      <c r="K170" s="143"/>
      <c r="L170" s="144"/>
      <c r="M170" s="144"/>
      <c r="N170" s="108"/>
      <c r="O170" s="141"/>
    </row>
    <row r="171">
      <c r="A171" s="141"/>
      <c r="B171" s="141"/>
      <c r="C171" s="141"/>
      <c r="D171" s="141"/>
      <c r="E171" s="141"/>
      <c r="F171" s="141"/>
      <c r="G171" s="141"/>
      <c r="H171" s="141"/>
      <c r="I171" s="141"/>
      <c r="J171" s="142"/>
      <c r="K171" s="143"/>
      <c r="L171" s="144"/>
      <c r="M171" s="144"/>
      <c r="N171" s="108"/>
      <c r="O171" s="141"/>
    </row>
    <row r="172">
      <c r="A172" s="141"/>
      <c r="B172" s="141"/>
      <c r="C172" s="141"/>
      <c r="D172" s="141"/>
      <c r="E172" s="141"/>
      <c r="F172" s="141"/>
      <c r="G172" s="141"/>
      <c r="H172" s="141"/>
      <c r="I172" s="141"/>
      <c r="J172" s="142"/>
      <c r="K172" s="143"/>
      <c r="L172" s="144"/>
      <c r="M172" s="144"/>
      <c r="N172" s="108"/>
      <c r="O172" s="141"/>
    </row>
    <row r="173">
      <c r="A173" s="108"/>
      <c r="B173" s="108"/>
      <c r="C173" s="108"/>
      <c r="D173" s="108"/>
      <c r="E173" s="108"/>
      <c r="F173" s="108"/>
      <c r="G173" s="108"/>
      <c r="H173" s="108"/>
      <c r="I173" s="108"/>
      <c r="J173" s="108"/>
      <c r="K173" s="108"/>
      <c r="L173" s="108"/>
      <c r="M173" s="108"/>
      <c r="N173" s="108"/>
      <c r="O173" s="108"/>
    </row>
    <row r="174">
      <c r="A174" s="108"/>
      <c r="B174" s="108"/>
      <c r="C174" s="108"/>
      <c r="D174" s="108"/>
      <c r="E174" s="108"/>
      <c r="F174" s="108"/>
      <c r="G174" s="108"/>
      <c r="H174" s="108"/>
      <c r="I174" s="108"/>
      <c r="J174" s="108"/>
      <c r="K174" s="108"/>
      <c r="L174" s="108"/>
      <c r="M174" s="108"/>
      <c r="N174" s="108"/>
      <c r="O174" s="108"/>
    </row>
    <row r="175">
      <c r="A175" s="108"/>
      <c r="B175" s="108"/>
      <c r="C175" s="108"/>
      <c r="D175" s="108"/>
      <c r="E175" s="108"/>
      <c r="F175" s="108"/>
      <c r="G175" s="108"/>
      <c r="H175" s="108"/>
      <c r="I175" s="108"/>
      <c r="J175" s="108"/>
      <c r="K175" s="108"/>
      <c r="L175" s="108"/>
      <c r="M175" s="108"/>
      <c r="N175" s="108"/>
      <c r="O175" s="108"/>
    </row>
    <row r="176">
      <c r="A176" s="108"/>
      <c r="B176" s="108"/>
      <c r="C176" s="108"/>
      <c r="D176" s="108"/>
      <c r="E176" s="108"/>
      <c r="F176" s="108"/>
      <c r="G176" s="108"/>
      <c r="H176" s="108"/>
      <c r="I176" s="108"/>
      <c r="J176" s="108"/>
      <c r="K176" s="108"/>
      <c r="L176" s="108"/>
      <c r="M176" s="108"/>
      <c r="N176" s="108"/>
      <c r="O176" s="108"/>
    </row>
    <row r="177">
      <c r="A177" s="108"/>
      <c r="B177" s="108"/>
      <c r="C177" s="108"/>
      <c r="D177" s="108"/>
      <c r="E177" s="108"/>
      <c r="F177" s="108"/>
      <c r="G177" s="108"/>
      <c r="H177" s="108"/>
      <c r="I177" s="108"/>
      <c r="J177" s="108"/>
      <c r="K177" s="108"/>
      <c r="L177" s="108"/>
      <c r="M177" s="108"/>
      <c r="N177" s="108"/>
      <c r="O177" s="108"/>
    </row>
    <row r="178">
      <c r="A178" s="108"/>
      <c r="B178" s="108"/>
      <c r="C178" s="108"/>
      <c r="D178" s="108"/>
      <c r="E178" s="108"/>
      <c r="F178" s="108"/>
      <c r="G178" s="108"/>
      <c r="H178" s="108"/>
      <c r="I178" s="108"/>
      <c r="J178" s="108"/>
      <c r="K178" s="108"/>
      <c r="L178" s="108"/>
      <c r="M178" s="108"/>
      <c r="N178" s="108"/>
      <c r="O178" s="108"/>
    </row>
    <row r="179">
      <c r="A179" s="108"/>
      <c r="B179" s="108"/>
      <c r="C179" s="108"/>
      <c r="D179" s="108"/>
      <c r="E179" s="108"/>
      <c r="F179" s="108"/>
      <c r="G179" s="108"/>
      <c r="H179" s="108"/>
      <c r="I179" s="108"/>
      <c r="J179" s="108"/>
      <c r="K179" s="108"/>
      <c r="L179" s="108"/>
      <c r="M179" s="108"/>
      <c r="N179" s="108"/>
      <c r="O179" s="108"/>
    </row>
    <row r="180">
      <c r="A180" s="108"/>
      <c r="B180" s="108"/>
      <c r="C180" s="108"/>
      <c r="D180" s="108"/>
      <c r="E180" s="108"/>
      <c r="F180" s="108"/>
      <c r="G180" s="108"/>
      <c r="H180" s="108"/>
      <c r="I180" s="108"/>
      <c r="J180" s="108"/>
      <c r="K180" s="108"/>
      <c r="L180" s="108"/>
      <c r="M180" s="108"/>
      <c r="N180" s="108"/>
      <c r="O180" s="108"/>
    </row>
    <row r="181">
      <c r="A181" s="108"/>
      <c r="B181" s="108"/>
      <c r="C181" s="108"/>
      <c r="D181" s="108"/>
      <c r="E181" s="108"/>
      <c r="F181" s="108"/>
      <c r="G181" s="108"/>
      <c r="H181" s="108"/>
      <c r="I181" s="108"/>
      <c r="J181" s="108"/>
      <c r="K181" s="108"/>
      <c r="L181" s="108"/>
      <c r="M181" s="108"/>
      <c r="N181" s="108"/>
      <c r="O181" s="108"/>
    </row>
    <row r="182">
      <c r="A182" s="108"/>
      <c r="B182" s="108"/>
      <c r="C182" s="108"/>
      <c r="D182" s="108"/>
      <c r="E182" s="108"/>
      <c r="F182" s="108"/>
      <c r="G182" s="108"/>
      <c r="H182" s="108"/>
      <c r="I182" s="108"/>
      <c r="J182" s="108"/>
      <c r="K182" s="108"/>
      <c r="L182" s="108"/>
      <c r="M182" s="108"/>
      <c r="N182" s="108"/>
      <c r="O182" s="108"/>
    </row>
    <row r="183">
      <c r="A183" s="108"/>
      <c r="B183" s="108"/>
      <c r="C183" s="108"/>
      <c r="D183" s="108"/>
      <c r="E183" s="108"/>
      <c r="F183" s="108"/>
      <c r="G183" s="108"/>
      <c r="H183" s="108"/>
      <c r="I183" s="108"/>
      <c r="J183" s="108"/>
      <c r="K183" s="108"/>
      <c r="L183" s="108"/>
      <c r="M183" s="108"/>
      <c r="N183" s="108"/>
      <c r="O183" s="108"/>
    </row>
    <row r="184">
      <c r="A184" s="108"/>
      <c r="B184" s="108"/>
      <c r="C184" s="108"/>
      <c r="D184" s="108"/>
      <c r="E184" s="108"/>
      <c r="F184" s="108"/>
      <c r="G184" s="108"/>
      <c r="H184" s="108"/>
      <c r="I184" s="108"/>
      <c r="J184" s="108"/>
      <c r="K184" s="108"/>
      <c r="L184" s="108"/>
      <c r="M184" s="108"/>
      <c r="N184" s="108"/>
      <c r="O184" s="108"/>
    </row>
    <row r="185">
      <c r="A185" s="108"/>
      <c r="B185" s="108"/>
      <c r="C185" s="108"/>
      <c r="D185" s="108"/>
      <c r="E185" s="108"/>
      <c r="F185" s="108"/>
      <c r="G185" s="108"/>
      <c r="H185" s="108"/>
      <c r="I185" s="108"/>
      <c r="J185" s="108"/>
      <c r="K185" s="108"/>
      <c r="L185" s="108"/>
      <c r="M185" s="108"/>
      <c r="N185" s="108"/>
      <c r="O185" s="108"/>
    </row>
    <row r="186">
      <c r="A186" s="108"/>
      <c r="B186" s="108"/>
      <c r="C186" s="108"/>
      <c r="D186" s="108"/>
      <c r="E186" s="108"/>
      <c r="F186" s="108"/>
      <c r="G186" s="108"/>
      <c r="H186" s="108"/>
      <c r="I186" s="108"/>
      <c r="J186" s="108"/>
      <c r="K186" s="108"/>
      <c r="L186" s="108"/>
      <c r="M186" s="108"/>
      <c r="N186" s="108"/>
      <c r="O186" s="108"/>
    </row>
    <row r="187">
      <c r="A187" s="108"/>
      <c r="B187" s="108"/>
      <c r="C187" s="108"/>
      <c r="D187" s="108"/>
      <c r="E187" s="108"/>
      <c r="F187" s="108"/>
      <c r="G187" s="108"/>
      <c r="H187" s="108"/>
      <c r="I187" s="108"/>
      <c r="J187" s="108"/>
      <c r="K187" s="108"/>
      <c r="L187" s="108"/>
      <c r="M187" s="108"/>
      <c r="N187" s="108"/>
      <c r="O187" s="108"/>
    </row>
    <row r="188">
      <c r="A188" s="108"/>
      <c r="B188" s="108"/>
      <c r="C188" s="108"/>
      <c r="D188" s="108"/>
      <c r="E188" s="108"/>
      <c r="F188" s="108"/>
      <c r="G188" s="108"/>
      <c r="H188" s="108"/>
      <c r="I188" s="108"/>
      <c r="J188" s="108"/>
      <c r="K188" s="108"/>
      <c r="L188" s="108"/>
      <c r="M188" s="108"/>
      <c r="N188" s="108"/>
      <c r="O188" s="108"/>
    </row>
  </sheetData>
  <mergeCells count="213">
    <mergeCell ref="I8:K8"/>
    <mergeCell ref="L8:N8"/>
    <mergeCell ref="D9:E9"/>
    <mergeCell ref="F9:H9"/>
    <mergeCell ref="I9:K9"/>
    <mergeCell ref="L9:N9"/>
    <mergeCell ref="B10:C10"/>
    <mergeCell ref="D10:E10"/>
    <mergeCell ref="I10:K10"/>
    <mergeCell ref="L10:N10"/>
    <mergeCell ref="A1:C1"/>
    <mergeCell ref="A2:C2"/>
    <mergeCell ref="A4:J4"/>
    <mergeCell ref="A5:J5"/>
    <mergeCell ref="D8:E8"/>
    <mergeCell ref="F8:H8"/>
    <mergeCell ref="F10:H10"/>
    <mergeCell ref="A9:A11"/>
    <mergeCell ref="B11:C11"/>
    <mergeCell ref="D11:E11"/>
    <mergeCell ref="F11:H11"/>
    <mergeCell ref="I11:K11"/>
    <mergeCell ref="L11:N11"/>
    <mergeCell ref="D12:E12"/>
    <mergeCell ref="L12:N12"/>
    <mergeCell ref="F12:H12"/>
    <mergeCell ref="I12:K12"/>
    <mergeCell ref="D13:E13"/>
    <mergeCell ref="F13:H13"/>
    <mergeCell ref="I13:K13"/>
    <mergeCell ref="L13:N13"/>
    <mergeCell ref="D14:E14"/>
    <mergeCell ref="L14:N14"/>
    <mergeCell ref="F18:H18"/>
    <mergeCell ref="I18:K18"/>
    <mergeCell ref="E28:I28"/>
    <mergeCell ref="A29:I29"/>
    <mergeCell ref="E30:I30"/>
    <mergeCell ref="E31:I31"/>
    <mergeCell ref="E32:I32"/>
    <mergeCell ref="E33:I33"/>
    <mergeCell ref="E34:I34"/>
    <mergeCell ref="E35:I35"/>
    <mergeCell ref="E36:I36"/>
    <mergeCell ref="E37:I37"/>
    <mergeCell ref="E38:I38"/>
    <mergeCell ref="A39:I39"/>
    <mergeCell ref="E40:I40"/>
    <mergeCell ref="E41:I41"/>
    <mergeCell ref="A42:I42"/>
    <mergeCell ref="E43:I43"/>
    <mergeCell ref="E44:I44"/>
    <mergeCell ref="E45:I45"/>
    <mergeCell ref="E46:I46"/>
    <mergeCell ref="E47:I47"/>
    <mergeCell ref="E48:I48"/>
    <mergeCell ref="E49:I49"/>
    <mergeCell ref="A50:I50"/>
    <mergeCell ref="E51:I51"/>
    <mergeCell ref="E52:I52"/>
    <mergeCell ref="E53:I53"/>
    <mergeCell ref="E54:I54"/>
    <mergeCell ref="E55:I55"/>
    <mergeCell ref="D64:H64"/>
    <mergeCell ref="D68:F68"/>
    <mergeCell ref="G68:I68"/>
    <mergeCell ref="D69:F69"/>
    <mergeCell ref="G69:I69"/>
    <mergeCell ref="G72:J77"/>
    <mergeCell ref="E56:I56"/>
    <mergeCell ref="E57:I57"/>
    <mergeCell ref="E58:I58"/>
    <mergeCell ref="E59:I59"/>
    <mergeCell ref="E60:I60"/>
    <mergeCell ref="E61:I61"/>
    <mergeCell ref="E62:I62"/>
    <mergeCell ref="F14:H14"/>
    <mergeCell ref="I14:K14"/>
    <mergeCell ref="D15:E15"/>
    <mergeCell ref="F15:H15"/>
    <mergeCell ref="I15:K15"/>
    <mergeCell ref="L15:N15"/>
    <mergeCell ref="D16:E16"/>
    <mergeCell ref="L16:N16"/>
    <mergeCell ref="F16:H16"/>
    <mergeCell ref="I16:K16"/>
    <mergeCell ref="D17:E17"/>
    <mergeCell ref="F17:H17"/>
    <mergeCell ref="I17:K17"/>
    <mergeCell ref="L17:N17"/>
    <mergeCell ref="L18:N18"/>
    <mergeCell ref="I20:K20"/>
    <mergeCell ref="L20:N20"/>
    <mergeCell ref="D18:E18"/>
    <mergeCell ref="D19:E19"/>
    <mergeCell ref="F19:H19"/>
    <mergeCell ref="I19:K19"/>
    <mergeCell ref="L19:N19"/>
    <mergeCell ref="D20:E20"/>
    <mergeCell ref="F20:H20"/>
    <mergeCell ref="D21:E21"/>
    <mergeCell ref="F21:H21"/>
    <mergeCell ref="I21:K21"/>
    <mergeCell ref="L21:N21"/>
    <mergeCell ref="F22:H22"/>
    <mergeCell ref="I22:K22"/>
    <mergeCell ref="L22:N22"/>
    <mergeCell ref="I24:K24"/>
    <mergeCell ref="L24:N24"/>
    <mergeCell ref="D22:E22"/>
    <mergeCell ref="D23:E23"/>
    <mergeCell ref="F23:H23"/>
    <mergeCell ref="I23:K23"/>
    <mergeCell ref="L23:N23"/>
    <mergeCell ref="D24:E24"/>
    <mergeCell ref="F24:H24"/>
    <mergeCell ref="B53:C53"/>
    <mergeCell ref="B54:C54"/>
    <mergeCell ref="B55:C55"/>
    <mergeCell ref="B56:C56"/>
    <mergeCell ref="B57:C57"/>
    <mergeCell ref="B58:C58"/>
    <mergeCell ref="B59:C59"/>
    <mergeCell ref="B60:C60"/>
    <mergeCell ref="B61:C61"/>
    <mergeCell ref="B62:C62"/>
    <mergeCell ref="B63:C63"/>
    <mergeCell ref="A64:C64"/>
    <mergeCell ref="B65:C65"/>
    <mergeCell ref="B66:C66"/>
    <mergeCell ref="B67:C67"/>
    <mergeCell ref="B68:C68"/>
    <mergeCell ref="B69:C69"/>
    <mergeCell ref="B70:C70"/>
    <mergeCell ref="B71:C71"/>
    <mergeCell ref="A72:F113"/>
    <mergeCell ref="B114:C114"/>
    <mergeCell ref="B115:C115"/>
    <mergeCell ref="E115:G115"/>
    <mergeCell ref="A116:O116"/>
    <mergeCell ref="E117:G117"/>
    <mergeCell ref="E118:G118"/>
    <mergeCell ref="E119:G119"/>
    <mergeCell ref="E120:G120"/>
    <mergeCell ref="E121:G121"/>
    <mergeCell ref="E122:G122"/>
    <mergeCell ref="E123:G123"/>
    <mergeCell ref="E124:G124"/>
    <mergeCell ref="E125:G125"/>
    <mergeCell ref="A126:O126"/>
    <mergeCell ref="E127:G127"/>
    <mergeCell ref="E128:G128"/>
    <mergeCell ref="A129:O129"/>
    <mergeCell ref="E130:G130"/>
    <mergeCell ref="E131:G131"/>
    <mergeCell ref="E132:G132"/>
    <mergeCell ref="E133:G133"/>
    <mergeCell ref="E134:G134"/>
    <mergeCell ref="E142:G142"/>
    <mergeCell ref="E143:G143"/>
    <mergeCell ref="E144:G144"/>
    <mergeCell ref="E145:G145"/>
    <mergeCell ref="E146:G146"/>
    <mergeCell ref="E147:G147"/>
    <mergeCell ref="E148:G148"/>
    <mergeCell ref="E149:G149"/>
    <mergeCell ref="E135:G135"/>
    <mergeCell ref="E136:G136"/>
    <mergeCell ref="A137:O137"/>
    <mergeCell ref="E138:G138"/>
    <mergeCell ref="E139:G139"/>
    <mergeCell ref="E140:G140"/>
    <mergeCell ref="E141:G141"/>
    <mergeCell ref="B15:C15"/>
    <mergeCell ref="B16:C16"/>
    <mergeCell ref="A15:A17"/>
    <mergeCell ref="A18:A20"/>
    <mergeCell ref="A21:A23"/>
    <mergeCell ref="B8:C8"/>
    <mergeCell ref="B9:C9"/>
    <mergeCell ref="A12:A14"/>
    <mergeCell ref="B12:C12"/>
    <mergeCell ref="B13:C13"/>
    <mergeCell ref="B14:C14"/>
    <mergeCell ref="B17:C17"/>
    <mergeCell ref="B18:C18"/>
    <mergeCell ref="B19:C19"/>
    <mergeCell ref="B20:C20"/>
    <mergeCell ref="B21:C21"/>
    <mergeCell ref="B22:C22"/>
    <mergeCell ref="B23:C23"/>
    <mergeCell ref="A24:C24"/>
    <mergeCell ref="B28:C28"/>
    <mergeCell ref="B30:C30"/>
    <mergeCell ref="B31:C31"/>
    <mergeCell ref="B32:C32"/>
    <mergeCell ref="B33:C33"/>
    <mergeCell ref="B34:C34"/>
    <mergeCell ref="B35:C35"/>
    <mergeCell ref="B36:C36"/>
    <mergeCell ref="B37:C37"/>
    <mergeCell ref="B38:C38"/>
    <mergeCell ref="B40:C40"/>
    <mergeCell ref="B41:C41"/>
    <mergeCell ref="B43:C43"/>
    <mergeCell ref="B44:C44"/>
    <mergeCell ref="B45:C45"/>
    <mergeCell ref="B46:C46"/>
    <mergeCell ref="B47:C47"/>
    <mergeCell ref="B48:C48"/>
    <mergeCell ref="B49:C49"/>
    <mergeCell ref="B51:C51"/>
    <mergeCell ref="B52:C52"/>
  </mergeCells>
  <dataValidations>
    <dataValidation type="list" allowBlank="1" showErrorMessage="1" sqref="H117:H125 H127:H128 H130:H136 H138:H151 H153:H159 H161:H172">
      <formula1>"Not done,Complete,Doing,Waiting for approval,Testing not done"</formula1>
    </dataValidation>
    <dataValidation type="list" allowBlank="1" showErrorMessage="1" sqref="D30:D38 D40:D41 D43:D49 D51:D62">
      <formula1>"Complete,Doing,Not Done"</formula1>
    </dataValidation>
    <dataValidation type="list" allowBlank="1" showErrorMessage="1" sqref="I117:I125 I127:I128 I130:I136 I138:I151 I153:I159 I161:I172">
      <formula1>"Low,Medium,High"</formula1>
    </dataValidation>
  </dataValidations>
  <hyperlinks>
    <hyperlink r:id="rId1" ref="A140"/>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24.0"/>
    <col customWidth="1" min="4" max="4" width="18.25"/>
    <col customWidth="1" min="5" max="5" width="18.38"/>
    <col customWidth="1" min="6" max="6" width="15.38"/>
    <col customWidth="1" min="8" max="8" width="17.0"/>
    <col customWidth="1" min="15" max="15" width="38.5"/>
  </cols>
  <sheetData>
    <row r="1">
      <c r="A1" s="61" t="s">
        <v>170</v>
      </c>
      <c r="D1" s="62" t="s">
        <v>162</v>
      </c>
      <c r="E1" s="62" t="s">
        <v>171</v>
      </c>
      <c r="F1" s="62" t="s">
        <v>172</v>
      </c>
      <c r="G1" s="63" t="s">
        <v>173</v>
      </c>
      <c r="H1" s="62" t="s">
        <v>174</v>
      </c>
      <c r="I1" s="62" t="s">
        <v>175</v>
      </c>
      <c r="J1" s="62" t="s">
        <v>176</v>
      </c>
    </row>
    <row r="2">
      <c r="A2" s="64">
        <v>45588.0</v>
      </c>
      <c r="B2" s="14"/>
      <c r="C2" s="15"/>
      <c r="D2" s="68">
        <v>19.0</v>
      </c>
      <c r="E2" s="66">
        <v>87.0</v>
      </c>
      <c r="F2" s="66">
        <f>SUM(J7:J1035)</f>
        <v>87</v>
      </c>
      <c r="G2" s="67">
        <f>E2/F2</f>
        <v>1</v>
      </c>
      <c r="H2" s="66">
        <f>E2+'Sprint-1'!H2</f>
        <v>145</v>
      </c>
      <c r="I2" s="66">
        <f>SUM('Product Backlog'!J:J)</f>
        <v>145</v>
      </c>
      <c r="J2" s="69">
        <f>H2/I2</f>
        <v>1</v>
      </c>
    </row>
    <row r="4">
      <c r="A4" s="61" t="s">
        <v>177</v>
      </c>
    </row>
    <row r="5">
      <c r="A5" s="145" t="s">
        <v>316</v>
      </c>
    </row>
    <row r="7">
      <c r="A7" s="71" t="s">
        <v>179</v>
      </c>
    </row>
    <row r="8">
      <c r="A8" s="72" t="s">
        <v>2</v>
      </c>
      <c r="B8" s="73" t="s">
        <v>180</v>
      </c>
      <c r="C8" s="15"/>
      <c r="D8" s="73" t="s">
        <v>317</v>
      </c>
      <c r="E8" s="15"/>
      <c r="F8" s="73" t="s">
        <v>318</v>
      </c>
      <c r="G8" s="14"/>
      <c r="H8" s="15"/>
      <c r="I8" s="74" t="s">
        <v>319</v>
      </c>
      <c r="J8" s="14"/>
      <c r="K8" s="15"/>
      <c r="L8" s="74" t="s">
        <v>320</v>
      </c>
      <c r="M8" s="14"/>
      <c r="N8" s="15"/>
      <c r="O8" s="146"/>
      <c r="P8" s="146"/>
      <c r="Q8" s="146"/>
      <c r="R8" s="146"/>
      <c r="S8" s="146"/>
      <c r="T8" s="146"/>
      <c r="U8" s="146"/>
      <c r="V8" s="146"/>
      <c r="W8" s="146"/>
      <c r="X8" s="146"/>
      <c r="Y8" s="146"/>
      <c r="Z8" s="146"/>
      <c r="AA8" s="146"/>
      <c r="AB8" s="146"/>
    </row>
    <row r="9">
      <c r="A9" s="147" t="s">
        <v>6</v>
      </c>
      <c r="B9" s="148" t="s">
        <v>185</v>
      </c>
      <c r="C9" s="15"/>
      <c r="D9" s="93" t="s">
        <v>321</v>
      </c>
      <c r="E9" s="15"/>
      <c r="F9" s="78" t="s">
        <v>322</v>
      </c>
      <c r="G9" s="14"/>
      <c r="H9" s="15"/>
      <c r="I9" s="78" t="s">
        <v>323</v>
      </c>
      <c r="J9" s="14"/>
      <c r="K9" s="15"/>
      <c r="L9" s="78" t="s">
        <v>324</v>
      </c>
      <c r="M9" s="14"/>
      <c r="N9" s="15"/>
      <c r="O9" s="79"/>
      <c r="P9" s="149"/>
      <c r="Q9" s="149"/>
      <c r="R9" s="149"/>
      <c r="S9" s="149"/>
      <c r="T9" s="149"/>
      <c r="U9" s="149"/>
      <c r="V9" s="149"/>
      <c r="W9" s="149"/>
      <c r="X9" s="149"/>
      <c r="Y9" s="149"/>
      <c r="Z9" s="149"/>
      <c r="AA9" s="149"/>
      <c r="AB9" s="149"/>
    </row>
    <row r="10">
      <c r="B10" s="150" t="s">
        <v>190</v>
      </c>
      <c r="C10" s="15"/>
      <c r="D10" s="93" t="s">
        <v>325</v>
      </c>
      <c r="E10" s="15"/>
      <c r="F10" s="151" t="s">
        <v>326</v>
      </c>
      <c r="G10" s="83"/>
      <c r="H10" s="84"/>
      <c r="I10" s="81" t="s">
        <v>327</v>
      </c>
      <c r="J10" s="14"/>
      <c r="K10" s="15"/>
      <c r="L10" s="81" t="s">
        <v>328</v>
      </c>
      <c r="M10" s="14"/>
      <c r="N10" s="15"/>
      <c r="O10" s="79"/>
      <c r="P10" s="149"/>
      <c r="Q10" s="149"/>
      <c r="R10" s="149"/>
      <c r="S10" s="149"/>
      <c r="T10" s="149"/>
      <c r="U10" s="149"/>
      <c r="V10" s="149"/>
      <c r="W10" s="149"/>
      <c r="X10" s="149"/>
      <c r="Y10" s="149"/>
      <c r="Z10" s="149"/>
      <c r="AA10" s="149"/>
      <c r="AB10" s="149"/>
    </row>
    <row r="11">
      <c r="B11" s="150" t="s">
        <v>195</v>
      </c>
      <c r="C11" s="15"/>
      <c r="D11" s="93" t="s">
        <v>329</v>
      </c>
      <c r="E11" s="15"/>
      <c r="F11" s="78" t="s">
        <v>330</v>
      </c>
      <c r="G11" s="14"/>
      <c r="H11" s="15"/>
      <c r="I11" s="81" t="s">
        <v>331</v>
      </c>
      <c r="J11" s="14"/>
      <c r="K11" s="15"/>
      <c r="L11" s="81" t="s">
        <v>332</v>
      </c>
      <c r="M11" s="14"/>
      <c r="N11" s="15"/>
      <c r="O11" s="79"/>
      <c r="P11" s="149"/>
      <c r="Q11" s="149"/>
      <c r="R11" s="149"/>
      <c r="S11" s="149"/>
      <c r="T11" s="149"/>
      <c r="U11" s="149"/>
      <c r="V11" s="149"/>
      <c r="W11" s="149"/>
      <c r="X11" s="149"/>
      <c r="Y11" s="149"/>
      <c r="Z11" s="149"/>
      <c r="AA11" s="149"/>
      <c r="AB11" s="149"/>
    </row>
    <row r="12">
      <c r="A12" s="147" t="s">
        <v>10</v>
      </c>
      <c r="B12" s="148" t="s">
        <v>185</v>
      </c>
      <c r="C12" s="15"/>
      <c r="D12" s="93" t="s">
        <v>333</v>
      </c>
      <c r="E12" s="15"/>
      <c r="F12" s="78" t="s">
        <v>334</v>
      </c>
      <c r="G12" s="14"/>
      <c r="H12" s="15"/>
      <c r="I12" s="78" t="s">
        <v>335</v>
      </c>
      <c r="J12" s="14"/>
      <c r="K12" s="15"/>
      <c r="L12" s="78" t="s">
        <v>336</v>
      </c>
      <c r="M12" s="14"/>
      <c r="N12" s="15"/>
      <c r="O12" s="79"/>
      <c r="P12" s="149"/>
      <c r="Q12" s="149"/>
      <c r="R12" s="149"/>
      <c r="S12" s="149"/>
      <c r="T12" s="149"/>
      <c r="U12" s="149"/>
      <c r="V12" s="149"/>
      <c r="W12" s="149"/>
      <c r="X12" s="149"/>
      <c r="Y12" s="149"/>
      <c r="Z12" s="149"/>
      <c r="AA12" s="149"/>
      <c r="AB12" s="149"/>
    </row>
    <row r="13">
      <c r="B13" s="150" t="s">
        <v>190</v>
      </c>
      <c r="C13" s="15"/>
      <c r="D13" s="93" t="s">
        <v>337</v>
      </c>
      <c r="E13" s="15"/>
      <c r="F13" s="81" t="s">
        <v>338</v>
      </c>
      <c r="G13" s="14"/>
      <c r="H13" s="15"/>
      <c r="I13" s="81" t="s">
        <v>339</v>
      </c>
      <c r="J13" s="14"/>
      <c r="K13" s="15"/>
      <c r="L13" s="81" t="s">
        <v>340</v>
      </c>
      <c r="M13" s="14"/>
      <c r="N13" s="15"/>
      <c r="O13" s="79"/>
      <c r="P13" s="149"/>
      <c r="Q13" s="149"/>
      <c r="R13" s="149"/>
      <c r="S13" s="149"/>
      <c r="T13" s="149"/>
      <c r="U13" s="149"/>
      <c r="V13" s="149"/>
      <c r="W13" s="149"/>
      <c r="X13" s="149"/>
      <c r="Y13" s="149"/>
      <c r="Z13" s="149"/>
      <c r="AA13" s="149"/>
      <c r="AB13" s="149"/>
    </row>
    <row r="14">
      <c r="B14" s="150" t="s">
        <v>195</v>
      </c>
      <c r="C14" s="15"/>
      <c r="D14" s="93" t="s">
        <v>341</v>
      </c>
      <c r="E14" s="15"/>
      <c r="F14" s="81" t="s">
        <v>342</v>
      </c>
      <c r="G14" s="14"/>
      <c r="H14" s="15"/>
      <c r="I14" s="81" t="s">
        <v>343</v>
      </c>
      <c r="J14" s="14"/>
      <c r="K14" s="15"/>
      <c r="L14" s="81" t="s">
        <v>343</v>
      </c>
      <c r="M14" s="14"/>
      <c r="N14" s="15"/>
      <c r="O14" s="79"/>
      <c r="P14" s="149"/>
      <c r="Q14" s="149"/>
      <c r="R14" s="149"/>
      <c r="S14" s="149"/>
      <c r="T14" s="149"/>
      <c r="U14" s="149"/>
      <c r="V14" s="149"/>
      <c r="W14" s="149"/>
      <c r="X14" s="149"/>
      <c r="Y14" s="149"/>
      <c r="Z14" s="149"/>
      <c r="AA14" s="149"/>
      <c r="AB14" s="149"/>
    </row>
    <row r="15">
      <c r="A15" s="147" t="s">
        <v>14</v>
      </c>
      <c r="B15" s="148" t="s">
        <v>185</v>
      </c>
      <c r="C15" s="15"/>
      <c r="D15" s="93" t="s">
        <v>344</v>
      </c>
      <c r="E15" s="15"/>
      <c r="F15" s="78" t="s">
        <v>345</v>
      </c>
      <c r="G15" s="14"/>
      <c r="H15" s="15"/>
      <c r="I15" s="78" t="s">
        <v>346</v>
      </c>
      <c r="J15" s="14"/>
      <c r="K15" s="15"/>
      <c r="L15" s="78" t="s">
        <v>347</v>
      </c>
      <c r="M15" s="14"/>
      <c r="N15" s="15"/>
      <c r="O15" s="79"/>
      <c r="P15" s="149"/>
      <c r="Q15" s="149"/>
      <c r="R15" s="149"/>
      <c r="S15" s="149"/>
      <c r="T15" s="149"/>
      <c r="U15" s="149"/>
      <c r="V15" s="149"/>
      <c r="W15" s="149"/>
      <c r="X15" s="149"/>
      <c r="Y15" s="149"/>
      <c r="Z15" s="149"/>
      <c r="AA15" s="149"/>
      <c r="AB15" s="149"/>
    </row>
    <row r="16">
      <c r="B16" s="150" t="s">
        <v>190</v>
      </c>
      <c r="C16" s="15"/>
      <c r="D16" s="93" t="s">
        <v>348</v>
      </c>
      <c r="E16" s="15"/>
      <c r="F16" s="81" t="s">
        <v>349</v>
      </c>
      <c r="G16" s="14"/>
      <c r="H16" s="15"/>
      <c r="I16" s="81" t="s">
        <v>350</v>
      </c>
      <c r="J16" s="14"/>
      <c r="K16" s="15"/>
      <c r="L16" s="81" t="s">
        <v>351</v>
      </c>
      <c r="M16" s="14"/>
      <c r="N16" s="15"/>
      <c r="O16" s="79"/>
      <c r="P16" s="149"/>
      <c r="Q16" s="149"/>
      <c r="R16" s="149"/>
      <c r="S16" s="149"/>
      <c r="T16" s="149"/>
      <c r="U16" s="149"/>
      <c r="V16" s="149"/>
      <c r="W16" s="149"/>
      <c r="X16" s="149"/>
      <c r="Y16" s="149"/>
      <c r="Z16" s="149"/>
      <c r="AA16" s="149"/>
      <c r="AB16" s="149"/>
    </row>
    <row r="17">
      <c r="B17" s="150" t="s">
        <v>195</v>
      </c>
      <c r="C17" s="15"/>
      <c r="D17" s="93" t="s">
        <v>352</v>
      </c>
      <c r="E17" s="15"/>
      <c r="F17" s="81" t="s">
        <v>353</v>
      </c>
      <c r="G17" s="14"/>
      <c r="H17" s="15"/>
      <c r="I17" s="81" t="s">
        <v>354</v>
      </c>
      <c r="J17" s="14"/>
      <c r="K17" s="15"/>
      <c r="L17" s="81" t="s">
        <v>355</v>
      </c>
      <c r="M17" s="14"/>
      <c r="N17" s="15"/>
      <c r="O17" s="79"/>
      <c r="P17" s="149"/>
      <c r="Q17" s="149"/>
      <c r="R17" s="149"/>
      <c r="S17" s="149"/>
      <c r="T17" s="149"/>
      <c r="U17" s="149"/>
      <c r="V17" s="149"/>
      <c r="W17" s="149"/>
      <c r="X17" s="149"/>
      <c r="Y17" s="149"/>
      <c r="Z17" s="149"/>
      <c r="AA17" s="149"/>
      <c r="AB17" s="149"/>
    </row>
    <row r="18">
      <c r="A18" s="147" t="s">
        <v>16</v>
      </c>
      <c r="B18" s="148" t="s">
        <v>185</v>
      </c>
      <c r="C18" s="15"/>
      <c r="D18" s="93" t="s">
        <v>356</v>
      </c>
      <c r="E18" s="15"/>
      <c r="F18" s="78" t="s">
        <v>357</v>
      </c>
      <c r="G18" s="14"/>
      <c r="H18" s="15"/>
      <c r="I18" s="78" t="s">
        <v>358</v>
      </c>
      <c r="J18" s="14"/>
      <c r="K18" s="15"/>
      <c r="L18" s="78" t="s">
        <v>359</v>
      </c>
      <c r="M18" s="14"/>
      <c r="N18" s="15"/>
      <c r="O18" s="152"/>
      <c r="P18" s="153"/>
      <c r="Q18" s="153"/>
      <c r="R18" s="153"/>
      <c r="S18" s="153"/>
      <c r="T18" s="153"/>
      <c r="U18" s="153"/>
      <c r="V18" s="153"/>
      <c r="W18" s="153"/>
      <c r="X18" s="153"/>
      <c r="Y18" s="153"/>
      <c r="Z18" s="153"/>
      <c r="AA18" s="153"/>
      <c r="AB18" s="153"/>
    </row>
    <row r="19">
      <c r="B19" s="150" t="s">
        <v>190</v>
      </c>
      <c r="C19" s="15"/>
      <c r="D19" s="93" t="s">
        <v>360</v>
      </c>
      <c r="E19" s="15"/>
      <c r="F19" s="81" t="s">
        <v>361</v>
      </c>
      <c r="G19" s="14"/>
      <c r="H19" s="15"/>
      <c r="I19" s="81" t="s">
        <v>362</v>
      </c>
      <c r="J19" s="14"/>
      <c r="K19" s="15"/>
      <c r="L19" s="81" t="s">
        <v>363</v>
      </c>
      <c r="M19" s="14"/>
      <c r="N19" s="15"/>
      <c r="O19" s="152"/>
      <c r="P19" s="153"/>
      <c r="Q19" s="153"/>
      <c r="R19" s="153"/>
      <c r="S19" s="153"/>
      <c r="T19" s="153"/>
      <c r="U19" s="153"/>
      <c r="V19" s="153"/>
      <c r="W19" s="153"/>
      <c r="X19" s="153"/>
      <c r="Y19" s="153"/>
      <c r="Z19" s="153"/>
      <c r="AA19" s="153"/>
      <c r="AB19" s="153"/>
    </row>
    <row r="20">
      <c r="B20" s="150" t="s">
        <v>195</v>
      </c>
      <c r="C20" s="15"/>
      <c r="D20" s="93" t="s">
        <v>364</v>
      </c>
      <c r="E20" s="15"/>
      <c r="F20" s="78" t="s">
        <v>365</v>
      </c>
      <c r="G20" s="14"/>
      <c r="H20" s="15"/>
      <c r="I20" s="81" t="s">
        <v>366</v>
      </c>
      <c r="J20" s="14"/>
      <c r="K20" s="15"/>
      <c r="L20" s="81" t="s">
        <v>367</v>
      </c>
      <c r="M20" s="14"/>
      <c r="N20" s="15"/>
      <c r="O20" s="79"/>
      <c r="P20" s="149"/>
      <c r="Q20" s="149"/>
      <c r="R20" s="149"/>
      <c r="S20" s="149"/>
      <c r="T20" s="149"/>
      <c r="U20" s="149"/>
      <c r="V20" s="149"/>
      <c r="W20" s="149"/>
      <c r="X20" s="149"/>
      <c r="Y20" s="149"/>
      <c r="Z20" s="149"/>
      <c r="AA20" s="149"/>
      <c r="AB20" s="149"/>
    </row>
    <row r="21">
      <c r="A21" s="147" t="s">
        <v>19</v>
      </c>
      <c r="B21" s="148" t="s">
        <v>185</v>
      </c>
      <c r="C21" s="15"/>
      <c r="D21" s="78" t="s">
        <v>368</v>
      </c>
      <c r="E21" s="15"/>
      <c r="F21" s="78" t="s">
        <v>369</v>
      </c>
      <c r="G21" s="14"/>
      <c r="H21" s="15"/>
      <c r="I21" s="78" t="s">
        <v>370</v>
      </c>
      <c r="J21" s="14"/>
      <c r="K21" s="15"/>
      <c r="L21" s="78" t="s">
        <v>371</v>
      </c>
      <c r="M21" s="14"/>
      <c r="N21" s="15"/>
      <c r="O21" s="79"/>
      <c r="P21" s="149"/>
      <c r="Q21" s="149"/>
      <c r="R21" s="149"/>
      <c r="S21" s="149"/>
      <c r="T21" s="149"/>
      <c r="U21" s="149"/>
      <c r="V21" s="149"/>
      <c r="W21" s="149"/>
      <c r="X21" s="149"/>
      <c r="Y21" s="149"/>
      <c r="Z21" s="149"/>
      <c r="AA21" s="149"/>
      <c r="AB21" s="149"/>
    </row>
    <row r="22">
      <c r="B22" s="150" t="s">
        <v>190</v>
      </c>
      <c r="C22" s="15"/>
      <c r="D22" s="93" t="s">
        <v>372</v>
      </c>
      <c r="E22" s="15"/>
      <c r="F22" s="81" t="s">
        <v>373</v>
      </c>
      <c r="G22" s="14"/>
      <c r="H22" s="15"/>
      <c r="I22" s="81" t="s">
        <v>374</v>
      </c>
      <c r="J22" s="14"/>
      <c r="K22" s="15"/>
      <c r="L22" s="81" t="s">
        <v>375</v>
      </c>
      <c r="M22" s="14"/>
      <c r="N22" s="15"/>
      <c r="O22" s="79"/>
      <c r="P22" s="149"/>
      <c r="Q22" s="149"/>
      <c r="R22" s="149"/>
      <c r="S22" s="149"/>
      <c r="T22" s="149"/>
      <c r="U22" s="149"/>
      <c r="V22" s="149"/>
      <c r="W22" s="149"/>
      <c r="X22" s="149"/>
      <c r="Y22" s="149"/>
      <c r="Z22" s="149"/>
      <c r="AA22" s="149"/>
      <c r="AB22" s="149"/>
    </row>
    <row r="23">
      <c r="B23" s="150" t="s">
        <v>195</v>
      </c>
      <c r="C23" s="15"/>
      <c r="D23" s="93" t="s">
        <v>376</v>
      </c>
      <c r="E23" s="15"/>
      <c r="F23" s="81" t="s">
        <v>377</v>
      </c>
      <c r="G23" s="14"/>
      <c r="H23" s="15"/>
      <c r="I23" s="81" t="s">
        <v>378</v>
      </c>
      <c r="J23" s="14"/>
      <c r="K23" s="15"/>
      <c r="L23" s="81" t="s">
        <v>379</v>
      </c>
      <c r="M23" s="14"/>
      <c r="N23" s="15"/>
      <c r="O23" s="79"/>
      <c r="P23" s="149"/>
      <c r="Q23" s="149"/>
      <c r="R23" s="149"/>
      <c r="S23" s="149"/>
      <c r="T23" s="149"/>
      <c r="U23" s="149"/>
      <c r="V23" s="149"/>
      <c r="W23" s="149"/>
      <c r="X23" s="149"/>
      <c r="Y23" s="149"/>
      <c r="Z23" s="149"/>
      <c r="AA23" s="149"/>
      <c r="AB23" s="149"/>
    </row>
    <row r="24">
      <c r="A24" s="154" t="s">
        <v>247</v>
      </c>
      <c r="B24" s="14"/>
      <c r="C24" s="15"/>
      <c r="D24" s="93" t="s">
        <v>380</v>
      </c>
      <c r="E24" s="15"/>
      <c r="F24" s="81" t="s">
        <v>381</v>
      </c>
      <c r="G24" s="14"/>
      <c r="H24" s="15"/>
      <c r="I24" s="81" t="s">
        <v>382</v>
      </c>
      <c r="J24" s="14"/>
      <c r="K24" s="15"/>
      <c r="L24" s="81" t="s">
        <v>383</v>
      </c>
      <c r="M24" s="14"/>
      <c r="N24" s="15"/>
      <c r="O24" s="155"/>
    </row>
    <row r="25">
      <c r="A25" s="71"/>
      <c r="F25" s="155"/>
      <c r="G25" s="155"/>
      <c r="H25" s="155"/>
      <c r="I25" s="155"/>
      <c r="J25" s="155"/>
      <c r="K25" s="155"/>
      <c r="L25" s="155"/>
      <c r="M25" s="155"/>
      <c r="N25" s="155"/>
      <c r="O25" s="155"/>
    </row>
    <row r="26">
      <c r="A26" s="71"/>
      <c r="D26" s="29"/>
    </row>
    <row r="27">
      <c r="A27" s="71" t="s">
        <v>252</v>
      </c>
    </row>
    <row r="28">
      <c r="A28" s="88" t="s">
        <v>253</v>
      </c>
      <c r="B28" s="74" t="s">
        <v>27</v>
      </c>
      <c r="C28" s="15"/>
      <c r="D28" s="89" t="s">
        <v>254</v>
      </c>
      <c r="E28" s="90" t="s">
        <v>255</v>
      </c>
      <c r="F28" s="14"/>
      <c r="G28" s="14"/>
      <c r="H28" s="15"/>
    </row>
    <row r="29">
      <c r="A29" s="18" t="s">
        <v>256</v>
      </c>
      <c r="B29" s="14"/>
      <c r="C29" s="14"/>
      <c r="D29" s="14"/>
      <c r="E29" s="14"/>
      <c r="F29" s="14"/>
      <c r="G29" s="14"/>
      <c r="H29" s="15"/>
    </row>
    <row r="30">
      <c r="A30" s="156">
        <f t="shared" ref="A30:B30" si="1">A116</f>
        <v>2</v>
      </c>
      <c r="B30" s="157" t="str">
        <f t="shared" si="1"/>
        <v>Welcome Page (Guest Feature)</v>
      </c>
      <c r="C30" s="15"/>
      <c r="D30" s="23" t="str">
        <f t="shared" ref="D30:D32" si="3">H116</f>
        <v>Complete</v>
      </c>
      <c r="E30" s="93" t="s">
        <v>257</v>
      </c>
      <c r="F30" s="14"/>
      <c r="G30" s="14"/>
      <c r="H30" s="15"/>
      <c r="I30" s="94"/>
      <c r="J30" s="94"/>
      <c r="K30" s="94"/>
      <c r="L30" s="94"/>
      <c r="M30" s="94"/>
      <c r="N30" s="94"/>
      <c r="O30" s="94"/>
      <c r="P30" s="94"/>
      <c r="Q30" s="94"/>
      <c r="R30" s="94"/>
      <c r="S30" s="94"/>
      <c r="T30" s="94"/>
      <c r="U30" s="94"/>
      <c r="V30" s="94"/>
      <c r="W30" s="94"/>
      <c r="X30" s="94"/>
      <c r="Y30" s="94"/>
      <c r="Z30" s="94"/>
      <c r="AA30" s="94"/>
      <c r="AB30" s="94"/>
    </row>
    <row r="31">
      <c r="A31" s="156">
        <f t="shared" ref="A31:B31" si="2">A117</f>
        <v>6</v>
      </c>
      <c r="B31" s="157" t="str">
        <f t="shared" si="2"/>
        <v>User Login [Login Page] (Merchant)</v>
      </c>
      <c r="C31" s="15"/>
      <c r="D31" s="23" t="str">
        <f t="shared" si="3"/>
        <v>Complete</v>
      </c>
      <c r="E31" s="93" t="s">
        <v>257</v>
      </c>
      <c r="F31" s="14"/>
      <c r="G31" s="14"/>
      <c r="H31" s="15"/>
    </row>
    <row r="32">
      <c r="A32" s="156">
        <f t="shared" ref="A32:B32" si="4">A118</f>
        <v>8</v>
      </c>
      <c r="B32" s="157" t="str">
        <f t="shared" si="4"/>
        <v>Reset Password 
[Reset Password Page]</v>
      </c>
      <c r="C32" s="15"/>
      <c r="D32" s="23" t="str">
        <f t="shared" si="3"/>
        <v>Complete</v>
      </c>
      <c r="E32" s="93" t="s">
        <v>257</v>
      </c>
      <c r="F32" s="14"/>
      <c r="G32" s="14"/>
      <c r="H32" s="15"/>
    </row>
    <row r="33">
      <c r="A33" s="18" t="s">
        <v>77</v>
      </c>
      <c r="B33" s="14"/>
      <c r="C33" s="14"/>
      <c r="D33" s="14"/>
      <c r="E33" s="14"/>
      <c r="F33" s="14"/>
      <c r="G33" s="14"/>
      <c r="H33" s="15"/>
    </row>
    <row r="34">
      <c r="A34" s="156">
        <f t="shared" ref="A34:B34" si="5">A120</f>
        <v>11</v>
      </c>
      <c r="B34" s="157" t="str">
        <f t="shared" si="5"/>
        <v>Customer Dashboard Page
(Current Orders)</v>
      </c>
      <c r="C34" s="15"/>
      <c r="D34" s="23" t="str">
        <f t="shared" ref="D34:D36" si="7">H120</f>
        <v>Complete</v>
      </c>
      <c r="E34" s="93" t="s">
        <v>257</v>
      </c>
      <c r="F34" s="14"/>
      <c r="G34" s="14"/>
      <c r="H34" s="15"/>
    </row>
    <row r="35">
      <c r="A35" s="156">
        <f t="shared" ref="A35:B35" si="6">A121</f>
        <v>12</v>
      </c>
      <c r="B35" s="157" t="str">
        <f t="shared" si="6"/>
        <v>Customer Dashboard Page 
(Quick Order)</v>
      </c>
      <c r="C35" s="15"/>
      <c r="D35" s="23" t="str">
        <f t="shared" si="7"/>
        <v>Complete</v>
      </c>
      <c r="E35" s="93" t="s">
        <v>257</v>
      </c>
      <c r="F35" s="14"/>
      <c r="G35" s="14"/>
      <c r="H35" s="15"/>
    </row>
    <row r="36">
      <c r="A36" s="156">
        <f t="shared" ref="A36:B36" si="8">A122</f>
        <v>13</v>
      </c>
      <c r="B36" s="157" t="str">
        <f t="shared" si="8"/>
        <v>Merchant Dashboard Page</v>
      </c>
      <c r="C36" s="15"/>
      <c r="D36" s="23" t="str">
        <f t="shared" si="7"/>
        <v>Complete</v>
      </c>
      <c r="E36" s="93" t="s">
        <v>257</v>
      </c>
      <c r="F36" s="14"/>
      <c r="G36" s="14"/>
      <c r="H36" s="15"/>
    </row>
    <row r="37">
      <c r="A37" s="18" t="s">
        <v>87</v>
      </c>
      <c r="B37" s="14"/>
      <c r="C37" s="14"/>
      <c r="D37" s="14"/>
      <c r="E37" s="14"/>
      <c r="F37" s="14"/>
      <c r="G37" s="14"/>
      <c r="H37" s="15"/>
    </row>
    <row r="38">
      <c r="A38" s="156">
        <f t="shared" ref="A38:B38" si="9">A124</f>
        <v>14</v>
      </c>
      <c r="B38" s="157" t="str">
        <f t="shared" si="9"/>
        <v>Search Food Item in Hawker Centre Page [Hawker Centre Page] 
(Food Category)</v>
      </c>
      <c r="C38" s="15"/>
      <c r="D38" s="23" t="str">
        <f t="shared" ref="D38:D43" si="11">H124</f>
        <v>Complete</v>
      </c>
      <c r="E38" s="93" t="s">
        <v>257</v>
      </c>
      <c r="F38" s="14"/>
      <c r="G38" s="14"/>
      <c r="H38" s="15"/>
    </row>
    <row r="39">
      <c r="A39" s="156">
        <f t="shared" ref="A39:B39" si="10">A125</f>
        <v>15</v>
      </c>
      <c r="B39" s="157" t="str">
        <f t="shared" si="10"/>
        <v>Search Food Item in Hawker Centre Page [Hawker Centre Page] 
(Dietary Restriction)</v>
      </c>
      <c r="C39" s="15"/>
      <c r="D39" s="23" t="str">
        <f t="shared" si="11"/>
        <v>Complete</v>
      </c>
      <c r="E39" s="93" t="s">
        <v>257</v>
      </c>
      <c r="F39" s="14"/>
      <c r="G39" s="14"/>
      <c r="H39" s="15"/>
    </row>
    <row r="40">
      <c r="A40" s="156">
        <f t="shared" ref="A40:B40" si="12">A126</f>
        <v>16</v>
      </c>
      <c r="B40" s="157" t="str">
        <f t="shared" si="12"/>
        <v>Add Food item to Order Cart [Food Item Page]
(General)</v>
      </c>
      <c r="C40" s="15"/>
      <c r="D40" s="23" t="str">
        <f t="shared" si="11"/>
        <v>Complete</v>
      </c>
      <c r="E40" s="93" t="s">
        <v>257</v>
      </c>
      <c r="F40" s="14"/>
      <c r="G40" s="14"/>
      <c r="H40" s="15"/>
    </row>
    <row r="41">
      <c r="A41" s="156">
        <f t="shared" ref="A41:B41" si="13">A127</f>
        <v>18</v>
      </c>
      <c r="B41" s="157" t="str">
        <f t="shared" si="13"/>
        <v>Edit Food Item in Order Cart [Hawker Centre Page]
(View Food Items)</v>
      </c>
      <c r="C41" s="15"/>
      <c r="D41" s="23" t="str">
        <f t="shared" si="11"/>
        <v>Complete</v>
      </c>
      <c r="E41" s="93" t="s">
        <v>257</v>
      </c>
      <c r="F41" s="14"/>
      <c r="G41" s="14"/>
      <c r="H41" s="15"/>
    </row>
    <row r="42">
      <c r="A42" s="156">
        <f t="shared" ref="A42:B42" si="14">A128</f>
        <v>19</v>
      </c>
      <c r="B42" s="157" t="str">
        <f t="shared" si="14"/>
        <v>Edit Food Item in Order Cart [Hawker Centre Page]
(Edit Food Items)</v>
      </c>
      <c r="C42" s="15"/>
      <c r="D42" s="23" t="str">
        <f t="shared" si="11"/>
        <v>Complete</v>
      </c>
      <c r="E42" s="93" t="s">
        <v>257</v>
      </c>
      <c r="F42" s="14"/>
      <c r="G42" s="14"/>
      <c r="H42" s="15"/>
    </row>
    <row r="43">
      <c r="A43" s="156">
        <f t="shared" ref="A43:B43" si="15">A129</f>
        <v>20</v>
      </c>
      <c r="B43" s="157" t="str">
        <f t="shared" si="15"/>
        <v>Edit Food Item in Order Cart [Hawker Centre Page]
(Delete Food Items)</v>
      </c>
      <c r="C43" s="15"/>
      <c r="D43" s="23" t="str">
        <f t="shared" si="11"/>
        <v>Complete</v>
      </c>
      <c r="E43" s="93" t="s">
        <v>257</v>
      </c>
      <c r="F43" s="14"/>
      <c r="G43" s="14"/>
      <c r="H43" s="15"/>
    </row>
    <row r="44">
      <c r="A44" s="18" t="s">
        <v>106</v>
      </c>
      <c r="B44" s="14"/>
      <c r="C44" s="14"/>
      <c r="D44" s="14"/>
      <c r="E44" s="14"/>
      <c r="F44" s="14"/>
      <c r="G44" s="14"/>
      <c r="H44" s="15"/>
    </row>
    <row r="45">
      <c r="A45" s="156">
        <f t="shared" ref="A45:B45" si="16">A131</f>
        <v>22</v>
      </c>
      <c r="B45" s="157" t="str">
        <f t="shared" si="16"/>
        <v>Customer Checkout Page
(Edit and View)</v>
      </c>
      <c r="C45" s="15"/>
      <c r="D45" s="23" t="str">
        <f t="shared" ref="D45:D48" si="18">H131</f>
        <v>Complete</v>
      </c>
      <c r="E45" s="93" t="s">
        <v>257</v>
      </c>
      <c r="F45" s="14"/>
      <c r="G45" s="14"/>
      <c r="H45" s="15"/>
    </row>
    <row r="46">
      <c r="A46" s="156">
        <f t="shared" ref="A46:B46" si="17">A132</f>
        <v>23</v>
      </c>
      <c r="B46" s="157" t="str">
        <f t="shared" si="17"/>
        <v>Customer Checkout Page
(Complete Order)</v>
      </c>
      <c r="C46" s="15"/>
      <c r="D46" s="23" t="str">
        <f t="shared" si="18"/>
        <v>Complete</v>
      </c>
      <c r="E46" s="93" t="s">
        <v>257</v>
      </c>
      <c r="F46" s="14"/>
      <c r="G46" s="14"/>
      <c r="H46" s="15"/>
    </row>
    <row r="47">
      <c r="A47" s="156">
        <f t="shared" ref="A47:B47" si="19">A133</f>
        <v>31</v>
      </c>
      <c r="B47" s="157" t="str">
        <f t="shared" si="19"/>
        <v>Seat Selection at Choose Seats Page
(Seat Quota by Time)</v>
      </c>
      <c r="C47" s="15"/>
      <c r="D47" s="23" t="str">
        <f t="shared" si="18"/>
        <v>Complete</v>
      </c>
      <c r="E47" s="93" t="s">
        <v>257</v>
      </c>
      <c r="F47" s="14"/>
      <c r="G47" s="14"/>
      <c r="H47" s="15"/>
    </row>
    <row r="48">
      <c r="A48" s="156">
        <f t="shared" ref="A48:B48" si="20">A134</f>
        <v>32</v>
      </c>
      <c r="B48" s="157" t="str">
        <f t="shared" si="20"/>
        <v>Customer Live Receipts Page [Live Receipts Page]</v>
      </c>
      <c r="C48" s="15"/>
      <c r="D48" s="23" t="str">
        <f t="shared" si="18"/>
        <v>Complete</v>
      </c>
      <c r="E48" s="93" t="s">
        <v>257</v>
      </c>
      <c r="F48" s="14"/>
      <c r="G48" s="14"/>
      <c r="H48" s="15"/>
    </row>
    <row r="49">
      <c r="A49" s="18" t="s">
        <v>136</v>
      </c>
      <c r="B49" s="14"/>
      <c r="C49" s="14"/>
      <c r="D49" s="14"/>
      <c r="E49" s="14"/>
      <c r="F49" s="14"/>
      <c r="G49" s="14"/>
      <c r="H49" s="14"/>
    </row>
    <row r="50">
      <c r="A50" s="156">
        <f t="shared" ref="A50:B50" si="21">A136</f>
        <v>33</v>
      </c>
      <c r="B50" s="157" t="str">
        <f t="shared" si="21"/>
        <v>Merchant Food Availability Toggle Page
[Item Toggle]</v>
      </c>
      <c r="C50" s="15"/>
      <c r="D50" s="23" t="str">
        <f t="shared" ref="D50:D56" si="23">H136</f>
        <v>Complete</v>
      </c>
      <c r="E50" s="93" t="s">
        <v>257</v>
      </c>
      <c r="F50" s="14"/>
      <c r="G50" s="14"/>
      <c r="H50" s="15"/>
    </row>
    <row r="51">
      <c r="A51" s="156">
        <f t="shared" ref="A51:B51" si="22">A137</f>
        <v>34</v>
      </c>
      <c r="B51" s="157" t="str">
        <f t="shared" si="22"/>
        <v>Merchant Food Availability Toggle Page
[Close Store Switch]</v>
      </c>
      <c r="C51" s="15"/>
      <c r="D51" s="23" t="str">
        <f t="shared" si="23"/>
        <v>Complete</v>
      </c>
      <c r="E51" s="93" t="s">
        <v>257</v>
      </c>
      <c r="F51" s="14"/>
      <c r="G51" s="14"/>
      <c r="H51" s="15"/>
    </row>
    <row r="52">
      <c r="A52" s="156">
        <f t="shared" ref="A52:B52" si="24">A138</f>
        <v>35</v>
      </c>
      <c r="B52" s="157" t="str">
        <f t="shared" si="24"/>
        <v>Merchant Orders Page
[View Incoming Orders]</v>
      </c>
      <c r="C52" s="15"/>
      <c r="D52" s="23" t="str">
        <f t="shared" si="23"/>
        <v>Complete</v>
      </c>
      <c r="E52" s="93" t="s">
        <v>257</v>
      </c>
      <c r="F52" s="14"/>
      <c r="G52" s="14"/>
      <c r="H52" s="15"/>
    </row>
    <row r="53">
      <c r="A53" s="156">
        <f t="shared" ref="A53:B53" si="25">A139</f>
        <v>36</v>
      </c>
      <c r="B53" s="157" t="str">
        <f t="shared" si="25"/>
        <v>Merchant Orders Page
[Order Ready Collection]</v>
      </c>
      <c r="C53" s="15"/>
      <c r="D53" s="23" t="str">
        <f t="shared" si="23"/>
        <v>Complete</v>
      </c>
      <c r="E53" s="93" t="s">
        <v>257</v>
      </c>
      <c r="F53" s="14"/>
      <c r="G53" s="14"/>
      <c r="H53" s="15"/>
    </row>
    <row r="54">
      <c r="A54" s="156">
        <f t="shared" ref="A54:B54" si="26">A140</f>
        <v>37</v>
      </c>
      <c r="B54" s="157" t="str">
        <f t="shared" si="26"/>
        <v>Merchant Orders Page
[Order Completed]</v>
      </c>
      <c r="C54" s="15"/>
      <c r="D54" s="23" t="str">
        <f t="shared" si="23"/>
        <v>Complete</v>
      </c>
      <c r="E54" s="93" t="s">
        <v>257</v>
      </c>
      <c r="F54" s="14"/>
      <c r="G54" s="14"/>
      <c r="H54" s="15"/>
    </row>
    <row r="55">
      <c r="A55" s="156">
        <f t="shared" ref="A55:B55" si="27">A141</f>
        <v>38</v>
      </c>
      <c r="B55" s="157" t="str">
        <f t="shared" si="27"/>
        <v>Merchant Sales Dashboard Page</v>
      </c>
      <c r="C55" s="15"/>
      <c r="D55" s="23" t="str">
        <f t="shared" si="23"/>
        <v>Complete</v>
      </c>
      <c r="E55" s="93" t="s">
        <v>257</v>
      </c>
      <c r="F55" s="14"/>
      <c r="G55" s="14"/>
      <c r="H55" s="15"/>
    </row>
    <row r="56">
      <c r="A56" s="156">
        <f t="shared" ref="A56:B56" si="28">A142</f>
        <v>39</v>
      </c>
      <c r="B56" s="157" t="str">
        <f t="shared" si="28"/>
        <v>Merchant Create Food Item Page</v>
      </c>
      <c r="C56" s="15"/>
      <c r="D56" s="23" t="str">
        <f t="shared" si="23"/>
        <v>Complete</v>
      </c>
      <c r="E56" s="93" t="s">
        <v>257</v>
      </c>
      <c r="F56" s="14"/>
      <c r="G56" s="14"/>
      <c r="H56" s="15"/>
    </row>
    <row r="57">
      <c r="A57" s="94"/>
      <c r="B57" s="94"/>
    </row>
    <row r="58">
      <c r="A58" s="154" t="s">
        <v>264</v>
      </c>
      <c r="B58" s="14"/>
      <c r="C58" s="15"/>
      <c r="D58" s="93" t="s">
        <v>384</v>
      </c>
      <c r="E58" s="14"/>
      <c r="F58" s="14"/>
      <c r="G58" s="15"/>
    </row>
    <row r="60">
      <c r="A60" s="99"/>
      <c r="B60" s="100"/>
      <c r="C60" s="100"/>
      <c r="D60" s="100"/>
      <c r="E60" s="100"/>
      <c r="F60" s="100"/>
      <c r="G60" s="100"/>
      <c r="H60" s="100"/>
      <c r="I60" s="100"/>
    </row>
    <row r="61">
      <c r="A61" s="71" t="s">
        <v>266</v>
      </c>
      <c r="B61" s="100"/>
      <c r="C61" s="100"/>
      <c r="D61" s="100"/>
      <c r="E61" s="100"/>
      <c r="F61" s="100"/>
      <c r="G61" s="100"/>
      <c r="H61" s="100"/>
      <c r="I61" s="100"/>
    </row>
    <row r="62">
      <c r="A62" s="103" t="s">
        <v>267</v>
      </c>
      <c r="B62" s="15"/>
      <c r="C62" s="102" t="s">
        <v>268</v>
      </c>
      <c r="D62" s="15"/>
      <c r="E62" s="102" t="s">
        <v>269</v>
      </c>
      <c r="F62" s="15"/>
      <c r="G62" s="103" t="s">
        <v>270</v>
      </c>
      <c r="H62" s="14"/>
      <c r="I62" s="15"/>
    </row>
    <row r="63">
      <c r="A63" s="105" t="s">
        <v>385</v>
      </c>
      <c r="B63" s="15"/>
      <c r="C63" s="105" t="s">
        <v>386</v>
      </c>
      <c r="D63" s="15"/>
      <c r="E63" s="105" t="s">
        <v>387</v>
      </c>
      <c r="F63" s="15"/>
      <c r="G63" s="105" t="s">
        <v>388</v>
      </c>
      <c r="H63" s="14"/>
      <c r="I63" s="15"/>
    </row>
    <row r="66">
      <c r="A66" s="11"/>
      <c r="G66" s="106"/>
    </row>
    <row r="72">
      <c r="P72" s="146"/>
      <c r="Q72" s="146"/>
      <c r="R72" s="146"/>
      <c r="S72" s="146"/>
      <c r="T72" s="146"/>
      <c r="U72" s="146"/>
      <c r="V72" s="146"/>
      <c r="W72" s="146"/>
      <c r="X72" s="146"/>
      <c r="Y72" s="146"/>
      <c r="Z72" s="146"/>
      <c r="AA72" s="146"/>
      <c r="AB72" s="146"/>
    </row>
    <row r="73">
      <c r="P73" s="146"/>
      <c r="Q73" s="146"/>
      <c r="R73" s="146"/>
      <c r="S73" s="146"/>
      <c r="T73" s="146"/>
      <c r="U73" s="146"/>
      <c r="V73" s="146"/>
      <c r="W73" s="146"/>
      <c r="X73" s="146"/>
      <c r="Y73" s="146"/>
      <c r="Z73" s="146"/>
      <c r="AA73" s="146"/>
      <c r="AB73" s="146"/>
    </row>
    <row r="74">
      <c r="P74" s="1"/>
      <c r="Q74" s="1"/>
      <c r="R74" s="1"/>
      <c r="S74" s="1"/>
      <c r="T74" s="1"/>
      <c r="U74" s="1"/>
      <c r="V74" s="1"/>
      <c r="W74" s="1"/>
      <c r="X74" s="1"/>
      <c r="Y74" s="1"/>
      <c r="Z74" s="1"/>
      <c r="AA74" s="1"/>
      <c r="AB74" s="1"/>
    </row>
    <row r="75">
      <c r="P75" s="1"/>
      <c r="Q75" s="1"/>
      <c r="R75" s="1"/>
      <c r="S75" s="1"/>
      <c r="T75" s="1"/>
      <c r="U75" s="1"/>
      <c r="V75" s="1"/>
      <c r="W75" s="1"/>
      <c r="X75" s="1"/>
      <c r="Y75" s="1"/>
      <c r="Z75" s="1"/>
      <c r="AA75" s="1"/>
      <c r="AB75" s="1"/>
    </row>
    <row r="76">
      <c r="P76" s="1"/>
      <c r="Q76" s="1"/>
      <c r="R76" s="1"/>
      <c r="S76" s="1"/>
      <c r="T76" s="1"/>
      <c r="U76" s="1"/>
      <c r="V76" s="1"/>
      <c r="W76" s="1"/>
      <c r="X76" s="1"/>
      <c r="Y76" s="1"/>
      <c r="Z76" s="1"/>
      <c r="AA76" s="1"/>
      <c r="AB76" s="1"/>
    </row>
    <row r="77">
      <c r="P77" s="146"/>
      <c r="Q77" s="146"/>
      <c r="R77" s="146"/>
      <c r="S77" s="146"/>
      <c r="T77" s="146"/>
      <c r="U77" s="146"/>
      <c r="V77" s="146"/>
      <c r="W77" s="146"/>
      <c r="X77" s="146"/>
      <c r="Y77" s="146"/>
      <c r="Z77" s="146"/>
      <c r="AA77" s="146"/>
      <c r="AB77" s="146"/>
    </row>
    <row r="78">
      <c r="P78" s="1"/>
      <c r="Q78" s="1"/>
      <c r="R78" s="1"/>
      <c r="S78" s="1"/>
      <c r="T78" s="1"/>
      <c r="U78" s="1"/>
      <c r="V78" s="1"/>
      <c r="W78" s="1"/>
      <c r="X78" s="1"/>
      <c r="Y78" s="1"/>
      <c r="Z78" s="1"/>
      <c r="AA78" s="1"/>
      <c r="AB78" s="1"/>
    </row>
    <row r="79">
      <c r="P79" s="1"/>
      <c r="Q79" s="1"/>
      <c r="R79" s="1"/>
      <c r="S79" s="1"/>
      <c r="T79" s="1"/>
      <c r="U79" s="1"/>
      <c r="V79" s="1"/>
      <c r="W79" s="1"/>
      <c r="X79" s="1"/>
      <c r="Y79" s="1"/>
      <c r="Z79" s="1"/>
      <c r="AA79" s="1"/>
      <c r="AB79" s="1"/>
    </row>
    <row r="80">
      <c r="P80" s="1"/>
      <c r="Q80" s="1"/>
      <c r="R80" s="1"/>
      <c r="S80" s="1"/>
      <c r="T80" s="1"/>
      <c r="U80" s="1"/>
      <c r="V80" s="1"/>
      <c r="W80" s="1"/>
      <c r="X80" s="1"/>
      <c r="Y80" s="1"/>
      <c r="Z80" s="1"/>
      <c r="AA80" s="1"/>
      <c r="AB80" s="1"/>
    </row>
    <row r="82">
      <c r="P82" s="1"/>
      <c r="Q82" s="1"/>
      <c r="R82" s="1"/>
      <c r="S82" s="1"/>
      <c r="T82" s="1"/>
      <c r="U82" s="1"/>
      <c r="V82" s="1"/>
      <c r="W82" s="1"/>
      <c r="X82" s="1"/>
      <c r="Y82" s="1"/>
      <c r="Z82" s="1"/>
      <c r="AA82" s="1"/>
      <c r="AB82" s="1"/>
    </row>
    <row r="83">
      <c r="P83" s="1"/>
      <c r="Q83" s="1"/>
      <c r="R83" s="1"/>
      <c r="S83" s="1"/>
      <c r="T83" s="1"/>
      <c r="U83" s="1"/>
      <c r="V83" s="1"/>
      <c r="W83" s="1"/>
      <c r="X83" s="1"/>
      <c r="Y83" s="1"/>
      <c r="Z83" s="1"/>
      <c r="AA83" s="1"/>
      <c r="AB83" s="1"/>
    </row>
    <row r="84">
      <c r="P84" s="1"/>
      <c r="Q84" s="1"/>
      <c r="R84" s="1"/>
      <c r="S84" s="1"/>
      <c r="T84" s="1"/>
      <c r="U84" s="1"/>
      <c r="V84" s="1"/>
      <c r="W84" s="1"/>
      <c r="X84" s="1"/>
      <c r="Y84" s="1"/>
      <c r="Z84" s="1"/>
      <c r="AA84" s="1"/>
      <c r="AB84" s="1"/>
    </row>
    <row r="85">
      <c r="P85" s="1"/>
      <c r="Q85" s="1"/>
      <c r="R85" s="1"/>
      <c r="S85" s="1"/>
      <c r="T85" s="1"/>
      <c r="U85" s="1"/>
      <c r="V85" s="1"/>
      <c r="W85" s="1"/>
      <c r="X85" s="1"/>
      <c r="Y85" s="1"/>
      <c r="Z85" s="1"/>
      <c r="AA85" s="1"/>
      <c r="AB85" s="1"/>
    </row>
    <row r="86">
      <c r="P86" s="1"/>
      <c r="Q86" s="1"/>
      <c r="R86" s="1"/>
      <c r="S86" s="1"/>
      <c r="T86" s="1"/>
      <c r="U86" s="1"/>
      <c r="V86" s="1"/>
      <c r="W86" s="1"/>
      <c r="X86" s="1"/>
      <c r="Y86" s="1"/>
      <c r="Z86" s="1"/>
      <c r="AA86" s="1"/>
      <c r="AB86" s="1"/>
    </row>
    <row r="87">
      <c r="P87" s="1"/>
      <c r="Q87" s="1"/>
      <c r="R87" s="1"/>
      <c r="S87" s="1"/>
      <c r="T87" s="1"/>
      <c r="U87" s="1"/>
      <c r="V87" s="1"/>
      <c r="W87" s="1"/>
      <c r="X87" s="1"/>
      <c r="Y87" s="1"/>
      <c r="Z87" s="1"/>
      <c r="AA87" s="1"/>
      <c r="AB87" s="1"/>
    </row>
    <row r="89">
      <c r="P89" s="1"/>
      <c r="Q89" s="1"/>
      <c r="R89" s="1"/>
      <c r="S89" s="1"/>
      <c r="T89" s="1"/>
      <c r="U89" s="1"/>
      <c r="V89" s="1"/>
      <c r="W89" s="1"/>
      <c r="X89" s="1"/>
      <c r="Y89" s="1"/>
      <c r="Z89" s="1"/>
      <c r="AA89" s="1"/>
      <c r="AB89" s="1"/>
    </row>
    <row r="90">
      <c r="P90" s="1"/>
      <c r="Q90" s="1"/>
      <c r="R90" s="1"/>
      <c r="S90" s="1"/>
      <c r="T90" s="1"/>
      <c r="U90" s="1"/>
      <c r="V90" s="1"/>
      <c r="W90" s="1"/>
      <c r="X90" s="1"/>
      <c r="Y90" s="1"/>
      <c r="Z90" s="1"/>
      <c r="AA90" s="1"/>
      <c r="AB90" s="1"/>
    </row>
    <row r="91">
      <c r="P91" s="1"/>
      <c r="Q91" s="1"/>
      <c r="R91" s="1"/>
      <c r="S91" s="1"/>
      <c r="T91" s="1"/>
      <c r="U91" s="1"/>
      <c r="V91" s="1"/>
      <c r="W91" s="1"/>
      <c r="X91" s="1"/>
      <c r="Y91" s="1"/>
      <c r="Z91" s="1"/>
      <c r="AA91" s="1"/>
      <c r="AB91" s="1"/>
    </row>
    <row r="92">
      <c r="P92" s="1"/>
      <c r="Q92" s="1"/>
      <c r="R92" s="1"/>
      <c r="S92" s="1"/>
      <c r="T92" s="1"/>
      <c r="U92" s="1"/>
      <c r="V92" s="1"/>
      <c r="W92" s="1"/>
      <c r="X92" s="1"/>
      <c r="Y92" s="1"/>
      <c r="Z92" s="1"/>
      <c r="AA92" s="1"/>
      <c r="AB92" s="1"/>
    </row>
    <row r="93">
      <c r="P93" s="1"/>
      <c r="Q93" s="1"/>
      <c r="R93" s="1"/>
      <c r="S93" s="1"/>
      <c r="T93" s="1"/>
      <c r="U93" s="1"/>
      <c r="V93" s="1"/>
      <c r="W93" s="1"/>
      <c r="X93" s="1"/>
      <c r="Y93" s="1"/>
      <c r="Z93" s="1"/>
      <c r="AA93" s="1"/>
      <c r="AB93" s="1"/>
    </row>
    <row r="94">
      <c r="P94" s="1"/>
      <c r="Q94" s="1"/>
      <c r="R94" s="1"/>
      <c r="S94" s="1"/>
      <c r="T94" s="1"/>
      <c r="U94" s="1"/>
      <c r="V94" s="1"/>
      <c r="W94" s="1"/>
      <c r="X94" s="1"/>
      <c r="Y94" s="1"/>
      <c r="Z94" s="1"/>
      <c r="AA94" s="1"/>
      <c r="AB94" s="1"/>
    </row>
    <row r="95">
      <c r="P95" s="1"/>
      <c r="Q95" s="1"/>
      <c r="R95" s="1"/>
      <c r="S95" s="1"/>
      <c r="T95" s="1"/>
      <c r="U95" s="1"/>
      <c r="V95" s="1"/>
      <c r="W95" s="1"/>
      <c r="X95" s="1"/>
      <c r="Y95" s="1"/>
      <c r="Z95" s="1"/>
      <c r="AA95" s="1"/>
      <c r="AB95" s="1"/>
    </row>
    <row r="96">
      <c r="P96" s="1"/>
      <c r="Q96" s="1"/>
      <c r="R96" s="1"/>
      <c r="S96" s="1"/>
      <c r="T96" s="1"/>
      <c r="U96" s="1"/>
      <c r="V96" s="1"/>
      <c r="W96" s="1"/>
      <c r="X96" s="1"/>
      <c r="Y96" s="1"/>
      <c r="Z96" s="1"/>
      <c r="AA96" s="1"/>
      <c r="AB96" s="1"/>
    </row>
    <row r="97">
      <c r="P97" s="1"/>
      <c r="Q97" s="1"/>
      <c r="R97" s="1"/>
      <c r="S97" s="1"/>
      <c r="T97" s="1"/>
      <c r="U97" s="1"/>
      <c r="V97" s="1"/>
      <c r="W97" s="1"/>
      <c r="X97" s="1"/>
      <c r="Y97" s="1"/>
      <c r="Z97" s="1"/>
      <c r="AA97" s="1"/>
      <c r="AB97" s="1"/>
    </row>
    <row r="98">
      <c r="P98" s="1"/>
      <c r="Q98" s="1"/>
      <c r="R98" s="1"/>
      <c r="S98" s="1"/>
      <c r="T98" s="1"/>
      <c r="U98" s="1"/>
      <c r="V98" s="1"/>
      <c r="W98" s="1"/>
      <c r="X98" s="1"/>
      <c r="Y98" s="1"/>
      <c r="Z98" s="1"/>
      <c r="AA98" s="1"/>
      <c r="AB98" s="1"/>
    </row>
    <row r="99">
      <c r="P99" s="1"/>
      <c r="Q99" s="1"/>
      <c r="R99" s="1"/>
      <c r="S99" s="1"/>
      <c r="T99" s="1"/>
      <c r="U99" s="1"/>
      <c r="V99" s="1"/>
      <c r="W99" s="1"/>
      <c r="X99" s="1"/>
      <c r="Y99" s="1"/>
      <c r="Z99" s="1"/>
      <c r="AA99" s="1"/>
      <c r="AB99" s="1"/>
    </row>
    <row r="100">
      <c r="P100" s="1"/>
      <c r="Q100" s="1"/>
      <c r="R100" s="1"/>
      <c r="S100" s="1"/>
      <c r="T100" s="1"/>
      <c r="U100" s="1"/>
      <c r="V100" s="1"/>
      <c r="W100" s="1"/>
      <c r="X100" s="1"/>
      <c r="Y100" s="1"/>
      <c r="Z100" s="1"/>
      <c r="AA100" s="1"/>
      <c r="AB100" s="1"/>
    </row>
    <row r="101">
      <c r="P101" s="1"/>
      <c r="Q101" s="1"/>
      <c r="R101" s="1"/>
      <c r="S101" s="1"/>
      <c r="T101" s="1"/>
      <c r="U101" s="1"/>
      <c r="V101" s="1"/>
      <c r="W101" s="1"/>
      <c r="X101" s="1"/>
      <c r="Y101" s="1"/>
      <c r="Z101" s="1"/>
      <c r="AA101" s="1"/>
      <c r="AB101" s="1"/>
    </row>
    <row r="102">
      <c r="P102" s="1"/>
      <c r="Q102" s="1"/>
      <c r="R102" s="1"/>
      <c r="S102" s="1"/>
      <c r="T102" s="1"/>
      <c r="U102" s="1"/>
      <c r="V102" s="1"/>
      <c r="W102" s="1"/>
      <c r="X102" s="1"/>
      <c r="Y102" s="1"/>
      <c r="Z102" s="1"/>
      <c r="AA102" s="1"/>
      <c r="AB102" s="1"/>
    </row>
    <row r="103">
      <c r="P103" s="1"/>
      <c r="Q103" s="1"/>
      <c r="R103" s="1"/>
      <c r="S103" s="1"/>
      <c r="T103" s="1"/>
      <c r="U103" s="1"/>
      <c r="V103" s="1"/>
      <c r="W103" s="1"/>
      <c r="X103" s="1"/>
      <c r="Y103" s="1"/>
      <c r="Z103" s="1"/>
      <c r="AA103" s="1"/>
      <c r="AB103" s="1"/>
    </row>
    <row r="104">
      <c r="P104" s="1"/>
      <c r="Q104" s="1"/>
      <c r="R104" s="1"/>
      <c r="S104" s="1"/>
      <c r="T104" s="1"/>
      <c r="U104" s="1"/>
      <c r="V104" s="1"/>
      <c r="W104" s="1"/>
      <c r="X104" s="1"/>
      <c r="Y104" s="1"/>
      <c r="Z104" s="1"/>
      <c r="AA104" s="1"/>
      <c r="AB104" s="1"/>
    </row>
    <row r="105">
      <c r="P105" s="1"/>
      <c r="Q105" s="1"/>
      <c r="R105" s="1"/>
      <c r="S105" s="1"/>
      <c r="T105" s="1"/>
      <c r="U105" s="1"/>
      <c r="V105" s="1"/>
      <c r="W105" s="1"/>
      <c r="X105" s="1"/>
      <c r="Y105" s="1"/>
      <c r="Z105" s="1"/>
      <c r="AA105" s="1"/>
      <c r="AB105" s="1"/>
    </row>
    <row r="106">
      <c r="P106" s="1"/>
      <c r="Q106" s="1"/>
      <c r="R106" s="1"/>
      <c r="S106" s="1"/>
      <c r="T106" s="1"/>
      <c r="U106" s="1"/>
      <c r="V106" s="1"/>
      <c r="W106" s="1"/>
      <c r="X106" s="1"/>
      <c r="Y106" s="1"/>
      <c r="Z106" s="1"/>
      <c r="AA106" s="1"/>
      <c r="AB106" s="1"/>
    </row>
    <row r="107">
      <c r="P107" s="1"/>
      <c r="Q107" s="1"/>
      <c r="R107" s="1"/>
      <c r="S107" s="1"/>
      <c r="T107" s="1"/>
      <c r="U107" s="1"/>
      <c r="V107" s="1"/>
      <c r="W107" s="1"/>
      <c r="X107" s="1"/>
      <c r="Y107" s="1"/>
      <c r="Z107" s="1"/>
      <c r="AA107" s="1"/>
      <c r="AB107" s="1"/>
    </row>
    <row r="108">
      <c r="P108" s="1"/>
      <c r="Q108" s="1"/>
      <c r="R108" s="1"/>
      <c r="S108" s="1"/>
      <c r="T108" s="1"/>
      <c r="U108" s="1"/>
      <c r="V108" s="1"/>
      <c r="W108" s="1"/>
      <c r="X108" s="1"/>
      <c r="Y108" s="1"/>
      <c r="Z108" s="1"/>
      <c r="AA108" s="1"/>
      <c r="AB108" s="1"/>
    </row>
    <row r="109">
      <c r="P109" s="1"/>
      <c r="Q109" s="1"/>
      <c r="R109" s="1"/>
      <c r="S109" s="1"/>
      <c r="T109" s="1"/>
      <c r="U109" s="1"/>
      <c r="V109" s="1"/>
      <c r="W109" s="1"/>
      <c r="X109" s="1"/>
      <c r="Y109" s="1"/>
      <c r="Z109" s="1"/>
      <c r="AA109" s="1"/>
      <c r="AB109" s="1"/>
    </row>
    <row r="110">
      <c r="P110" s="1"/>
      <c r="Q110" s="1"/>
      <c r="R110" s="1"/>
      <c r="S110" s="1"/>
      <c r="T110" s="1"/>
      <c r="U110" s="1"/>
      <c r="V110" s="1"/>
      <c r="W110" s="1"/>
      <c r="X110" s="1"/>
      <c r="Y110" s="1"/>
      <c r="Z110" s="1"/>
      <c r="AA110" s="1"/>
      <c r="AB110" s="1"/>
    </row>
    <row r="111">
      <c r="P111" s="1"/>
      <c r="Q111" s="1"/>
      <c r="R111" s="1"/>
      <c r="S111" s="1"/>
      <c r="T111" s="1"/>
      <c r="U111" s="1"/>
      <c r="V111" s="1"/>
      <c r="W111" s="1"/>
      <c r="X111" s="1"/>
      <c r="Y111" s="1"/>
      <c r="Z111" s="1"/>
      <c r="AA111" s="1"/>
      <c r="AB111" s="1"/>
    </row>
    <row r="112">
      <c r="A112" s="11"/>
      <c r="B112" s="11"/>
      <c r="C112" s="11"/>
      <c r="D112" s="11"/>
      <c r="E112" s="11"/>
      <c r="F112" s="11"/>
      <c r="P112" s="1"/>
      <c r="Q112" s="1"/>
      <c r="R112" s="1"/>
      <c r="S112" s="1"/>
      <c r="T112" s="1"/>
      <c r="U112" s="1"/>
      <c r="V112" s="1"/>
      <c r="W112" s="1"/>
      <c r="X112" s="1"/>
      <c r="Y112" s="1"/>
      <c r="Z112" s="1"/>
      <c r="AA112" s="1"/>
      <c r="AB112" s="1"/>
    </row>
    <row r="113">
      <c r="A113" s="71" t="s">
        <v>275</v>
      </c>
      <c r="W113" s="1"/>
      <c r="X113" s="1"/>
      <c r="Y113" s="1"/>
      <c r="Z113" s="1"/>
      <c r="AA113" s="1"/>
      <c r="AB113" s="1"/>
    </row>
    <row r="114">
      <c r="A114" s="158" t="s">
        <v>23</v>
      </c>
      <c r="B114" s="158" t="s">
        <v>24</v>
      </c>
      <c r="C114" s="158" t="s">
        <v>25</v>
      </c>
      <c r="D114" s="158" t="s">
        <v>26</v>
      </c>
      <c r="E114" s="159" t="s">
        <v>27</v>
      </c>
      <c r="F114" s="14"/>
      <c r="G114" s="15"/>
      <c r="H114" s="158" t="s">
        <v>28</v>
      </c>
      <c r="I114" s="158" t="s">
        <v>29</v>
      </c>
      <c r="J114" s="158" t="s">
        <v>30</v>
      </c>
      <c r="K114" s="158" t="s">
        <v>31</v>
      </c>
      <c r="L114" s="160" t="s">
        <v>32</v>
      </c>
      <c r="M114" s="160" t="s">
        <v>33</v>
      </c>
      <c r="N114" s="160" t="s">
        <v>34</v>
      </c>
      <c r="O114" s="158" t="s">
        <v>35</v>
      </c>
      <c r="W114" s="1"/>
      <c r="X114" s="1"/>
      <c r="Y114" s="1"/>
      <c r="Z114" s="1"/>
      <c r="AA114" s="1"/>
      <c r="AB114" s="1"/>
    </row>
    <row r="115">
      <c r="A115" s="18" t="s">
        <v>36</v>
      </c>
      <c r="B115" s="14"/>
      <c r="C115" s="14"/>
      <c r="D115" s="14"/>
      <c r="E115" s="14"/>
      <c r="F115" s="14"/>
      <c r="G115" s="14"/>
      <c r="H115" s="14"/>
      <c r="I115" s="14"/>
      <c r="J115" s="14"/>
      <c r="K115" s="14"/>
      <c r="L115" s="14"/>
      <c r="M115" s="14"/>
      <c r="N115" s="14"/>
      <c r="O115" s="15"/>
      <c r="W115" s="1"/>
      <c r="X115" s="1"/>
      <c r="Y115" s="1"/>
      <c r="Z115" s="1"/>
      <c r="AA115" s="1"/>
      <c r="AB115" s="1"/>
    </row>
    <row r="116">
      <c r="A116" s="20">
        <v>2.0</v>
      </c>
      <c r="B116" s="20" t="s">
        <v>43</v>
      </c>
      <c r="C116" s="21" t="s">
        <v>38</v>
      </c>
      <c r="D116" s="20" t="s">
        <v>14</v>
      </c>
      <c r="E116" s="22" t="s">
        <v>389</v>
      </c>
      <c r="F116" s="14"/>
      <c r="G116" s="15"/>
      <c r="H116" s="23" t="s">
        <v>40</v>
      </c>
      <c r="I116" s="24" t="s">
        <v>45</v>
      </c>
      <c r="J116" s="25">
        <v>1.0</v>
      </c>
      <c r="K116" s="26">
        <v>1.0</v>
      </c>
      <c r="L116" s="27">
        <v>45593.0</v>
      </c>
      <c r="M116" s="27">
        <v>45594.0</v>
      </c>
      <c r="N116" s="28">
        <f t="shared" ref="N116:N117" si="29">M116-L116</f>
        <v>1</v>
      </c>
      <c r="O116" s="30" t="s">
        <v>46</v>
      </c>
      <c r="W116" s="1"/>
      <c r="X116" s="1"/>
      <c r="Y116" s="1"/>
      <c r="Z116" s="1"/>
      <c r="AA116" s="1"/>
      <c r="AB116" s="1"/>
    </row>
    <row r="117">
      <c r="A117" s="20">
        <v>6.0</v>
      </c>
      <c r="B117" s="20" t="s">
        <v>57</v>
      </c>
      <c r="C117" s="21" t="s">
        <v>54</v>
      </c>
      <c r="D117" s="20" t="s">
        <v>14</v>
      </c>
      <c r="E117" s="22" t="s">
        <v>390</v>
      </c>
      <c r="F117" s="14"/>
      <c r="G117" s="15"/>
      <c r="H117" s="23" t="s">
        <v>40</v>
      </c>
      <c r="I117" s="24" t="s">
        <v>41</v>
      </c>
      <c r="J117" s="25">
        <v>4.0</v>
      </c>
      <c r="K117" s="26">
        <v>1.5</v>
      </c>
      <c r="L117" s="27">
        <v>45576.0</v>
      </c>
      <c r="M117" s="27">
        <v>45596.0</v>
      </c>
      <c r="N117" s="28">
        <f t="shared" si="29"/>
        <v>20</v>
      </c>
      <c r="O117" s="30" t="s">
        <v>56</v>
      </c>
      <c r="W117" s="1"/>
      <c r="X117" s="1"/>
      <c r="Y117" s="1"/>
      <c r="Z117" s="1"/>
      <c r="AA117" s="1"/>
      <c r="AB117" s="1"/>
    </row>
    <row r="118">
      <c r="A118" s="20">
        <v>8.0</v>
      </c>
      <c r="B118" s="20" t="s">
        <v>64</v>
      </c>
      <c r="C118" s="21" t="s">
        <v>65</v>
      </c>
      <c r="D118" s="20" t="s">
        <v>14</v>
      </c>
      <c r="E118" s="22" t="s">
        <v>391</v>
      </c>
      <c r="F118" s="14"/>
      <c r="G118" s="15"/>
      <c r="H118" s="23" t="s">
        <v>40</v>
      </c>
      <c r="I118" s="24" t="s">
        <v>45</v>
      </c>
      <c r="J118" s="25">
        <v>1.0</v>
      </c>
      <c r="K118" s="26">
        <v>1.0</v>
      </c>
      <c r="L118" s="32" t="s">
        <v>67</v>
      </c>
      <c r="M118" s="32" t="s">
        <v>68</v>
      </c>
      <c r="N118" s="33">
        <v>1.0</v>
      </c>
      <c r="O118" s="30" t="s">
        <v>63</v>
      </c>
      <c r="W118" s="1"/>
      <c r="X118" s="1"/>
      <c r="Y118" s="1"/>
      <c r="Z118" s="1"/>
      <c r="AA118" s="1"/>
      <c r="AB118" s="1"/>
    </row>
    <row r="119">
      <c r="A119" s="18" t="s">
        <v>77</v>
      </c>
      <c r="B119" s="14"/>
      <c r="C119" s="14"/>
      <c r="D119" s="14"/>
      <c r="E119" s="14"/>
      <c r="F119" s="14"/>
      <c r="G119" s="14"/>
      <c r="H119" s="14"/>
      <c r="I119" s="14"/>
      <c r="J119" s="14"/>
      <c r="K119" s="14"/>
      <c r="L119" s="14"/>
      <c r="M119" s="14"/>
      <c r="N119" s="14"/>
      <c r="O119" s="15"/>
      <c r="W119" s="1"/>
      <c r="X119" s="1"/>
      <c r="Y119" s="1"/>
      <c r="Z119" s="1"/>
      <c r="AA119" s="1"/>
      <c r="AB119" s="1"/>
    </row>
    <row r="120">
      <c r="A120" s="20">
        <v>11.0</v>
      </c>
      <c r="B120" s="20" t="s">
        <v>78</v>
      </c>
      <c r="C120" s="21" t="s">
        <v>79</v>
      </c>
      <c r="D120" s="20" t="s">
        <v>6</v>
      </c>
      <c r="E120" s="22" t="s">
        <v>392</v>
      </c>
      <c r="F120" s="14"/>
      <c r="G120" s="15"/>
      <c r="H120" s="23" t="s">
        <v>40</v>
      </c>
      <c r="I120" s="24" t="s">
        <v>41</v>
      </c>
      <c r="J120" s="25">
        <v>5.0</v>
      </c>
      <c r="K120" s="26">
        <v>5.0</v>
      </c>
      <c r="L120" s="27">
        <v>45577.0</v>
      </c>
      <c r="M120" s="27">
        <v>45590.0</v>
      </c>
      <c r="N120" s="28">
        <f t="shared" ref="N120:N122" si="30">M120-L120</f>
        <v>13</v>
      </c>
      <c r="O120" s="30" t="s">
        <v>72</v>
      </c>
      <c r="W120" s="1"/>
      <c r="X120" s="1"/>
      <c r="Y120" s="1"/>
      <c r="Z120" s="1"/>
      <c r="AA120" s="1"/>
      <c r="AB120" s="1"/>
    </row>
    <row r="121">
      <c r="A121" s="20">
        <v>12.0</v>
      </c>
      <c r="B121" s="20" t="s">
        <v>81</v>
      </c>
      <c r="C121" s="21" t="s">
        <v>79</v>
      </c>
      <c r="D121" s="20" t="s">
        <v>6</v>
      </c>
      <c r="E121" s="22" t="s">
        <v>393</v>
      </c>
      <c r="F121" s="14"/>
      <c r="G121" s="15"/>
      <c r="H121" s="23" t="s">
        <v>40</v>
      </c>
      <c r="I121" s="24" t="s">
        <v>83</v>
      </c>
      <c r="J121" s="25">
        <v>3.0</v>
      </c>
      <c r="K121" s="26">
        <v>2.0</v>
      </c>
      <c r="L121" s="27">
        <v>45577.0</v>
      </c>
      <c r="M121" s="27">
        <v>45597.0</v>
      </c>
      <c r="N121" s="28">
        <f t="shared" si="30"/>
        <v>20</v>
      </c>
      <c r="O121" s="30" t="s">
        <v>42</v>
      </c>
      <c r="W121" s="1"/>
      <c r="X121" s="1"/>
      <c r="Y121" s="1"/>
      <c r="Z121" s="1"/>
      <c r="AA121" s="1"/>
      <c r="AB121" s="1"/>
    </row>
    <row r="122">
      <c r="A122" s="20">
        <v>13.0</v>
      </c>
      <c r="B122" s="20" t="s">
        <v>84</v>
      </c>
      <c r="C122" s="21" t="s">
        <v>85</v>
      </c>
      <c r="D122" s="34" t="s">
        <v>10</v>
      </c>
      <c r="E122" s="22" t="s">
        <v>394</v>
      </c>
      <c r="F122" s="14"/>
      <c r="G122" s="15"/>
      <c r="H122" s="23" t="s">
        <v>40</v>
      </c>
      <c r="I122" s="24" t="s">
        <v>41</v>
      </c>
      <c r="J122" s="25">
        <v>5.0</v>
      </c>
      <c r="K122" s="26">
        <v>2.0</v>
      </c>
      <c r="L122" s="27">
        <v>45591.0</v>
      </c>
      <c r="M122" s="27">
        <v>45593.0</v>
      </c>
      <c r="N122" s="28">
        <f t="shared" si="30"/>
        <v>2</v>
      </c>
      <c r="O122" s="30" t="s">
        <v>63</v>
      </c>
      <c r="W122" s="1"/>
      <c r="X122" s="1"/>
      <c r="Y122" s="1"/>
      <c r="Z122" s="1"/>
      <c r="AA122" s="1"/>
      <c r="AB122" s="1"/>
    </row>
    <row r="123">
      <c r="A123" s="18" t="s">
        <v>87</v>
      </c>
      <c r="B123" s="14"/>
      <c r="C123" s="14"/>
      <c r="D123" s="14"/>
      <c r="E123" s="14"/>
      <c r="F123" s="14"/>
      <c r="G123" s="14"/>
      <c r="H123" s="14"/>
      <c r="I123" s="14"/>
      <c r="J123" s="14"/>
      <c r="K123" s="14"/>
      <c r="L123" s="14"/>
      <c r="M123" s="14"/>
      <c r="N123" s="14"/>
      <c r="O123" s="15"/>
    </row>
    <row r="124">
      <c r="A124" s="20">
        <v>14.0</v>
      </c>
      <c r="B124" s="20" t="s">
        <v>88</v>
      </c>
      <c r="C124" s="21" t="s">
        <v>89</v>
      </c>
      <c r="D124" s="35" t="s">
        <v>90</v>
      </c>
      <c r="E124" s="22" t="s">
        <v>395</v>
      </c>
      <c r="F124" s="14"/>
      <c r="G124" s="15"/>
      <c r="H124" s="23" t="s">
        <v>40</v>
      </c>
      <c r="I124" s="24" t="s">
        <v>41</v>
      </c>
      <c r="J124" s="25">
        <v>5.0</v>
      </c>
      <c r="K124" s="26">
        <v>3.0</v>
      </c>
      <c r="L124" s="27">
        <v>45577.0</v>
      </c>
      <c r="M124" s="27">
        <v>45606.0</v>
      </c>
      <c r="N124" s="28">
        <f t="shared" ref="N124:N129" si="31">M124-L124</f>
        <v>29</v>
      </c>
      <c r="O124" s="30" t="s">
        <v>72</v>
      </c>
    </row>
    <row r="125">
      <c r="A125" s="20">
        <v>15.0</v>
      </c>
      <c r="B125" s="20" t="s">
        <v>92</v>
      </c>
      <c r="C125" s="21" t="s">
        <v>89</v>
      </c>
      <c r="D125" s="35" t="s">
        <v>90</v>
      </c>
      <c r="E125" s="36" t="s">
        <v>396</v>
      </c>
      <c r="H125" s="23" t="s">
        <v>40</v>
      </c>
      <c r="I125" s="24" t="s">
        <v>41</v>
      </c>
      <c r="J125" s="25">
        <v>5.0</v>
      </c>
      <c r="K125" s="26">
        <v>3.0</v>
      </c>
      <c r="L125" s="27">
        <v>45577.0</v>
      </c>
      <c r="M125" s="27">
        <v>45606.0</v>
      </c>
      <c r="N125" s="28">
        <f t="shared" si="31"/>
        <v>29</v>
      </c>
      <c r="O125" s="30" t="s">
        <v>63</v>
      </c>
    </row>
    <row r="126">
      <c r="A126" s="20">
        <v>16.0</v>
      </c>
      <c r="B126" s="20" t="s">
        <v>94</v>
      </c>
      <c r="C126" s="21" t="s">
        <v>95</v>
      </c>
      <c r="D126" s="35" t="s">
        <v>90</v>
      </c>
      <c r="E126" s="37" t="s">
        <v>397</v>
      </c>
      <c r="H126" s="23" t="s">
        <v>40</v>
      </c>
      <c r="I126" s="24" t="s">
        <v>41</v>
      </c>
      <c r="J126" s="25">
        <v>5.0</v>
      </c>
      <c r="K126" s="26">
        <v>2.0</v>
      </c>
      <c r="L126" s="27">
        <v>45577.0</v>
      </c>
      <c r="M126" s="27">
        <v>45604.0</v>
      </c>
      <c r="N126" s="28">
        <f t="shared" si="31"/>
        <v>27</v>
      </c>
      <c r="O126" s="30" t="s">
        <v>63</v>
      </c>
    </row>
    <row r="127">
      <c r="A127" s="20">
        <v>18.0</v>
      </c>
      <c r="B127" s="20" t="s">
        <v>99</v>
      </c>
      <c r="C127" s="21" t="s">
        <v>100</v>
      </c>
      <c r="D127" s="35" t="s">
        <v>90</v>
      </c>
      <c r="E127" s="22" t="s">
        <v>398</v>
      </c>
      <c r="F127" s="14"/>
      <c r="G127" s="15"/>
      <c r="H127" s="23" t="s">
        <v>40</v>
      </c>
      <c r="I127" s="24" t="s">
        <v>41</v>
      </c>
      <c r="J127" s="25">
        <v>4.0</v>
      </c>
      <c r="K127" s="26">
        <v>1.0</v>
      </c>
      <c r="L127" s="27">
        <v>45577.0</v>
      </c>
      <c r="M127" s="27">
        <v>45604.0</v>
      </c>
      <c r="N127" s="28">
        <f t="shared" si="31"/>
        <v>27</v>
      </c>
      <c r="O127" s="30" t="s">
        <v>76</v>
      </c>
    </row>
    <row r="128">
      <c r="A128" s="20">
        <v>19.0</v>
      </c>
      <c r="B128" s="20" t="s">
        <v>102</v>
      </c>
      <c r="C128" s="21" t="s">
        <v>100</v>
      </c>
      <c r="D128" s="35" t="s">
        <v>90</v>
      </c>
      <c r="E128" s="22" t="s">
        <v>399</v>
      </c>
      <c r="F128" s="14"/>
      <c r="G128" s="15"/>
      <c r="H128" s="23" t="s">
        <v>40</v>
      </c>
      <c r="I128" s="24" t="s">
        <v>41</v>
      </c>
      <c r="J128" s="25">
        <v>4.0</v>
      </c>
      <c r="K128" s="26">
        <v>1.0</v>
      </c>
      <c r="L128" s="27">
        <v>45577.0</v>
      </c>
      <c r="M128" s="27">
        <v>45604.0</v>
      </c>
      <c r="N128" s="28">
        <f t="shared" si="31"/>
        <v>27</v>
      </c>
      <c r="O128" s="30" t="s">
        <v>46</v>
      </c>
    </row>
    <row r="129">
      <c r="A129" s="20">
        <v>20.0</v>
      </c>
      <c r="B129" s="20" t="s">
        <v>104</v>
      </c>
      <c r="C129" s="21" t="s">
        <v>100</v>
      </c>
      <c r="D129" s="35" t="s">
        <v>90</v>
      </c>
      <c r="E129" s="22" t="s">
        <v>400</v>
      </c>
      <c r="F129" s="14"/>
      <c r="G129" s="15"/>
      <c r="H129" s="23" t="s">
        <v>40</v>
      </c>
      <c r="I129" s="24" t="s">
        <v>41</v>
      </c>
      <c r="J129" s="25">
        <v>4.0</v>
      </c>
      <c r="K129" s="26">
        <v>1.0</v>
      </c>
      <c r="L129" s="27">
        <v>45577.0</v>
      </c>
      <c r="M129" s="27">
        <v>45604.0</v>
      </c>
      <c r="N129" s="28">
        <f t="shared" si="31"/>
        <v>27</v>
      </c>
      <c r="O129" s="30" t="s">
        <v>72</v>
      </c>
    </row>
    <row r="130">
      <c r="A130" s="18" t="s">
        <v>106</v>
      </c>
      <c r="B130" s="14"/>
      <c r="C130" s="14"/>
      <c r="D130" s="14"/>
      <c r="E130" s="14"/>
      <c r="F130" s="14"/>
      <c r="G130" s="14"/>
      <c r="H130" s="14"/>
      <c r="I130" s="14"/>
      <c r="J130" s="14"/>
      <c r="K130" s="14"/>
      <c r="L130" s="14"/>
      <c r="M130" s="14"/>
      <c r="N130" s="14"/>
      <c r="O130" s="15"/>
    </row>
    <row r="131">
      <c r="A131" s="20">
        <v>22.0</v>
      </c>
      <c r="B131" s="20" t="s">
        <v>110</v>
      </c>
      <c r="C131" s="21" t="s">
        <v>111</v>
      </c>
      <c r="D131" s="20" t="s">
        <v>6</v>
      </c>
      <c r="E131" s="22" t="s">
        <v>401</v>
      </c>
      <c r="F131" s="14"/>
      <c r="G131" s="15"/>
      <c r="H131" s="23" t="s">
        <v>40</v>
      </c>
      <c r="I131" s="24" t="s">
        <v>83</v>
      </c>
      <c r="J131" s="25">
        <v>3.0</v>
      </c>
      <c r="K131" s="26">
        <v>2.0</v>
      </c>
      <c r="L131" s="27">
        <v>45577.0</v>
      </c>
      <c r="M131" s="27">
        <v>45597.0</v>
      </c>
      <c r="N131" s="28">
        <f t="shared" ref="N131:N134" si="32">M131-L131</f>
        <v>20</v>
      </c>
      <c r="O131" s="30" t="s">
        <v>72</v>
      </c>
    </row>
    <row r="132">
      <c r="A132" s="20">
        <v>23.0</v>
      </c>
      <c r="B132" s="20" t="s">
        <v>113</v>
      </c>
      <c r="C132" s="21" t="s">
        <v>111</v>
      </c>
      <c r="D132" s="20" t="s">
        <v>61</v>
      </c>
      <c r="E132" s="22" t="s">
        <v>402</v>
      </c>
      <c r="F132" s="14"/>
      <c r="G132" s="15"/>
      <c r="H132" s="23" t="s">
        <v>40</v>
      </c>
      <c r="I132" s="24" t="s">
        <v>83</v>
      </c>
      <c r="J132" s="25">
        <v>3.0</v>
      </c>
      <c r="K132" s="26">
        <v>2.0</v>
      </c>
      <c r="L132" s="27">
        <v>45577.0</v>
      </c>
      <c r="M132" s="27">
        <v>45606.0</v>
      </c>
      <c r="N132" s="28">
        <f t="shared" si="32"/>
        <v>29</v>
      </c>
      <c r="O132" s="30" t="s">
        <v>63</v>
      </c>
    </row>
    <row r="133">
      <c r="A133" s="20">
        <v>31.0</v>
      </c>
      <c r="B133" s="20" t="s">
        <v>131</v>
      </c>
      <c r="C133" s="21" t="s">
        <v>125</v>
      </c>
      <c r="D133" s="34" t="s">
        <v>10</v>
      </c>
      <c r="E133" s="36" t="s">
        <v>403</v>
      </c>
      <c r="H133" s="23" t="s">
        <v>40</v>
      </c>
      <c r="I133" s="24" t="s">
        <v>41</v>
      </c>
      <c r="J133" s="25">
        <v>5.0</v>
      </c>
      <c r="K133" s="26">
        <v>2.0</v>
      </c>
      <c r="L133" s="27">
        <v>45577.0</v>
      </c>
      <c r="M133" s="27">
        <v>45606.0</v>
      </c>
      <c r="N133" s="28">
        <f t="shared" si="32"/>
        <v>29</v>
      </c>
      <c r="O133" s="30" t="s">
        <v>72</v>
      </c>
    </row>
    <row r="134">
      <c r="A134" s="20">
        <v>32.0</v>
      </c>
      <c r="B134" s="20" t="s">
        <v>133</v>
      </c>
      <c r="C134" s="20" t="s">
        <v>134</v>
      </c>
      <c r="D134" s="20" t="s">
        <v>6</v>
      </c>
      <c r="E134" s="22" t="s">
        <v>404</v>
      </c>
      <c r="F134" s="14"/>
      <c r="G134" s="15"/>
      <c r="H134" s="23" t="s">
        <v>40</v>
      </c>
      <c r="I134" s="24" t="s">
        <v>83</v>
      </c>
      <c r="J134" s="25">
        <v>3.0</v>
      </c>
      <c r="K134" s="26">
        <v>2.0</v>
      </c>
      <c r="L134" s="27">
        <v>45577.0</v>
      </c>
      <c r="M134" s="27">
        <v>45597.0</v>
      </c>
      <c r="N134" s="28">
        <f t="shared" si="32"/>
        <v>20</v>
      </c>
      <c r="O134" s="30" t="s">
        <v>46</v>
      </c>
    </row>
    <row r="135">
      <c r="A135" s="18" t="s">
        <v>136</v>
      </c>
      <c r="B135" s="14"/>
      <c r="C135" s="14"/>
      <c r="D135" s="14"/>
      <c r="E135" s="14"/>
      <c r="F135" s="14"/>
      <c r="G135" s="14"/>
      <c r="H135" s="14"/>
      <c r="I135" s="14"/>
      <c r="J135" s="14"/>
      <c r="K135" s="14"/>
      <c r="L135" s="14"/>
      <c r="M135" s="14"/>
      <c r="N135" s="14"/>
      <c r="O135" s="15"/>
    </row>
    <row r="136">
      <c r="A136" s="20">
        <v>33.0</v>
      </c>
      <c r="B136" s="20" t="s">
        <v>137</v>
      </c>
      <c r="C136" s="20" t="s">
        <v>138</v>
      </c>
      <c r="D136" s="35" t="s">
        <v>90</v>
      </c>
      <c r="E136" s="22" t="s">
        <v>405</v>
      </c>
      <c r="F136" s="14"/>
      <c r="G136" s="15"/>
      <c r="H136" s="23" t="s">
        <v>40</v>
      </c>
      <c r="I136" s="24" t="s">
        <v>41</v>
      </c>
      <c r="J136" s="25">
        <v>4.0</v>
      </c>
      <c r="K136" s="26">
        <v>1.5</v>
      </c>
      <c r="L136" s="27">
        <v>45588.0</v>
      </c>
      <c r="M136" s="27">
        <v>45597.0</v>
      </c>
      <c r="N136" s="28">
        <f t="shared" ref="N136:N142" si="33">M136-L136</f>
        <v>9</v>
      </c>
      <c r="O136" s="30" t="s">
        <v>72</v>
      </c>
    </row>
    <row r="137">
      <c r="A137" s="20">
        <v>34.0</v>
      </c>
      <c r="B137" s="20" t="s">
        <v>140</v>
      </c>
      <c r="C137" s="20" t="s">
        <v>138</v>
      </c>
      <c r="D137" s="35" t="s">
        <v>90</v>
      </c>
      <c r="E137" s="22" t="s">
        <v>406</v>
      </c>
      <c r="F137" s="14"/>
      <c r="G137" s="15"/>
      <c r="H137" s="23" t="s">
        <v>40</v>
      </c>
      <c r="I137" s="24" t="s">
        <v>41</v>
      </c>
      <c r="J137" s="25">
        <v>4.0</v>
      </c>
      <c r="K137" s="26">
        <v>1.5</v>
      </c>
      <c r="L137" s="27">
        <v>45588.0</v>
      </c>
      <c r="M137" s="27">
        <v>45596.0</v>
      </c>
      <c r="N137" s="28">
        <f t="shared" si="33"/>
        <v>8</v>
      </c>
      <c r="O137" s="30" t="s">
        <v>76</v>
      </c>
    </row>
    <row r="138">
      <c r="A138" s="20">
        <v>35.0</v>
      </c>
      <c r="B138" s="20" t="s">
        <v>142</v>
      </c>
      <c r="C138" s="20" t="s">
        <v>143</v>
      </c>
      <c r="D138" s="34" t="s">
        <v>10</v>
      </c>
      <c r="E138" s="38" t="s">
        <v>407</v>
      </c>
      <c r="F138" s="14"/>
      <c r="G138" s="15"/>
      <c r="H138" s="23" t="s">
        <v>40</v>
      </c>
      <c r="I138" s="24" t="s">
        <v>41</v>
      </c>
      <c r="J138" s="25">
        <v>5.0</v>
      </c>
      <c r="K138" s="26">
        <v>1.0</v>
      </c>
      <c r="L138" s="27">
        <v>45591.0</v>
      </c>
      <c r="M138" s="27">
        <v>45597.0</v>
      </c>
      <c r="N138" s="28">
        <f t="shared" si="33"/>
        <v>6</v>
      </c>
      <c r="O138" s="30" t="s">
        <v>46</v>
      </c>
    </row>
    <row r="139">
      <c r="A139" s="20">
        <v>36.0</v>
      </c>
      <c r="B139" s="20" t="s">
        <v>145</v>
      </c>
      <c r="C139" s="20" t="s">
        <v>143</v>
      </c>
      <c r="D139" s="34" t="s">
        <v>10</v>
      </c>
      <c r="E139" s="38" t="s">
        <v>408</v>
      </c>
      <c r="F139" s="14"/>
      <c r="G139" s="15"/>
      <c r="H139" s="23" t="s">
        <v>40</v>
      </c>
      <c r="I139" s="24" t="s">
        <v>41</v>
      </c>
      <c r="J139" s="25">
        <v>5.0</v>
      </c>
      <c r="K139" s="26">
        <v>2.0</v>
      </c>
      <c r="L139" s="27">
        <v>45591.0</v>
      </c>
      <c r="M139" s="27">
        <v>45597.0</v>
      </c>
      <c r="N139" s="28">
        <f t="shared" si="33"/>
        <v>6</v>
      </c>
      <c r="O139" s="39" t="s">
        <v>42</v>
      </c>
    </row>
    <row r="140">
      <c r="A140" s="20">
        <v>37.0</v>
      </c>
      <c r="B140" s="20" t="s">
        <v>147</v>
      </c>
      <c r="C140" s="20" t="s">
        <v>143</v>
      </c>
      <c r="D140" s="34" t="s">
        <v>10</v>
      </c>
      <c r="E140" s="22" t="s">
        <v>409</v>
      </c>
      <c r="F140" s="14"/>
      <c r="G140" s="15"/>
      <c r="H140" s="23" t="s">
        <v>40</v>
      </c>
      <c r="I140" s="24" t="s">
        <v>41</v>
      </c>
      <c r="J140" s="25">
        <v>5.0</v>
      </c>
      <c r="K140" s="26">
        <v>1.0</v>
      </c>
      <c r="L140" s="27">
        <v>45591.0</v>
      </c>
      <c r="M140" s="27">
        <v>45597.0</v>
      </c>
      <c r="N140" s="28">
        <f t="shared" si="33"/>
        <v>6</v>
      </c>
      <c r="O140" s="30" t="s">
        <v>76</v>
      </c>
    </row>
    <row r="141">
      <c r="A141" s="20">
        <v>38.0</v>
      </c>
      <c r="B141" s="20" t="s">
        <v>149</v>
      </c>
      <c r="C141" s="20" t="s">
        <v>150</v>
      </c>
      <c r="D141" s="20" t="s">
        <v>61</v>
      </c>
      <c r="E141" s="22" t="s">
        <v>410</v>
      </c>
      <c r="F141" s="14"/>
      <c r="G141" s="15"/>
      <c r="H141" s="23" t="s">
        <v>40</v>
      </c>
      <c r="I141" s="24" t="s">
        <v>45</v>
      </c>
      <c r="J141" s="25">
        <v>1.0</v>
      </c>
      <c r="K141" s="26">
        <v>3.0</v>
      </c>
      <c r="L141" s="27">
        <v>45592.0</v>
      </c>
      <c r="M141" s="27">
        <v>45604.0</v>
      </c>
      <c r="N141" s="28">
        <f t="shared" si="33"/>
        <v>12</v>
      </c>
      <c r="O141" s="30" t="s">
        <v>76</v>
      </c>
    </row>
    <row r="142">
      <c r="A142" s="17">
        <v>39.0</v>
      </c>
      <c r="B142" s="36" t="s">
        <v>152</v>
      </c>
      <c r="C142" s="40" t="s">
        <v>153</v>
      </c>
      <c r="D142" s="20" t="s">
        <v>19</v>
      </c>
      <c r="E142" s="41" t="s">
        <v>411</v>
      </c>
      <c r="H142" s="23" t="s">
        <v>40</v>
      </c>
      <c r="I142" s="24" t="s">
        <v>83</v>
      </c>
      <c r="J142" s="25">
        <v>3.0</v>
      </c>
      <c r="K142" s="26">
        <v>2.5</v>
      </c>
      <c r="L142" s="27">
        <v>45593.0</v>
      </c>
      <c r="M142" s="27">
        <v>45595.0</v>
      </c>
      <c r="N142" s="28">
        <f t="shared" si="33"/>
        <v>2</v>
      </c>
      <c r="O142" s="30" t="s">
        <v>155</v>
      </c>
    </row>
  </sheetData>
  <mergeCells count="188">
    <mergeCell ref="G63:I63"/>
    <mergeCell ref="A63:B63"/>
    <mergeCell ref="E56:H56"/>
    <mergeCell ref="D58:G58"/>
    <mergeCell ref="G62:I62"/>
    <mergeCell ref="G66:J71"/>
    <mergeCell ref="A115:O115"/>
    <mergeCell ref="A119:O119"/>
    <mergeCell ref="I23:K23"/>
    <mergeCell ref="L23:N23"/>
    <mergeCell ref="F21:H21"/>
    <mergeCell ref="I21:K21"/>
    <mergeCell ref="L21:N21"/>
    <mergeCell ref="F22:H22"/>
    <mergeCell ref="I22:K22"/>
    <mergeCell ref="L22:N22"/>
    <mergeCell ref="F23:H23"/>
    <mergeCell ref="E28:H28"/>
    <mergeCell ref="A29:H29"/>
    <mergeCell ref="E30:H30"/>
    <mergeCell ref="E31:H31"/>
    <mergeCell ref="E32:H32"/>
    <mergeCell ref="A33:H33"/>
    <mergeCell ref="E34:H34"/>
    <mergeCell ref="E35:H35"/>
    <mergeCell ref="E36:H36"/>
    <mergeCell ref="A37:H37"/>
    <mergeCell ref="E38:H38"/>
    <mergeCell ref="E39:H39"/>
    <mergeCell ref="E40:H40"/>
    <mergeCell ref="E41:H41"/>
    <mergeCell ref="E42:H42"/>
    <mergeCell ref="E43:H43"/>
    <mergeCell ref="A44:H44"/>
    <mergeCell ref="E45:H45"/>
    <mergeCell ref="E46:H46"/>
    <mergeCell ref="E47:H47"/>
    <mergeCell ref="E48:H48"/>
    <mergeCell ref="A49:H49"/>
    <mergeCell ref="E50:H50"/>
    <mergeCell ref="E51:H51"/>
    <mergeCell ref="E52:H52"/>
    <mergeCell ref="E53:H53"/>
    <mergeCell ref="E54:H54"/>
    <mergeCell ref="E55:H55"/>
    <mergeCell ref="A123:O123"/>
    <mergeCell ref="A130:O130"/>
    <mergeCell ref="A135:O135"/>
    <mergeCell ref="B10:C10"/>
    <mergeCell ref="D10:E10"/>
    <mergeCell ref="I10:K10"/>
    <mergeCell ref="L10:N10"/>
    <mergeCell ref="I11:K11"/>
    <mergeCell ref="L11:N11"/>
    <mergeCell ref="F11:H11"/>
    <mergeCell ref="F12:H12"/>
    <mergeCell ref="I12:K12"/>
    <mergeCell ref="L12:N12"/>
    <mergeCell ref="F13:H13"/>
    <mergeCell ref="I13:K13"/>
    <mergeCell ref="L13:N13"/>
    <mergeCell ref="D16:E16"/>
    <mergeCell ref="D17:E17"/>
    <mergeCell ref="F17:H17"/>
    <mergeCell ref="I17:K17"/>
    <mergeCell ref="L17:N17"/>
    <mergeCell ref="I18:K18"/>
    <mergeCell ref="L18:N18"/>
    <mergeCell ref="F18:H18"/>
    <mergeCell ref="F19:H19"/>
    <mergeCell ref="I19:K19"/>
    <mergeCell ref="L19:N19"/>
    <mergeCell ref="F20:H20"/>
    <mergeCell ref="I20:K20"/>
    <mergeCell ref="L20:N20"/>
    <mergeCell ref="I8:K8"/>
    <mergeCell ref="L8:N8"/>
    <mergeCell ref="B8:C8"/>
    <mergeCell ref="B9:C9"/>
    <mergeCell ref="D9:E9"/>
    <mergeCell ref="F9:H9"/>
    <mergeCell ref="I9:K9"/>
    <mergeCell ref="L9:N9"/>
    <mergeCell ref="A1:C1"/>
    <mergeCell ref="A2:C2"/>
    <mergeCell ref="A4:I4"/>
    <mergeCell ref="A5:I5"/>
    <mergeCell ref="D8:E8"/>
    <mergeCell ref="F8:H8"/>
    <mergeCell ref="F10:H10"/>
    <mergeCell ref="F14:H14"/>
    <mergeCell ref="I14:K14"/>
    <mergeCell ref="L14:N14"/>
    <mergeCell ref="D14:E14"/>
    <mergeCell ref="D15:E15"/>
    <mergeCell ref="F15:H15"/>
    <mergeCell ref="I15:K15"/>
    <mergeCell ref="L15:N15"/>
    <mergeCell ref="F16:H16"/>
    <mergeCell ref="I16:K16"/>
    <mergeCell ref="L16:N16"/>
    <mergeCell ref="F24:H24"/>
    <mergeCell ref="I24:K24"/>
    <mergeCell ref="L24:N24"/>
    <mergeCell ref="B40:C40"/>
    <mergeCell ref="B41:C41"/>
    <mergeCell ref="B42:C42"/>
    <mergeCell ref="B43:C43"/>
    <mergeCell ref="B45:C45"/>
    <mergeCell ref="B46:C46"/>
    <mergeCell ref="B47:C47"/>
    <mergeCell ref="B48:C48"/>
    <mergeCell ref="B50:C50"/>
    <mergeCell ref="B51:C51"/>
    <mergeCell ref="B52:C52"/>
    <mergeCell ref="B53:C53"/>
    <mergeCell ref="B54:C54"/>
    <mergeCell ref="B55:C55"/>
    <mergeCell ref="B56:C56"/>
    <mergeCell ref="A58:C58"/>
    <mergeCell ref="A62:B62"/>
    <mergeCell ref="C62:D62"/>
    <mergeCell ref="E62:F62"/>
    <mergeCell ref="C63:D63"/>
    <mergeCell ref="E63:F63"/>
    <mergeCell ref="A66:F111"/>
    <mergeCell ref="E114:G114"/>
    <mergeCell ref="E116:G116"/>
    <mergeCell ref="E117:G117"/>
    <mergeCell ref="E118:G118"/>
    <mergeCell ref="E120:G120"/>
    <mergeCell ref="E138:G138"/>
    <mergeCell ref="E139:G139"/>
    <mergeCell ref="E140:G140"/>
    <mergeCell ref="E141:G141"/>
    <mergeCell ref="E142:G142"/>
    <mergeCell ref="E129:G129"/>
    <mergeCell ref="E131:G131"/>
    <mergeCell ref="E132:G132"/>
    <mergeCell ref="E133:G133"/>
    <mergeCell ref="E134:G134"/>
    <mergeCell ref="E136:G136"/>
    <mergeCell ref="E137:G137"/>
    <mergeCell ref="A9:A11"/>
    <mergeCell ref="B11:C11"/>
    <mergeCell ref="D11:E11"/>
    <mergeCell ref="A12:A14"/>
    <mergeCell ref="B12:C12"/>
    <mergeCell ref="D12:E12"/>
    <mergeCell ref="D13:E13"/>
    <mergeCell ref="B18:C18"/>
    <mergeCell ref="D18:E18"/>
    <mergeCell ref="D19:E19"/>
    <mergeCell ref="B19:C19"/>
    <mergeCell ref="B20:C20"/>
    <mergeCell ref="D20:E20"/>
    <mergeCell ref="D21:E21"/>
    <mergeCell ref="D22:E22"/>
    <mergeCell ref="D23:E23"/>
    <mergeCell ref="D24:E24"/>
    <mergeCell ref="B13:C13"/>
    <mergeCell ref="B14:C14"/>
    <mergeCell ref="A15:A17"/>
    <mergeCell ref="B15:C15"/>
    <mergeCell ref="B16:C16"/>
    <mergeCell ref="B17:C17"/>
    <mergeCell ref="A18:A20"/>
    <mergeCell ref="A21:A23"/>
    <mergeCell ref="B21:C21"/>
    <mergeCell ref="B22:C22"/>
    <mergeCell ref="B23:C23"/>
    <mergeCell ref="A24:C24"/>
    <mergeCell ref="B28:C28"/>
    <mergeCell ref="B30:C30"/>
    <mergeCell ref="B31:C31"/>
    <mergeCell ref="B32:C32"/>
    <mergeCell ref="B34:C34"/>
    <mergeCell ref="B35:C35"/>
    <mergeCell ref="B36:C36"/>
    <mergeCell ref="B38:C38"/>
    <mergeCell ref="B39:C39"/>
    <mergeCell ref="E121:G121"/>
    <mergeCell ref="E122:G122"/>
    <mergeCell ref="E124:G124"/>
    <mergeCell ref="E125:G125"/>
    <mergeCell ref="E126:G126"/>
    <mergeCell ref="E127:G127"/>
    <mergeCell ref="E128:G128"/>
  </mergeCells>
  <dataValidations>
    <dataValidation type="list" allowBlank="1" showErrorMessage="1" sqref="H116:H118 H120:H122 H124:H129 H131:H134 H136:H142">
      <formula1>"Not done,Complete,Doing,Waiting for approval,Testing not done"</formula1>
    </dataValidation>
    <dataValidation type="list" allowBlank="1" showErrorMessage="1" sqref="D30:D32 D34:D36 D38:D43 D45:D48 D50:D56">
      <formula1>"Complete,Doing,Not Done"</formula1>
    </dataValidation>
    <dataValidation type="list" allowBlank="1" showErrorMessage="1" sqref="I116:I118 I120:I122 I124:I129 I131:I134 I136:I142">
      <formula1>"Low,Medium,High"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32.38"/>
  </cols>
  <sheetData>
    <row r="1">
      <c r="U1" s="161"/>
    </row>
    <row r="33">
      <c r="A33" s="162" t="s">
        <v>412</v>
      </c>
      <c r="F33" s="162"/>
      <c r="G33" s="100"/>
      <c r="H33" s="100"/>
      <c r="I33" s="100"/>
      <c r="J33" s="100"/>
      <c r="K33" s="161"/>
      <c r="L33" s="161"/>
      <c r="M33" s="161"/>
      <c r="N33" s="161"/>
      <c r="O33" s="161"/>
      <c r="P33" s="161"/>
      <c r="Q33" s="161"/>
      <c r="R33" s="161"/>
      <c r="S33" s="161"/>
      <c r="T33" s="161"/>
    </row>
    <row r="34">
      <c r="A34" s="163" t="s">
        <v>413</v>
      </c>
      <c r="B34" s="164" t="s">
        <v>414</v>
      </c>
      <c r="C34" s="164" t="s">
        <v>30</v>
      </c>
      <c r="D34" s="164" t="s">
        <v>31</v>
      </c>
      <c r="E34" s="164" t="s">
        <v>26</v>
      </c>
      <c r="F34" s="164" t="s">
        <v>28</v>
      </c>
      <c r="G34" s="165">
        <v>45574.0</v>
      </c>
      <c r="H34" s="165">
        <v>45575.0</v>
      </c>
      <c r="I34" s="165">
        <v>45576.0</v>
      </c>
      <c r="J34" s="165">
        <v>45577.0</v>
      </c>
      <c r="K34" s="165">
        <v>45578.0</v>
      </c>
      <c r="L34" s="165">
        <v>45579.0</v>
      </c>
      <c r="M34" s="165">
        <v>45580.0</v>
      </c>
      <c r="N34" s="165">
        <v>45581.0</v>
      </c>
      <c r="O34" s="165">
        <v>45582.0</v>
      </c>
      <c r="P34" s="165">
        <v>45583.0</v>
      </c>
      <c r="Q34" s="165">
        <v>45584.0</v>
      </c>
      <c r="R34" s="165">
        <v>45585.0</v>
      </c>
      <c r="S34" s="165">
        <v>45586.0</v>
      </c>
      <c r="T34" s="165">
        <v>45587.0</v>
      </c>
    </row>
    <row r="35">
      <c r="A35" s="18" t="s">
        <v>256</v>
      </c>
      <c r="B35" s="14"/>
      <c r="C35" s="14"/>
      <c r="D35" s="14"/>
      <c r="E35" s="14"/>
      <c r="F35" s="14"/>
      <c r="G35" s="14"/>
      <c r="H35" s="14"/>
      <c r="I35" s="14"/>
      <c r="J35" s="14"/>
      <c r="K35" s="14"/>
      <c r="L35" s="14"/>
      <c r="M35" s="14"/>
      <c r="N35" s="14"/>
      <c r="O35" s="14"/>
      <c r="P35" s="14"/>
      <c r="Q35" s="14"/>
      <c r="R35" s="14"/>
      <c r="S35" s="14"/>
      <c r="T35" s="15"/>
    </row>
    <row r="36">
      <c r="A36" s="166">
        <f>'Sprint-1'!A117</f>
        <v>1</v>
      </c>
      <c r="B36" s="167" t="str">
        <f>'Sprint-1'!B117</f>
        <v>Welcome Page (General)</v>
      </c>
      <c r="C36" s="91">
        <f>'Sprint-1'!J117</f>
        <v>4</v>
      </c>
      <c r="D36" s="168">
        <f>'Sprint-1'!K117</f>
        <v>1</v>
      </c>
      <c r="E36" s="169" t="str">
        <f>'Sprint-1'!D117</f>
        <v>Lee Hao Rong Javier</v>
      </c>
      <c r="F36" s="170" t="str">
        <f>'Sprint-1'!H117</f>
        <v>Complete</v>
      </c>
      <c r="G36" s="171">
        <f t="shared" ref="G36:G37" si="1">D36</f>
        <v>1</v>
      </c>
      <c r="H36" s="172">
        <v>1.0</v>
      </c>
      <c r="I36" s="172">
        <v>0.0</v>
      </c>
      <c r="J36" s="172">
        <v>0.0</v>
      </c>
      <c r="K36" s="172">
        <v>0.0</v>
      </c>
      <c r="L36" s="172">
        <v>0.0</v>
      </c>
      <c r="M36" s="172">
        <v>0.0</v>
      </c>
      <c r="N36" s="172">
        <v>0.0</v>
      </c>
      <c r="O36" s="172">
        <v>0.0</v>
      </c>
      <c r="P36" s="172">
        <v>0.0</v>
      </c>
      <c r="Q36" s="172">
        <v>0.0</v>
      </c>
      <c r="R36" s="172">
        <v>0.0</v>
      </c>
      <c r="S36" s="172">
        <v>0.0</v>
      </c>
      <c r="T36" s="172">
        <v>0.0</v>
      </c>
    </row>
    <row r="37">
      <c r="A37" s="166">
        <f>'Sprint-1'!A118</f>
        <v>2</v>
      </c>
      <c r="B37" s="167" t="str">
        <f>'Sprint-1'!B118</f>
        <v>Welcome Page (Guest Feature)</v>
      </c>
      <c r="C37" s="91">
        <f>'Sprint-1'!J118</f>
        <v>1</v>
      </c>
      <c r="D37" s="168">
        <f>'Sprint-1'!K118</f>
        <v>1</v>
      </c>
      <c r="E37" s="169" t="str">
        <f>'Sprint-1'!D118</f>
        <v>Lee Hao Rong Javier</v>
      </c>
      <c r="F37" s="170" t="str">
        <f>'Sprint-1'!H118</f>
        <v>Doing</v>
      </c>
      <c r="G37" s="171">
        <f t="shared" si="1"/>
        <v>1</v>
      </c>
      <c r="H37" s="172">
        <v>1.0</v>
      </c>
      <c r="I37" s="172">
        <v>1.0</v>
      </c>
      <c r="J37" s="172">
        <v>1.0</v>
      </c>
      <c r="K37" s="172">
        <v>1.0</v>
      </c>
      <c r="L37" s="172">
        <v>1.0</v>
      </c>
      <c r="M37" s="172">
        <v>1.0</v>
      </c>
      <c r="N37" s="172">
        <v>1.0</v>
      </c>
      <c r="O37" s="172">
        <v>1.0</v>
      </c>
      <c r="P37" s="172">
        <v>1.0</v>
      </c>
      <c r="Q37" s="172">
        <v>1.0</v>
      </c>
      <c r="R37" s="172">
        <v>1.0</v>
      </c>
      <c r="S37" s="172">
        <v>0.5</v>
      </c>
      <c r="T37" s="172">
        <v>0.3</v>
      </c>
    </row>
    <row r="38">
      <c r="A38" s="166">
        <f>'Sprint-1'!A119</f>
        <v>3</v>
      </c>
      <c r="B38" s="167" t="str">
        <f>'Sprint-1'!B119</f>
        <v>Sign Up Page</v>
      </c>
      <c r="C38" s="91">
        <f>'Sprint-1'!J119</f>
        <v>4</v>
      </c>
      <c r="D38" s="168">
        <f>'Sprint-1'!K119</f>
        <v>1.5</v>
      </c>
      <c r="E38" s="169" t="str">
        <f>'Sprint-1'!D119</f>
        <v>Lee Hao Rong Javier</v>
      </c>
      <c r="F38" s="170" t="str">
        <f>'Sprint-1'!H119</f>
        <v>Complete</v>
      </c>
      <c r="G38" s="172">
        <v>1.0</v>
      </c>
      <c r="H38" s="172">
        <v>1.0</v>
      </c>
      <c r="I38" s="172">
        <v>1.0</v>
      </c>
      <c r="J38" s="172">
        <v>1.0</v>
      </c>
      <c r="K38" s="172">
        <v>1.0</v>
      </c>
      <c r="L38" s="172">
        <v>1.0</v>
      </c>
      <c r="M38" s="172">
        <v>1.0</v>
      </c>
      <c r="N38" s="172">
        <v>0.5</v>
      </c>
      <c r="O38" s="172">
        <v>0.5</v>
      </c>
      <c r="P38" s="172">
        <v>0.5</v>
      </c>
      <c r="Q38" s="172">
        <v>0.3</v>
      </c>
      <c r="R38" s="172">
        <v>0.3</v>
      </c>
      <c r="S38" s="172">
        <v>0.3</v>
      </c>
      <c r="T38" s="172">
        <v>0.0</v>
      </c>
    </row>
    <row r="39">
      <c r="A39" s="166">
        <f>'Sprint-1'!A120</f>
        <v>4</v>
      </c>
      <c r="B39" s="167" t="str">
        <f>'Sprint-1'!B120</f>
        <v>Sign Up Page (Privacy Policy)</v>
      </c>
      <c r="C39" s="91">
        <f>'Sprint-1'!J120</f>
        <v>1</v>
      </c>
      <c r="D39" s="168">
        <f>'Sprint-1'!K120</f>
        <v>0.5</v>
      </c>
      <c r="E39" s="169" t="str">
        <f>'Sprint-1'!D120</f>
        <v>Lee Hao Rong Javier</v>
      </c>
      <c r="F39" s="170" t="str">
        <f>'Sprint-1'!H120</f>
        <v>Complete</v>
      </c>
      <c r="G39" s="171">
        <f t="shared" ref="G39:G44" si="2">D39</f>
        <v>0.5</v>
      </c>
      <c r="H39" s="172">
        <v>0.5</v>
      </c>
      <c r="I39" s="172">
        <v>0.5</v>
      </c>
      <c r="J39" s="172">
        <v>0.5</v>
      </c>
      <c r="K39" s="172">
        <v>0.5</v>
      </c>
      <c r="L39" s="172">
        <v>0.0</v>
      </c>
      <c r="M39" s="172">
        <v>0.0</v>
      </c>
      <c r="N39" s="172">
        <v>0.0</v>
      </c>
      <c r="O39" s="172">
        <v>0.0</v>
      </c>
      <c r="P39" s="172">
        <v>0.0</v>
      </c>
      <c r="Q39" s="172">
        <v>0.0</v>
      </c>
      <c r="R39" s="172">
        <v>0.0</v>
      </c>
      <c r="S39" s="172">
        <v>0.0</v>
      </c>
      <c r="T39" s="172">
        <v>0.0</v>
      </c>
    </row>
    <row r="40">
      <c r="A40" s="166">
        <f>'Sprint-1'!A121</f>
        <v>5</v>
      </c>
      <c r="B40" s="167" t="str">
        <f>'Sprint-1'!B121</f>
        <v>User Login [Login Page] (Customer)</v>
      </c>
      <c r="C40" s="91">
        <f>'Sprint-1'!J121</f>
        <v>4</v>
      </c>
      <c r="D40" s="168">
        <f>'Sprint-1'!K121</f>
        <v>1.5</v>
      </c>
      <c r="E40" s="169" t="str">
        <f>'Sprint-1'!D121</f>
        <v>Lee Hao Rong Javier</v>
      </c>
      <c r="F40" s="170" t="str">
        <f>'Sprint-1'!H121</f>
        <v>Complete</v>
      </c>
      <c r="G40" s="171">
        <f t="shared" si="2"/>
        <v>1.5</v>
      </c>
      <c r="H40" s="172">
        <v>1.5</v>
      </c>
      <c r="I40" s="172">
        <v>1.0</v>
      </c>
      <c r="J40" s="172">
        <v>0.5</v>
      </c>
      <c r="K40" s="172">
        <v>0.0</v>
      </c>
      <c r="L40" s="172">
        <v>0.0</v>
      </c>
      <c r="M40" s="172">
        <v>0.0</v>
      </c>
      <c r="N40" s="172">
        <v>0.0</v>
      </c>
      <c r="O40" s="172">
        <v>0.0</v>
      </c>
      <c r="P40" s="172">
        <v>0.0</v>
      </c>
      <c r="Q40" s="172">
        <v>0.0</v>
      </c>
      <c r="R40" s="172">
        <v>0.0</v>
      </c>
      <c r="S40" s="172">
        <v>0.0</v>
      </c>
      <c r="T40" s="172">
        <v>0.0</v>
      </c>
    </row>
    <row r="41">
      <c r="A41" s="166">
        <f>'Sprint-1'!A122</f>
        <v>7</v>
      </c>
      <c r="B41" s="167" t="str">
        <f>'Sprint-1'!B122</f>
        <v>Edit Customer Profile 
[Profile Page]</v>
      </c>
      <c r="C41" s="91">
        <f>'Sprint-1'!J122</f>
        <v>1</v>
      </c>
      <c r="D41" s="168">
        <f>'Sprint-1'!K122</f>
        <v>1</v>
      </c>
      <c r="E41" s="169" t="str">
        <f>'Sprint-1'!D122</f>
        <v>Ting Chao Yang, Adrian</v>
      </c>
      <c r="F41" s="170" t="str">
        <f>'Sprint-1'!H122</f>
        <v>Complete</v>
      </c>
      <c r="G41" s="171">
        <f t="shared" si="2"/>
        <v>1</v>
      </c>
      <c r="H41" s="172">
        <v>1.0</v>
      </c>
      <c r="I41" s="172">
        <v>1.0</v>
      </c>
      <c r="J41" s="172">
        <v>1.0</v>
      </c>
      <c r="K41" s="172">
        <v>1.0</v>
      </c>
      <c r="L41" s="172">
        <v>0.0</v>
      </c>
      <c r="M41" s="172">
        <v>0.0</v>
      </c>
      <c r="N41" s="172">
        <v>0.0</v>
      </c>
      <c r="O41" s="172">
        <v>0.0</v>
      </c>
      <c r="P41" s="172">
        <v>0.0</v>
      </c>
      <c r="Q41" s="172">
        <v>0.0</v>
      </c>
      <c r="R41" s="172">
        <v>0.0</v>
      </c>
      <c r="S41" s="172">
        <v>0.0</v>
      </c>
      <c r="T41" s="172">
        <v>0.0</v>
      </c>
    </row>
    <row r="42">
      <c r="A42" s="166">
        <f>'Sprint-1'!A123</f>
        <v>8</v>
      </c>
      <c r="B42" s="167" t="str">
        <f>'Sprint-1'!B123</f>
        <v>Reset Password 
[Reset Password Page]</v>
      </c>
      <c r="C42" s="91">
        <f>'Sprint-1'!J123</f>
        <v>1</v>
      </c>
      <c r="D42" s="168">
        <f>'Sprint-1'!K123</f>
        <v>1</v>
      </c>
      <c r="E42" s="169" t="str">
        <f>'Sprint-1'!D123</f>
        <v>Lee Hao Rong Javier</v>
      </c>
      <c r="F42" s="170" t="str">
        <f>'Sprint-1'!H123</f>
        <v>Not done</v>
      </c>
      <c r="G42" s="171">
        <f t="shared" si="2"/>
        <v>1</v>
      </c>
      <c r="H42" s="172">
        <v>1.0</v>
      </c>
      <c r="I42" s="172">
        <v>1.0</v>
      </c>
      <c r="J42" s="172">
        <v>1.0</v>
      </c>
      <c r="K42" s="172">
        <v>1.0</v>
      </c>
      <c r="L42" s="172">
        <v>1.0</v>
      </c>
      <c r="M42" s="172">
        <v>1.0</v>
      </c>
      <c r="N42" s="172">
        <v>1.0</v>
      </c>
      <c r="O42" s="172">
        <v>1.0</v>
      </c>
      <c r="P42" s="172">
        <v>1.0</v>
      </c>
      <c r="Q42" s="172">
        <v>1.0</v>
      </c>
      <c r="R42" s="172">
        <v>1.0</v>
      </c>
      <c r="S42" s="172">
        <v>1.0</v>
      </c>
      <c r="T42" s="172">
        <v>1.0</v>
      </c>
    </row>
    <row r="43">
      <c r="A43" s="166">
        <f>'Sprint-1'!A124</f>
        <v>9</v>
      </c>
      <c r="B43" s="167" t="str">
        <f>'Sprint-1'!B124</f>
        <v>Delete User Account [Profile Settings Page]</v>
      </c>
      <c r="C43" s="91">
        <f>'Sprint-1'!J124</f>
        <v>1</v>
      </c>
      <c r="D43" s="168">
        <f>'Sprint-1'!K124</f>
        <v>1</v>
      </c>
      <c r="E43" s="169" t="str">
        <f>'Sprint-1'!D124</f>
        <v>Ting Chao Yang, Adrian</v>
      </c>
      <c r="F43" s="170" t="str">
        <f>'Sprint-1'!H124</f>
        <v>Complete</v>
      </c>
      <c r="G43" s="171">
        <f t="shared" si="2"/>
        <v>1</v>
      </c>
      <c r="H43" s="172">
        <v>1.0</v>
      </c>
      <c r="I43" s="172">
        <v>1.0</v>
      </c>
      <c r="J43" s="172">
        <v>1.0</v>
      </c>
      <c r="K43" s="172">
        <v>1.0</v>
      </c>
      <c r="L43" s="172">
        <v>1.0</v>
      </c>
      <c r="M43" s="172">
        <v>1.0</v>
      </c>
      <c r="N43" s="172">
        <v>1.0</v>
      </c>
      <c r="O43" s="172">
        <v>1.0</v>
      </c>
      <c r="P43" s="172">
        <v>1.0</v>
      </c>
      <c r="Q43" s="172">
        <v>1.0</v>
      </c>
      <c r="R43" s="172">
        <v>1.0</v>
      </c>
      <c r="S43" s="172">
        <v>1.0</v>
      </c>
      <c r="T43" s="172">
        <v>0.0</v>
      </c>
    </row>
    <row r="44">
      <c r="A44" s="166">
        <f>'Sprint-1'!A125</f>
        <v>10</v>
      </c>
      <c r="B44" s="167" t="str">
        <f>'Sprint-1'!B125</f>
        <v>Logging Out [All Pages]</v>
      </c>
      <c r="C44" s="91">
        <f>'Sprint-1'!J125</f>
        <v>4</v>
      </c>
      <c r="D44" s="168">
        <f>'Sprint-1'!K125</f>
        <v>0.5</v>
      </c>
      <c r="E44" s="169" t="str">
        <f>'Sprint-1'!D125</f>
        <v>Jean Yeo Zuosheng</v>
      </c>
      <c r="F44" s="170" t="str">
        <f>'Sprint-1'!H125</f>
        <v>Complete</v>
      </c>
      <c r="G44" s="171">
        <f t="shared" si="2"/>
        <v>0.5</v>
      </c>
      <c r="H44" s="172">
        <v>0.5</v>
      </c>
      <c r="I44" s="172">
        <v>0.5</v>
      </c>
      <c r="J44" s="172">
        <v>0.5</v>
      </c>
      <c r="K44" s="172">
        <v>0.0</v>
      </c>
      <c r="L44" s="172">
        <v>0.0</v>
      </c>
      <c r="M44" s="172">
        <v>0.0</v>
      </c>
      <c r="N44" s="172">
        <v>0.0</v>
      </c>
      <c r="O44" s="172">
        <v>0.0</v>
      </c>
      <c r="P44" s="172">
        <v>0.0</v>
      </c>
      <c r="Q44" s="172">
        <v>0.0</v>
      </c>
      <c r="R44" s="172">
        <v>0.0</v>
      </c>
      <c r="S44" s="172">
        <v>0.0</v>
      </c>
      <c r="T44" s="172">
        <v>0.0</v>
      </c>
    </row>
    <row r="45">
      <c r="A45" s="18" t="s">
        <v>77</v>
      </c>
      <c r="B45" s="14"/>
      <c r="C45" s="14"/>
      <c r="D45" s="14"/>
      <c r="E45" s="14"/>
      <c r="F45" s="14"/>
      <c r="G45" s="14"/>
      <c r="H45" s="14"/>
      <c r="I45" s="14"/>
      <c r="J45" s="14"/>
      <c r="K45" s="14"/>
      <c r="L45" s="14"/>
      <c r="M45" s="14"/>
      <c r="N45" s="14"/>
      <c r="O45" s="14"/>
      <c r="P45" s="14"/>
      <c r="Q45" s="14"/>
      <c r="R45" s="14"/>
      <c r="S45" s="14"/>
      <c r="T45" s="15"/>
    </row>
    <row r="46">
      <c r="A46" s="166">
        <f>'Sprint-1'!A127</f>
        <v>11</v>
      </c>
      <c r="B46" s="167" t="str">
        <f>'Sprint-1'!B127</f>
        <v>Customer Dashboard Page
(Current Orders)</v>
      </c>
      <c r="C46" s="91">
        <f>'Sprint-1'!J127</f>
        <v>5</v>
      </c>
      <c r="D46" s="168">
        <f>'Sprint-1'!K127</f>
        <v>5</v>
      </c>
      <c r="E46" s="169" t="str">
        <f>'Sprint-1'!D127</f>
        <v>Jean Yeo Zuosheng</v>
      </c>
      <c r="F46" s="170" t="str">
        <f>'Sprint-1'!H127</f>
        <v>Doing</v>
      </c>
      <c r="G46" s="171">
        <f t="shared" ref="G46:G47" si="3">D46</f>
        <v>5</v>
      </c>
      <c r="H46" s="172">
        <v>5.0</v>
      </c>
      <c r="I46" s="172">
        <v>5.0</v>
      </c>
      <c r="J46" s="172">
        <v>4.0</v>
      </c>
      <c r="K46" s="172">
        <v>4.0</v>
      </c>
      <c r="L46" s="172">
        <v>4.0</v>
      </c>
      <c r="M46" s="172">
        <v>4.0</v>
      </c>
      <c r="N46" s="172">
        <v>3.0</v>
      </c>
      <c r="O46" s="172">
        <v>3.0</v>
      </c>
      <c r="P46" s="172">
        <v>3.0</v>
      </c>
      <c r="Q46" s="172">
        <v>2.0</v>
      </c>
      <c r="R46" s="172">
        <v>2.0</v>
      </c>
      <c r="S46" s="172">
        <v>1.0</v>
      </c>
      <c r="T46" s="172">
        <v>0.3</v>
      </c>
    </row>
    <row r="47">
      <c r="A47" s="166">
        <f>'Sprint-1'!A128</f>
        <v>12</v>
      </c>
      <c r="B47" s="167" t="str">
        <f>'Sprint-1'!B128</f>
        <v>Customer Dashboard Page 
(Quick Order)</v>
      </c>
      <c r="C47" s="91">
        <f>'Sprint-1'!J128</f>
        <v>3</v>
      </c>
      <c r="D47" s="168">
        <f>'Sprint-1'!K128</f>
        <v>2</v>
      </c>
      <c r="E47" s="169" t="str">
        <f>'Sprint-1'!D128</f>
        <v>Jean Yeo Zuosheng</v>
      </c>
      <c r="F47" s="170" t="str">
        <f>'Sprint-1'!H128</f>
        <v>Doing</v>
      </c>
      <c r="G47" s="171">
        <f t="shared" si="3"/>
        <v>2</v>
      </c>
      <c r="H47" s="172">
        <v>2.0</v>
      </c>
      <c r="I47" s="172">
        <v>2.0</v>
      </c>
      <c r="J47" s="172">
        <v>2.0</v>
      </c>
      <c r="K47" s="172">
        <v>2.0</v>
      </c>
      <c r="L47" s="172">
        <v>2.0</v>
      </c>
      <c r="M47" s="172">
        <v>2.0</v>
      </c>
      <c r="N47" s="172">
        <v>2.0</v>
      </c>
      <c r="O47" s="172">
        <v>2.0</v>
      </c>
      <c r="P47" s="172">
        <v>1.5</v>
      </c>
      <c r="Q47" s="172">
        <v>1.5</v>
      </c>
      <c r="R47" s="172">
        <v>1.0</v>
      </c>
      <c r="S47" s="172">
        <v>1.0</v>
      </c>
      <c r="T47" s="172">
        <v>0.3</v>
      </c>
    </row>
    <row r="48">
      <c r="A48" s="18" t="s">
        <v>87</v>
      </c>
      <c r="B48" s="14"/>
      <c r="C48" s="14"/>
      <c r="D48" s="14"/>
      <c r="E48" s="14"/>
      <c r="F48" s="14"/>
      <c r="G48" s="14"/>
      <c r="H48" s="14"/>
      <c r="I48" s="14"/>
      <c r="J48" s="14"/>
      <c r="K48" s="14"/>
      <c r="L48" s="14"/>
      <c r="M48" s="14"/>
      <c r="N48" s="14"/>
      <c r="O48" s="14"/>
      <c r="P48" s="14"/>
      <c r="Q48" s="14"/>
      <c r="R48" s="14"/>
      <c r="S48" s="14"/>
      <c r="T48" s="15"/>
    </row>
    <row r="49">
      <c r="A49" s="166">
        <f>'Sprint-1'!A130</f>
        <v>14</v>
      </c>
      <c r="B49" s="167" t="str">
        <f>'Sprint-1'!B130</f>
        <v>Search Food Item in Hawker Centre Page [Hawker Centre Page] 
(Food Category)</v>
      </c>
      <c r="C49" s="91">
        <f>'Sprint-1'!J130</f>
        <v>5</v>
      </c>
      <c r="D49" s="168">
        <f>'Sprint-1'!K130</f>
        <v>3</v>
      </c>
      <c r="E49" s="169" t="str">
        <f>'Sprint-1'!D130</f>
        <v>Yee Kai Yang, 
Cedric</v>
      </c>
      <c r="F49" s="170" t="str">
        <f>'Sprint-1'!H130</f>
        <v>Doing</v>
      </c>
      <c r="G49" s="171">
        <f t="shared" ref="G49:G55" si="4">D49</f>
        <v>3</v>
      </c>
      <c r="H49" s="172">
        <v>3.0</v>
      </c>
      <c r="I49" s="172">
        <v>3.0</v>
      </c>
      <c r="J49" s="172">
        <v>2.5</v>
      </c>
      <c r="K49" s="172">
        <v>2.5</v>
      </c>
      <c r="L49" s="172">
        <v>2.0</v>
      </c>
      <c r="M49" s="172">
        <v>2.0</v>
      </c>
      <c r="N49" s="172">
        <v>1.5</v>
      </c>
      <c r="O49" s="172">
        <v>1.5</v>
      </c>
      <c r="P49" s="172">
        <v>1.0</v>
      </c>
      <c r="Q49" s="172">
        <v>1.0</v>
      </c>
      <c r="R49" s="172">
        <v>0.5</v>
      </c>
      <c r="S49" s="172">
        <v>0.5</v>
      </c>
      <c r="T49" s="172">
        <v>0.3</v>
      </c>
    </row>
    <row r="50">
      <c r="A50" s="166">
        <f>'Sprint-1'!A131</f>
        <v>15</v>
      </c>
      <c r="B50" s="167" t="str">
        <f>'Sprint-1'!B131</f>
        <v>Search Food Item in Hawker Centre Page [Hawker Centre Page] 
(Dietary Restriction)</v>
      </c>
      <c r="C50" s="91">
        <f>'Sprint-1'!J131</f>
        <v>5</v>
      </c>
      <c r="D50" s="168">
        <f>'Sprint-1'!K131</f>
        <v>3</v>
      </c>
      <c r="E50" s="169" t="str">
        <f>'Sprint-1'!D131</f>
        <v>Yee Kai Yang, 
Cedric</v>
      </c>
      <c r="F50" s="170" t="str">
        <f>'Sprint-1'!H131</f>
        <v>Doing</v>
      </c>
      <c r="G50" s="171">
        <f t="shared" si="4"/>
        <v>3</v>
      </c>
      <c r="H50" s="172">
        <v>3.0</v>
      </c>
      <c r="I50" s="172">
        <v>3.0</v>
      </c>
      <c r="J50" s="172">
        <v>2.5</v>
      </c>
      <c r="K50" s="172">
        <v>2.5</v>
      </c>
      <c r="L50" s="172">
        <v>2.0</v>
      </c>
      <c r="M50" s="172">
        <v>2.0</v>
      </c>
      <c r="N50" s="172">
        <v>1.5</v>
      </c>
      <c r="O50" s="172">
        <v>1.5</v>
      </c>
      <c r="P50" s="172">
        <v>1.0</v>
      </c>
      <c r="Q50" s="172">
        <v>1.0</v>
      </c>
      <c r="R50" s="172">
        <v>0.5</v>
      </c>
      <c r="S50" s="172">
        <v>0.5</v>
      </c>
      <c r="T50" s="172">
        <v>0.3</v>
      </c>
    </row>
    <row r="51">
      <c r="A51" s="166">
        <f>'Sprint-1'!A132</f>
        <v>16</v>
      </c>
      <c r="B51" s="167" t="str">
        <f>'Sprint-1'!B132</f>
        <v>Add Food item to Order Cart [Food Item Page]
(General)</v>
      </c>
      <c r="C51" s="91">
        <f>'Sprint-1'!J132</f>
        <v>5</v>
      </c>
      <c r="D51" s="168">
        <f>'Sprint-1'!K132</f>
        <v>2</v>
      </c>
      <c r="E51" s="169" t="str">
        <f>'Sprint-1'!D132</f>
        <v>Yee Kai Yang, 
Cedric</v>
      </c>
      <c r="F51" s="170" t="str">
        <f>'Sprint-1'!H132</f>
        <v>Doing</v>
      </c>
      <c r="G51" s="171">
        <f t="shared" si="4"/>
        <v>2</v>
      </c>
      <c r="H51" s="173">
        <v>2.0</v>
      </c>
      <c r="I51" s="173">
        <v>2.0</v>
      </c>
      <c r="J51" s="172">
        <v>2.5</v>
      </c>
      <c r="K51" s="172">
        <v>2.5</v>
      </c>
      <c r="L51" s="172">
        <v>2.0</v>
      </c>
      <c r="M51" s="172">
        <v>2.0</v>
      </c>
      <c r="N51" s="172">
        <v>1.5</v>
      </c>
      <c r="O51" s="172">
        <v>1.5</v>
      </c>
      <c r="P51" s="172">
        <v>1.0</v>
      </c>
      <c r="Q51" s="172">
        <v>1.0</v>
      </c>
      <c r="R51" s="172">
        <v>0.5</v>
      </c>
      <c r="S51" s="172">
        <v>0.5</v>
      </c>
      <c r="T51" s="172">
        <v>0.3</v>
      </c>
    </row>
    <row r="52">
      <c r="A52" s="166">
        <f>'Sprint-1'!A133</f>
        <v>17</v>
      </c>
      <c r="B52" s="167" t="str">
        <f>'Sprint-1'!B133</f>
        <v>Add Food item to Order Cart [Food Item Page] 
(Cancel Order)</v>
      </c>
      <c r="C52" s="91">
        <f>'Sprint-1'!J133</f>
        <v>4</v>
      </c>
      <c r="D52" s="168">
        <f>'Sprint-1'!K133</f>
        <v>0.5</v>
      </c>
      <c r="E52" s="169" t="str">
        <f>'Sprint-1'!D133</f>
        <v>Yee Kai Yang, 
Cedric</v>
      </c>
      <c r="F52" s="170" t="str">
        <f>'Sprint-1'!H133</f>
        <v>Complete</v>
      </c>
      <c r="G52" s="171">
        <f t="shared" si="4"/>
        <v>0.5</v>
      </c>
      <c r="H52" s="173">
        <v>0.5</v>
      </c>
      <c r="I52" s="173">
        <v>0.5</v>
      </c>
      <c r="J52" s="173">
        <v>0.0</v>
      </c>
      <c r="K52" s="173">
        <v>0.0</v>
      </c>
      <c r="L52" s="173">
        <v>0.0</v>
      </c>
      <c r="M52" s="173">
        <v>0.0</v>
      </c>
      <c r="N52" s="173">
        <v>0.0</v>
      </c>
      <c r="O52" s="173">
        <v>0.0</v>
      </c>
      <c r="P52" s="173">
        <v>0.0</v>
      </c>
      <c r="Q52" s="173">
        <v>0.0</v>
      </c>
      <c r="R52" s="173">
        <v>0.0</v>
      </c>
      <c r="S52" s="173">
        <v>0.0</v>
      </c>
      <c r="T52" s="173">
        <v>0.0</v>
      </c>
    </row>
    <row r="53">
      <c r="A53" s="166">
        <f>'Sprint-1'!A134</f>
        <v>18</v>
      </c>
      <c r="B53" s="167" t="str">
        <f>'Sprint-1'!B134</f>
        <v>Edit Food Item in Order Cart [Hawker Centre Page]
(View Food Items)</v>
      </c>
      <c r="C53" s="91">
        <f>'Sprint-1'!J134</f>
        <v>4</v>
      </c>
      <c r="D53" s="168">
        <f>'Sprint-1'!K134</f>
        <v>1</v>
      </c>
      <c r="E53" s="169" t="str">
        <f>'Sprint-1'!D134</f>
        <v>Yee Kai Yang, 
Cedric</v>
      </c>
      <c r="F53" s="170" t="str">
        <f>'Sprint-1'!H134</f>
        <v>Doing</v>
      </c>
      <c r="G53" s="171">
        <f t="shared" si="4"/>
        <v>1</v>
      </c>
      <c r="H53" s="173">
        <v>1.0</v>
      </c>
      <c r="I53" s="173">
        <v>1.0</v>
      </c>
      <c r="J53" s="173">
        <v>0.5</v>
      </c>
      <c r="K53" s="173">
        <v>0.5</v>
      </c>
      <c r="L53" s="173">
        <v>0.5</v>
      </c>
      <c r="M53" s="173">
        <v>0.5</v>
      </c>
      <c r="N53" s="173">
        <v>0.5</v>
      </c>
      <c r="O53" s="173">
        <v>0.5</v>
      </c>
      <c r="P53" s="173">
        <v>0.5</v>
      </c>
      <c r="Q53" s="173">
        <v>0.5</v>
      </c>
      <c r="R53" s="173">
        <v>0.3</v>
      </c>
      <c r="S53" s="173">
        <v>0.3</v>
      </c>
      <c r="T53" s="173">
        <v>0.3</v>
      </c>
    </row>
    <row r="54">
      <c r="A54" s="166">
        <f>'Sprint-1'!A135</f>
        <v>19</v>
      </c>
      <c r="B54" s="167" t="str">
        <f>'Sprint-1'!B135</f>
        <v>Edit Food Item in Order Cart [Hawker Centre Page]
(Edit Food Items)</v>
      </c>
      <c r="C54" s="91">
        <f>'Sprint-1'!J135</f>
        <v>4</v>
      </c>
      <c r="D54" s="168">
        <f>'Sprint-1'!K135</f>
        <v>1</v>
      </c>
      <c r="E54" s="169" t="str">
        <f>'Sprint-1'!D135</f>
        <v>Yee Kai Yang, 
Cedric</v>
      </c>
      <c r="F54" s="170" t="str">
        <f>'Sprint-1'!H135</f>
        <v>Doing</v>
      </c>
      <c r="G54" s="171">
        <f t="shared" si="4"/>
        <v>1</v>
      </c>
      <c r="H54" s="173">
        <v>1.0</v>
      </c>
      <c r="I54" s="173">
        <v>1.0</v>
      </c>
      <c r="J54" s="173">
        <v>0.5</v>
      </c>
      <c r="K54" s="173">
        <v>0.5</v>
      </c>
      <c r="L54" s="173">
        <v>0.5</v>
      </c>
      <c r="M54" s="173">
        <v>0.5</v>
      </c>
      <c r="N54" s="173">
        <v>0.5</v>
      </c>
      <c r="O54" s="173">
        <v>0.5</v>
      </c>
      <c r="P54" s="173">
        <v>0.5</v>
      </c>
      <c r="Q54" s="173">
        <v>0.5</v>
      </c>
      <c r="R54" s="173">
        <v>0.3</v>
      </c>
      <c r="S54" s="173">
        <v>0.3</v>
      </c>
      <c r="T54" s="173">
        <v>0.3</v>
      </c>
    </row>
    <row r="55">
      <c r="A55" s="166">
        <f>'Sprint-1'!A136</f>
        <v>20</v>
      </c>
      <c r="B55" s="167" t="str">
        <f>'Sprint-1'!B136</f>
        <v>Edit Food Item in Order Cart [Hawker Centre Page]
(Delete Food Items)</v>
      </c>
      <c r="C55" s="91">
        <f>'Sprint-1'!J136</f>
        <v>4</v>
      </c>
      <c r="D55" s="168">
        <f>'Sprint-1'!K136</f>
        <v>1</v>
      </c>
      <c r="E55" s="169" t="str">
        <f>'Sprint-1'!D136</f>
        <v>Yee Kai Yang, 
Cedric</v>
      </c>
      <c r="F55" s="170" t="str">
        <f>'Sprint-1'!H136</f>
        <v>Doing</v>
      </c>
      <c r="G55" s="171">
        <f t="shared" si="4"/>
        <v>1</v>
      </c>
      <c r="H55" s="173">
        <v>1.0</v>
      </c>
      <c r="I55" s="173">
        <v>1.0</v>
      </c>
      <c r="J55" s="173">
        <v>0.5</v>
      </c>
      <c r="K55" s="173">
        <v>0.5</v>
      </c>
      <c r="L55" s="173">
        <v>0.5</v>
      </c>
      <c r="M55" s="173">
        <v>0.5</v>
      </c>
      <c r="N55" s="173">
        <v>0.5</v>
      </c>
      <c r="O55" s="173">
        <v>0.5</v>
      </c>
      <c r="P55" s="173">
        <v>0.5</v>
      </c>
      <c r="Q55" s="173">
        <v>0.5</v>
      </c>
      <c r="R55" s="173">
        <v>0.3</v>
      </c>
      <c r="S55" s="173">
        <v>0.3</v>
      </c>
      <c r="T55" s="173">
        <v>0.3</v>
      </c>
    </row>
    <row r="56">
      <c r="A56" s="18" t="s">
        <v>106</v>
      </c>
      <c r="B56" s="14"/>
      <c r="C56" s="14"/>
      <c r="D56" s="14"/>
      <c r="E56" s="14"/>
      <c r="F56" s="14"/>
      <c r="G56" s="14"/>
      <c r="H56" s="14"/>
      <c r="I56" s="14"/>
      <c r="J56" s="14"/>
      <c r="K56" s="14"/>
      <c r="L56" s="14"/>
      <c r="M56" s="14"/>
      <c r="N56" s="14"/>
      <c r="O56" s="14"/>
      <c r="P56" s="14"/>
      <c r="Q56" s="14"/>
      <c r="R56" s="14"/>
      <c r="S56" s="15"/>
      <c r="T56" s="174"/>
    </row>
    <row r="57">
      <c r="A57" s="166">
        <f>'Sprint-1'!A138</f>
        <v>21</v>
      </c>
      <c r="B57" s="167" t="str">
        <f>'Sprint-1'!B138</f>
        <v>Customer Dining Options Page</v>
      </c>
      <c r="C57" s="91">
        <f>'Sprint-1'!J138</f>
        <v>5</v>
      </c>
      <c r="D57" s="168">
        <f>'Sprint-1'!K138</f>
        <v>2</v>
      </c>
      <c r="E57" s="169" t="str">
        <f>'Sprint-1'!D138</f>
        <v>Jean Yeo Zuosheng</v>
      </c>
      <c r="F57" s="170" t="str">
        <f>'Sprint-1'!H138</f>
        <v>Complete</v>
      </c>
      <c r="G57" s="171">
        <f t="shared" ref="G57:G68" si="5">D57</f>
        <v>2</v>
      </c>
      <c r="H57" s="173">
        <v>2.0</v>
      </c>
      <c r="I57" s="173">
        <v>2.0</v>
      </c>
      <c r="J57" s="173">
        <v>1.5</v>
      </c>
      <c r="K57" s="173">
        <v>1.5</v>
      </c>
      <c r="L57" s="173">
        <v>1.5</v>
      </c>
      <c r="M57" s="173">
        <v>1.0</v>
      </c>
      <c r="N57" s="173">
        <v>1.0</v>
      </c>
      <c r="O57" s="173">
        <v>1.0</v>
      </c>
      <c r="P57" s="173">
        <v>0.5</v>
      </c>
      <c r="Q57" s="173">
        <v>0.5</v>
      </c>
      <c r="R57" s="173">
        <v>0.5</v>
      </c>
      <c r="S57" s="173">
        <v>0.0</v>
      </c>
      <c r="T57" s="173">
        <v>0.0</v>
      </c>
    </row>
    <row r="58">
      <c r="A58" s="166">
        <f>'Sprint-1'!A139</f>
        <v>22</v>
      </c>
      <c r="B58" s="167" t="str">
        <f>'Sprint-1'!B139</f>
        <v>Customer Checkout Page
(Edit and View)</v>
      </c>
      <c r="C58" s="91">
        <f>'Sprint-1'!J139</f>
        <v>3</v>
      </c>
      <c r="D58" s="168">
        <f>'Sprint-1'!K139</f>
        <v>2</v>
      </c>
      <c r="E58" s="169" t="str">
        <f>'Sprint-1'!D139</f>
        <v>Jean Yeo Zuosheng</v>
      </c>
      <c r="F58" s="170" t="str">
        <f>'Sprint-1'!H139</f>
        <v>Doing</v>
      </c>
      <c r="G58" s="171">
        <f t="shared" si="5"/>
        <v>2</v>
      </c>
      <c r="H58" s="173">
        <v>2.0</v>
      </c>
      <c r="I58" s="173">
        <v>2.0</v>
      </c>
      <c r="J58" s="173">
        <v>1.5</v>
      </c>
      <c r="K58" s="173">
        <v>1.5</v>
      </c>
      <c r="L58" s="173">
        <v>1.5</v>
      </c>
      <c r="M58" s="173">
        <v>1.5</v>
      </c>
      <c r="N58" s="173">
        <v>1.0</v>
      </c>
      <c r="O58" s="173">
        <v>1.0</v>
      </c>
      <c r="P58" s="173">
        <v>1.0</v>
      </c>
      <c r="Q58" s="173">
        <v>1.0</v>
      </c>
      <c r="R58" s="173">
        <v>0.5</v>
      </c>
      <c r="S58" s="173">
        <v>0.5</v>
      </c>
      <c r="T58" s="173">
        <v>0.3</v>
      </c>
    </row>
    <row r="59">
      <c r="A59" s="175">
        <f>'Sprint-1'!A140</f>
        <v>23</v>
      </c>
      <c r="B59" s="167" t="str">
        <f>'Sprint-1'!B140</f>
        <v>Customer Checkout Page
(Complete Order)</v>
      </c>
      <c r="C59" s="91">
        <f>'Sprint-1'!J140</f>
        <v>3</v>
      </c>
      <c r="D59" s="168">
        <f>'Sprint-1'!K140</f>
        <v>2</v>
      </c>
      <c r="E59" s="169" t="str">
        <f>'Sprint-1'!D140</f>
        <v>Jean Yeo Zuosheng</v>
      </c>
      <c r="F59" s="170" t="str">
        <f>'Sprint-1'!H140</f>
        <v>Doing</v>
      </c>
      <c r="G59" s="171">
        <f t="shared" si="5"/>
        <v>2</v>
      </c>
      <c r="H59" s="173">
        <v>2.0</v>
      </c>
      <c r="I59" s="173">
        <v>2.0</v>
      </c>
      <c r="J59" s="173">
        <v>1.5</v>
      </c>
      <c r="K59" s="173">
        <v>1.5</v>
      </c>
      <c r="L59" s="173">
        <v>1.5</v>
      </c>
      <c r="M59" s="173">
        <v>1.5</v>
      </c>
      <c r="N59" s="173">
        <v>1.0</v>
      </c>
      <c r="O59" s="173">
        <v>1.0</v>
      </c>
      <c r="P59" s="173">
        <v>1.0</v>
      </c>
      <c r="Q59" s="173">
        <v>1.0</v>
      </c>
      <c r="R59" s="173">
        <v>0.5</v>
      </c>
      <c r="S59" s="173">
        <v>0.5</v>
      </c>
      <c r="T59" s="173">
        <v>0.3</v>
      </c>
    </row>
    <row r="60">
      <c r="A60" s="166">
        <f>'Sprint-1'!A141</f>
        <v>24</v>
      </c>
      <c r="B60" s="167" t="str">
        <f>'Sprint-1'!B141</f>
        <v>Customer Checkout Page
(Return to Hawker Centre Page)</v>
      </c>
      <c r="C60" s="91">
        <f>'Sprint-1'!J141</f>
        <v>3</v>
      </c>
      <c r="D60" s="168">
        <f>'Sprint-1'!K141</f>
        <v>0.5</v>
      </c>
      <c r="E60" s="169" t="str">
        <f>'Sprint-1'!D141</f>
        <v>Yee Kai Yang, 
Cedric</v>
      </c>
      <c r="F60" s="170" t="str">
        <f>'Sprint-1'!H141</f>
        <v>Complete</v>
      </c>
      <c r="G60" s="171">
        <f t="shared" si="5"/>
        <v>0.5</v>
      </c>
      <c r="H60" s="173">
        <v>0.5</v>
      </c>
      <c r="I60" s="173">
        <v>0.5</v>
      </c>
      <c r="J60" s="173">
        <v>0.5</v>
      </c>
      <c r="K60" s="173">
        <v>0.5</v>
      </c>
      <c r="L60" s="173">
        <v>0.5</v>
      </c>
      <c r="M60" s="173">
        <v>0.5</v>
      </c>
      <c r="N60" s="173">
        <v>0.5</v>
      </c>
      <c r="O60" s="173">
        <v>0.3</v>
      </c>
      <c r="P60" s="173">
        <v>0.3</v>
      </c>
      <c r="Q60" s="173">
        <v>0.3</v>
      </c>
      <c r="R60" s="173">
        <v>0.3</v>
      </c>
      <c r="S60" s="173">
        <v>0.3</v>
      </c>
      <c r="T60" s="173">
        <v>0.0</v>
      </c>
    </row>
    <row r="61">
      <c r="A61" s="166">
        <f>'Sprint-1'!A142</f>
        <v>25</v>
      </c>
      <c r="B61" s="167" t="str">
        <f>'Sprint-1'!B142</f>
        <v>Customer Payment Successful Page
(Message Confirmation)</v>
      </c>
      <c r="C61" s="91">
        <f>'Sprint-1'!J142</f>
        <v>4</v>
      </c>
      <c r="D61" s="168">
        <f>'Sprint-1'!K142</f>
        <v>1</v>
      </c>
      <c r="E61" s="169" t="str">
        <f>'Sprint-1'!D142</f>
        <v>Ting Chao Yang, Adrian</v>
      </c>
      <c r="F61" s="170" t="str">
        <f>'Sprint-1'!H142</f>
        <v>Complete</v>
      </c>
      <c r="G61" s="171">
        <f t="shared" si="5"/>
        <v>1</v>
      </c>
      <c r="H61" s="173">
        <v>1.0</v>
      </c>
      <c r="I61" s="173">
        <v>1.0</v>
      </c>
      <c r="J61" s="173">
        <v>1.0</v>
      </c>
      <c r="K61" s="173">
        <v>0.5</v>
      </c>
      <c r="L61" s="173">
        <v>0.5</v>
      </c>
      <c r="M61" s="173">
        <v>0.5</v>
      </c>
      <c r="N61" s="173">
        <v>0.5</v>
      </c>
      <c r="O61" s="173">
        <v>0.5</v>
      </c>
      <c r="P61" s="173">
        <v>0.5</v>
      </c>
      <c r="Q61" s="173">
        <v>0.5</v>
      </c>
      <c r="R61" s="173">
        <v>0.5</v>
      </c>
      <c r="S61" s="173">
        <v>0.5</v>
      </c>
      <c r="T61" s="173">
        <v>0.0</v>
      </c>
    </row>
    <row r="62">
      <c r="A62" s="166">
        <f>'Sprint-1'!A143</f>
        <v>26</v>
      </c>
      <c r="B62" s="167" t="str">
        <f>'Sprint-1'!B143</f>
        <v>Customer Payment Successful Page
(Page Redirect for Dine-In)</v>
      </c>
      <c r="C62" s="91">
        <f>'Sprint-1'!J143</f>
        <v>4</v>
      </c>
      <c r="D62" s="168">
        <f>'Sprint-1'!K143</f>
        <v>0.5</v>
      </c>
      <c r="E62" s="169" t="str">
        <f>'Sprint-1'!D143</f>
        <v>Ting Chao Yang, Adrian</v>
      </c>
      <c r="F62" s="170" t="str">
        <f>'Sprint-1'!H143</f>
        <v>Complete</v>
      </c>
      <c r="G62" s="171">
        <f t="shared" si="5"/>
        <v>0.5</v>
      </c>
      <c r="H62" s="173">
        <v>0.5</v>
      </c>
      <c r="I62" s="173">
        <v>0.5</v>
      </c>
      <c r="J62" s="173">
        <v>0.5</v>
      </c>
      <c r="K62" s="173">
        <v>0.3</v>
      </c>
      <c r="L62" s="173">
        <v>0.3</v>
      </c>
      <c r="M62" s="173">
        <v>0.3</v>
      </c>
      <c r="N62" s="173">
        <v>0.3</v>
      </c>
      <c r="O62" s="173">
        <v>0.3</v>
      </c>
      <c r="P62" s="173">
        <v>0.3</v>
      </c>
      <c r="Q62" s="173">
        <v>0.3</v>
      </c>
      <c r="R62" s="173">
        <v>0.3</v>
      </c>
      <c r="S62" s="173">
        <v>0.3</v>
      </c>
      <c r="T62" s="173">
        <v>0.0</v>
      </c>
    </row>
    <row r="63">
      <c r="A63" s="166">
        <f>'Sprint-1'!A144</f>
        <v>27</v>
      </c>
      <c r="B63" s="167" t="str">
        <f>'Sprint-1'!B144</f>
        <v>Customer Payment Successful Page
(Page Redirect for Takeaway)</v>
      </c>
      <c r="C63" s="91">
        <f>'Sprint-1'!J144</f>
        <v>4</v>
      </c>
      <c r="D63" s="168">
        <f>'Sprint-1'!K144</f>
        <v>0.5</v>
      </c>
      <c r="E63" s="169" t="str">
        <f>'Sprint-1'!D144</f>
        <v>Ting Chao Yang, Adrian</v>
      </c>
      <c r="F63" s="170" t="str">
        <f>'Sprint-1'!H144</f>
        <v>Complete</v>
      </c>
      <c r="G63" s="171">
        <f t="shared" si="5"/>
        <v>0.5</v>
      </c>
      <c r="H63" s="173">
        <v>0.5</v>
      </c>
      <c r="I63" s="173">
        <v>0.5</v>
      </c>
      <c r="J63" s="173">
        <v>0.5</v>
      </c>
      <c r="K63" s="173">
        <v>0.3</v>
      </c>
      <c r="L63" s="173">
        <v>0.3</v>
      </c>
      <c r="M63" s="173">
        <v>0.3</v>
      </c>
      <c r="N63" s="173">
        <v>0.3</v>
      </c>
      <c r="O63" s="173">
        <v>0.3</v>
      </c>
      <c r="P63" s="173">
        <v>0.3</v>
      </c>
      <c r="Q63" s="173">
        <v>0.3</v>
      </c>
      <c r="R63" s="173">
        <v>0.3</v>
      </c>
      <c r="S63" s="173">
        <v>0.3</v>
      </c>
      <c r="T63" s="173">
        <v>0.0</v>
      </c>
    </row>
    <row r="64">
      <c r="A64" s="166">
        <f>'Sprint-1'!A145</f>
        <v>28</v>
      </c>
      <c r="B64" s="167" t="str">
        <f>'Sprint-1'!B145</f>
        <v>Seat Selection at Choose Seats Page
(View Seat Availability)</v>
      </c>
      <c r="C64" s="91">
        <f>'Sprint-1'!J145</f>
        <v>5</v>
      </c>
      <c r="D64" s="168">
        <f>'Sprint-1'!K145</f>
        <v>2</v>
      </c>
      <c r="E64" s="169" t="str">
        <f>'Sprint-1'!D145</f>
        <v>Joseph Loh Boon Yeow</v>
      </c>
      <c r="F64" s="170" t="str">
        <f>'Sprint-1'!H145</f>
        <v>Complete</v>
      </c>
      <c r="G64" s="171">
        <f t="shared" si="5"/>
        <v>2</v>
      </c>
      <c r="H64" s="173">
        <v>2.0</v>
      </c>
      <c r="I64" s="173">
        <v>2.0</v>
      </c>
      <c r="J64" s="173">
        <v>1.5</v>
      </c>
      <c r="K64" s="173">
        <v>1.5</v>
      </c>
      <c r="L64" s="173">
        <v>1.5</v>
      </c>
      <c r="M64" s="173">
        <v>1.0</v>
      </c>
      <c r="N64" s="173">
        <v>1.0</v>
      </c>
      <c r="O64" s="173">
        <v>1.0</v>
      </c>
      <c r="P64" s="173">
        <v>0.5</v>
      </c>
      <c r="Q64" s="173">
        <v>0.5</v>
      </c>
      <c r="R64" s="173">
        <v>0.5</v>
      </c>
      <c r="S64" s="173">
        <v>0.0</v>
      </c>
      <c r="T64" s="173">
        <v>0.0</v>
      </c>
    </row>
    <row r="65">
      <c r="A65" s="166">
        <f>'Sprint-1'!A146</f>
        <v>29</v>
      </c>
      <c r="B65" s="167" t="str">
        <f>'Sprint-1'!B146</f>
        <v>Seat Selection at Choose Seats Page
(Book Seats)</v>
      </c>
      <c r="C65" s="91">
        <f>'Sprint-1'!J146</f>
        <v>5</v>
      </c>
      <c r="D65" s="168">
        <f>'Sprint-1'!K146</f>
        <v>2</v>
      </c>
      <c r="E65" s="169" t="str">
        <f>'Sprint-1'!D146</f>
        <v>Joseph Loh Boon Yeow</v>
      </c>
      <c r="F65" s="170" t="str">
        <f>'Sprint-1'!H146</f>
        <v>Complete</v>
      </c>
      <c r="G65" s="171">
        <f t="shared" si="5"/>
        <v>2</v>
      </c>
      <c r="H65" s="173">
        <v>2.0</v>
      </c>
      <c r="I65" s="173">
        <v>2.0</v>
      </c>
      <c r="J65" s="173">
        <v>1.5</v>
      </c>
      <c r="K65" s="173">
        <v>1.5</v>
      </c>
      <c r="L65" s="173">
        <v>1.5</v>
      </c>
      <c r="M65" s="173">
        <v>1.0</v>
      </c>
      <c r="N65" s="173">
        <v>1.0</v>
      </c>
      <c r="O65" s="173">
        <v>1.0</v>
      </c>
      <c r="P65" s="173">
        <v>0.5</v>
      </c>
      <c r="Q65" s="173">
        <v>0.5</v>
      </c>
      <c r="R65" s="173">
        <v>0.5</v>
      </c>
      <c r="S65" s="173">
        <v>0.0</v>
      </c>
      <c r="T65" s="173">
        <v>0.0</v>
      </c>
    </row>
    <row r="66">
      <c r="A66" s="166">
        <f>'Sprint-1'!A147</f>
        <v>30</v>
      </c>
      <c r="B66" s="167" t="str">
        <f>'Sprint-1'!B147</f>
        <v>Seat Selection at Choose Seats Page
(Reserve Seats)</v>
      </c>
      <c r="C66" s="91">
        <f>'Sprint-1'!J147</f>
        <v>5</v>
      </c>
      <c r="D66" s="168">
        <f>'Sprint-1'!K147</f>
        <v>2</v>
      </c>
      <c r="E66" s="169" t="str">
        <f>'Sprint-1'!D147</f>
        <v>Joseph Loh Boon Yeow</v>
      </c>
      <c r="F66" s="170" t="str">
        <f>'Sprint-1'!H147</f>
        <v>Complete</v>
      </c>
      <c r="G66" s="171">
        <f t="shared" si="5"/>
        <v>2</v>
      </c>
      <c r="H66" s="173">
        <v>2.0</v>
      </c>
      <c r="I66" s="173">
        <v>2.0</v>
      </c>
      <c r="J66" s="173">
        <v>1.5</v>
      </c>
      <c r="K66" s="173">
        <v>1.5</v>
      </c>
      <c r="L66" s="173">
        <v>1.5</v>
      </c>
      <c r="M66" s="173">
        <v>1.0</v>
      </c>
      <c r="N66" s="173">
        <v>1.0</v>
      </c>
      <c r="O66" s="173">
        <v>1.0</v>
      </c>
      <c r="P66" s="173">
        <v>0.5</v>
      </c>
      <c r="Q66" s="173">
        <v>0.5</v>
      </c>
      <c r="R66" s="173">
        <v>0.5</v>
      </c>
      <c r="S66" s="173">
        <v>0.0</v>
      </c>
      <c r="T66" s="173">
        <v>0.0</v>
      </c>
    </row>
    <row r="67">
      <c r="A67" s="166">
        <f>'Sprint-1'!A148</f>
        <v>31</v>
      </c>
      <c r="B67" s="167" t="str">
        <f>'Sprint-1'!B148</f>
        <v>Seat Selection at Choose Seats Page
(Seat Quota by Time)</v>
      </c>
      <c r="C67" s="91">
        <f>'Sprint-1'!J148</f>
        <v>5</v>
      </c>
      <c r="D67" s="168">
        <f>'Sprint-1'!K148</f>
        <v>2</v>
      </c>
      <c r="E67" s="169" t="str">
        <f>'Sprint-1'!D148</f>
        <v>Joseph Loh Boon Yeow</v>
      </c>
      <c r="F67" s="170" t="str">
        <f>'Sprint-1'!H148</f>
        <v>Doing</v>
      </c>
      <c r="G67" s="171">
        <f t="shared" si="5"/>
        <v>2</v>
      </c>
      <c r="H67" s="173">
        <v>2.0</v>
      </c>
      <c r="I67" s="173">
        <v>2.0</v>
      </c>
      <c r="J67" s="173">
        <v>1.5</v>
      </c>
      <c r="K67" s="173">
        <v>1.5</v>
      </c>
      <c r="L67" s="173">
        <v>1.5</v>
      </c>
      <c r="M67" s="173">
        <v>1.5</v>
      </c>
      <c r="N67" s="173">
        <v>1.0</v>
      </c>
      <c r="O67" s="173">
        <v>1.0</v>
      </c>
      <c r="P67" s="173">
        <v>1.0</v>
      </c>
      <c r="Q67" s="173">
        <v>1.0</v>
      </c>
      <c r="R67" s="173">
        <v>0.5</v>
      </c>
      <c r="S67" s="173">
        <v>0.5</v>
      </c>
      <c r="T67" s="173">
        <v>0.3</v>
      </c>
    </row>
    <row r="68">
      <c r="A68" s="166">
        <f>'Sprint-1'!A149</f>
        <v>32</v>
      </c>
      <c r="B68" s="167" t="str">
        <f>'Sprint-1'!B149</f>
        <v>Customer Live Receipts Page [Live Receipts Page]</v>
      </c>
      <c r="C68" s="91">
        <f>'Sprint-1'!J149</f>
        <v>3</v>
      </c>
      <c r="D68" s="168">
        <f>'Sprint-1'!K149</f>
        <v>2</v>
      </c>
      <c r="E68" s="169" t="str">
        <f>'Sprint-1'!D149</f>
        <v>Joseph Loh Boon Yeow</v>
      </c>
      <c r="F68" s="170" t="str">
        <f>'Sprint-1'!H149</f>
        <v>Doing</v>
      </c>
      <c r="G68" s="171">
        <f t="shared" si="5"/>
        <v>2</v>
      </c>
      <c r="H68" s="173">
        <v>2.0</v>
      </c>
      <c r="I68" s="173">
        <v>2.0</v>
      </c>
      <c r="J68" s="173">
        <v>1.5</v>
      </c>
      <c r="K68" s="173">
        <v>1.5</v>
      </c>
      <c r="L68" s="173">
        <v>1.5</v>
      </c>
      <c r="M68" s="173">
        <v>1.5</v>
      </c>
      <c r="N68" s="173">
        <v>1.0</v>
      </c>
      <c r="O68" s="173">
        <v>1.0</v>
      </c>
      <c r="P68" s="173">
        <v>1.0</v>
      </c>
      <c r="Q68" s="173">
        <v>1.0</v>
      </c>
      <c r="R68" s="173">
        <v>0.5</v>
      </c>
      <c r="S68" s="173">
        <v>0.5</v>
      </c>
      <c r="T68" s="173">
        <v>0.3</v>
      </c>
    </row>
    <row r="69">
      <c r="A69" s="176" t="s">
        <v>415</v>
      </c>
      <c r="B69" s="177"/>
      <c r="C69" s="177"/>
      <c r="D69" s="177"/>
      <c r="E69" s="177"/>
      <c r="F69" s="177"/>
      <c r="G69" s="178">
        <f t="shared" ref="G69:T69" si="6">SUM(G35:G68)</f>
        <v>45.5</v>
      </c>
      <c r="H69" s="178">
        <f t="shared" si="6"/>
        <v>45.5</v>
      </c>
      <c r="I69" s="178">
        <f t="shared" si="6"/>
        <v>44</v>
      </c>
      <c r="J69" s="178">
        <f t="shared" si="6"/>
        <v>36</v>
      </c>
      <c r="K69" s="178">
        <f t="shared" si="6"/>
        <v>34.1</v>
      </c>
      <c r="L69" s="178">
        <f t="shared" si="6"/>
        <v>31.1</v>
      </c>
      <c r="M69" s="178">
        <f t="shared" si="6"/>
        <v>29.1</v>
      </c>
      <c r="N69" s="178">
        <f t="shared" si="6"/>
        <v>24.1</v>
      </c>
      <c r="O69" s="178">
        <f t="shared" si="6"/>
        <v>23.9</v>
      </c>
      <c r="P69" s="178">
        <f t="shared" si="6"/>
        <v>19.9</v>
      </c>
      <c r="Q69" s="178">
        <f t="shared" si="6"/>
        <v>18.7</v>
      </c>
      <c r="R69" s="178">
        <f t="shared" si="6"/>
        <v>14.1</v>
      </c>
      <c r="S69" s="178">
        <f t="shared" si="6"/>
        <v>10.6</v>
      </c>
      <c r="T69" s="178">
        <f t="shared" si="6"/>
        <v>4.9</v>
      </c>
    </row>
    <row r="70">
      <c r="A70" s="176" t="s">
        <v>416</v>
      </c>
      <c r="B70" s="177"/>
      <c r="C70" s="177"/>
      <c r="D70" s="177"/>
      <c r="E70" s="177"/>
      <c r="F70" s="177"/>
      <c r="G70" s="178">
        <f>G69</f>
        <v>45.5</v>
      </c>
      <c r="H70" s="178">
        <f t="shared" ref="H70:T70" si="7">G70-3.5</f>
        <v>42</v>
      </c>
      <c r="I70" s="178">
        <f t="shared" si="7"/>
        <v>38.5</v>
      </c>
      <c r="J70" s="178">
        <f t="shared" si="7"/>
        <v>35</v>
      </c>
      <c r="K70" s="178">
        <f t="shared" si="7"/>
        <v>31.5</v>
      </c>
      <c r="L70" s="178">
        <f t="shared" si="7"/>
        <v>28</v>
      </c>
      <c r="M70" s="178">
        <f t="shared" si="7"/>
        <v>24.5</v>
      </c>
      <c r="N70" s="178">
        <f t="shared" si="7"/>
        <v>21</v>
      </c>
      <c r="O70" s="178">
        <f t="shared" si="7"/>
        <v>17.5</v>
      </c>
      <c r="P70" s="178">
        <f t="shared" si="7"/>
        <v>14</v>
      </c>
      <c r="Q70" s="178">
        <f t="shared" si="7"/>
        <v>10.5</v>
      </c>
      <c r="R70" s="178">
        <f t="shared" si="7"/>
        <v>7</v>
      </c>
      <c r="S70" s="178">
        <f t="shared" si="7"/>
        <v>3.5</v>
      </c>
      <c r="T70" s="178">
        <f t="shared" si="7"/>
        <v>0</v>
      </c>
    </row>
    <row r="71">
      <c r="A71" s="176" t="s">
        <v>417</v>
      </c>
      <c r="B71" s="177"/>
      <c r="C71" s="177"/>
      <c r="D71" s="177"/>
      <c r="E71" s="177"/>
      <c r="F71" s="177"/>
      <c r="G71" s="178">
        <f>G69-G70</f>
        <v>0</v>
      </c>
      <c r="H71" s="178">
        <f t="shared" ref="H71:T71" si="8">G69-H69</f>
        <v>0</v>
      </c>
      <c r="I71" s="178">
        <f t="shared" si="8"/>
        <v>1.5</v>
      </c>
      <c r="J71" s="178">
        <f t="shared" si="8"/>
        <v>8</v>
      </c>
      <c r="K71" s="178">
        <f t="shared" si="8"/>
        <v>1.9</v>
      </c>
      <c r="L71" s="178">
        <f t="shared" si="8"/>
        <v>3</v>
      </c>
      <c r="M71" s="178">
        <f t="shared" si="8"/>
        <v>2</v>
      </c>
      <c r="N71" s="178">
        <f t="shared" si="8"/>
        <v>5</v>
      </c>
      <c r="O71" s="178">
        <f t="shared" si="8"/>
        <v>0.2</v>
      </c>
      <c r="P71" s="178">
        <f t="shared" si="8"/>
        <v>4</v>
      </c>
      <c r="Q71" s="178">
        <f t="shared" si="8"/>
        <v>1.2</v>
      </c>
      <c r="R71" s="178">
        <f t="shared" si="8"/>
        <v>4.6</v>
      </c>
      <c r="S71" s="178">
        <f t="shared" si="8"/>
        <v>3.5</v>
      </c>
      <c r="T71" s="178">
        <f t="shared" si="8"/>
        <v>5.7</v>
      </c>
    </row>
  </sheetData>
  <mergeCells count="5">
    <mergeCell ref="A33:E33"/>
    <mergeCell ref="A35:T35"/>
    <mergeCell ref="A45:T45"/>
    <mergeCell ref="A48:T48"/>
    <mergeCell ref="A56:S56"/>
  </mergeCells>
  <dataValidations>
    <dataValidation type="list" allowBlank="1" showErrorMessage="1" sqref="F36:F44 F46:F47 F49:F55 F57:F68">
      <formula1>"Complete,Doing,Not done"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32.38"/>
  </cols>
  <sheetData>
    <row r="1">
      <c r="U1" s="161"/>
    </row>
    <row r="33">
      <c r="A33" s="162" t="s">
        <v>418</v>
      </c>
      <c r="F33" s="162"/>
      <c r="G33" s="100"/>
      <c r="H33" s="100"/>
      <c r="I33" s="100"/>
      <c r="J33" s="100"/>
      <c r="K33" s="161"/>
      <c r="L33" s="161"/>
      <c r="M33" s="161"/>
      <c r="N33" s="161"/>
      <c r="O33" s="161"/>
      <c r="P33" s="161"/>
      <c r="Q33" s="161"/>
      <c r="R33" s="161"/>
      <c r="S33" s="161"/>
      <c r="T33" s="161"/>
    </row>
    <row r="34">
      <c r="A34" s="163" t="s">
        <v>413</v>
      </c>
      <c r="B34" s="164" t="s">
        <v>414</v>
      </c>
      <c r="C34" s="164" t="s">
        <v>30</v>
      </c>
      <c r="D34" s="164" t="s">
        <v>31</v>
      </c>
      <c r="E34" s="164" t="s">
        <v>26</v>
      </c>
      <c r="F34" s="164" t="s">
        <v>28</v>
      </c>
      <c r="G34" s="165">
        <v>45588.0</v>
      </c>
      <c r="H34" s="165">
        <v>45589.0</v>
      </c>
      <c r="I34" s="165">
        <v>45590.0</v>
      </c>
      <c r="J34" s="165">
        <v>45591.0</v>
      </c>
      <c r="K34" s="165">
        <v>45592.0</v>
      </c>
      <c r="L34" s="165">
        <v>45593.0</v>
      </c>
      <c r="M34" s="165">
        <v>45594.0</v>
      </c>
      <c r="N34" s="165">
        <v>45595.0</v>
      </c>
      <c r="O34" s="165">
        <v>45596.0</v>
      </c>
      <c r="P34" s="165">
        <v>45597.0</v>
      </c>
      <c r="Q34" s="165">
        <v>45598.0</v>
      </c>
      <c r="R34" s="165">
        <v>45599.0</v>
      </c>
      <c r="S34" s="165">
        <v>45600.0</v>
      </c>
      <c r="T34" s="165">
        <v>45601.0</v>
      </c>
      <c r="U34" s="165">
        <v>45602.0</v>
      </c>
      <c r="V34" s="165">
        <v>45603.0</v>
      </c>
      <c r="W34" s="165">
        <v>45604.0</v>
      </c>
      <c r="X34" s="165">
        <v>45605.0</v>
      </c>
      <c r="Y34" s="165">
        <v>45606.0</v>
      </c>
    </row>
    <row r="35">
      <c r="A35" s="18" t="s">
        <v>256</v>
      </c>
      <c r="B35" s="14"/>
      <c r="C35" s="14"/>
      <c r="D35" s="14"/>
      <c r="E35" s="14"/>
      <c r="F35" s="14"/>
      <c r="G35" s="14"/>
      <c r="H35" s="14"/>
      <c r="I35" s="14"/>
      <c r="J35" s="14"/>
      <c r="K35" s="14"/>
      <c r="L35" s="14"/>
      <c r="M35" s="14"/>
      <c r="N35" s="14"/>
      <c r="O35" s="14"/>
      <c r="P35" s="14"/>
      <c r="Q35" s="14"/>
      <c r="R35" s="14"/>
      <c r="S35" s="14"/>
      <c r="T35" s="14"/>
      <c r="U35" s="14"/>
      <c r="V35" s="14"/>
      <c r="W35" s="14"/>
      <c r="X35" s="14"/>
      <c r="Y35" s="15"/>
    </row>
    <row r="36">
      <c r="A36" s="166">
        <f>'Sprint-2'!A116</f>
        <v>2</v>
      </c>
      <c r="B36" s="166" t="str">
        <f>'Sprint-2'!B116</f>
        <v>Welcome Page (Guest Feature)</v>
      </c>
      <c r="C36" s="179">
        <f>'Sprint-2'!J116</f>
        <v>1</v>
      </c>
      <c r="D36" s="180">
        <f>'Sprint-2'!K116</f>
        <v>1</v>
      </c>
      <c r="E36" s="166" t="str">
        <f>'Sprint-2'!D116</f>
        <v>Lee Hao Rong Javier</v>
      </c>
      <c r="F36" s="170" t="str">
        <f>'Sprint-2'!H116</f>
        <v>Complete</v>
      </c>
      <c r="G36" s="172">
        <v>0.3</v>
      </c>
      <c r="H36" s="172">
        <v>0.3</v>
      </c>
      <c r="I36" s="172">
        <v>0.3</v>
      </c>
      <c r="J36" s="172">
        <v>0.3</v>
      </c>
      <c r="K36" s="172">
        <v>0.0</v>
      </c>
      <c r="L36" s="172">
        <v>0.3</v>
      </c>
      <c r="M36" s="172">
        <v>0.0</v>
      </c>
      <c r="N36" s="172">
        <v>0.0</v>
      </c>
      <c r="O36" s="172">
        <v>0.0</v>
      </c>
      <c r="P36" s="172">
        <v>0.0</v>
      </c>
      <c r="Q36" s="172">
        <v>0.0</v>
      </c>
      <c r="R36" s="172">
        <v>0.0</v>
      </c>
      <c r="S36" s="172">
        <v>0.0</v>
      </c>
      <c r="T36" s="172">
        <v>0.0</v>
      </c>
      <c r="U36" s="172">
        <v>0.0</v>
      </c>
      <c r="V36" s="172">
        <v>0.0</v>
      </c>
      <c r="W36" s="172">
        <v>0.0</v>
      </c>
      <c r="X36" s="172">
        <v>0.0</v>
      </c>
      <c r="Y36" s="172">
        <v>0.0</v>
      </c>
    </row>
    <row r="37">
      <c r="A37" s="166">
        <f>'Sprint-2'!A117</f>
        <v>6</v>
      </c>
      <c r="B37" s="166" t="str">
        <f>'Sprint-2'!B117</f>
        <v>User Login [Login Page] (Merchant)</v>
      </c>
      <c r="C37" s="179">
        <f>'Sprint-2'!J117</f>
        <v>4</v>
      </c>
      <c r="D37" s="180">
        <f>'Sprint-2'!K117</f>
        <v>1.5</v>
      </c>
      <c r="E37" s="166" t="str">
        <f>'Sprint-2'!D117</f>
        <v>Lee Hao Rong Javier</v>
      </c>
      <c r="F37" s="170" t="str">
        <f>'Sprint-2'!H117</f>
        <v>Complete</v>
      </c>
      <c r="G37" s="172">
        <v>1.5</v>
      </c>
      <c r="H37" s="172">
        <v>1.5</v>
      </c>
      <c r="I37" s="172">
        <v>1.0</v>
      </c>
      <c r="J37" s="172">
        <v>1.0</v>
      </c>
      <c r="K37" s="172">
        <v>1.0</v>
      </c>
      <c r="L37" s="172">
        <v>0.5</v>
      </c>
      <c r="M37" s="172">
        <v>0.5</v>
      </c>
      <c r="N37" s="172">
        <v>0.5</v>
      </c>
      <c r="O37" s="172">
        <v>0.0</v>
      </c>
      <c r="P37" s="172">
        <v>0.0</v>
      </c>
      <c r="Q37" s="172">
        <v>0.0</v>
      </c>
      <c r="R37" s="172">
        <v>0.0</v>
      </c>
      <c r="S37" s="172">
        <v>0.0</v>
      </c>
      <c r="T37" s="172">
        <v>0.0</v>
      </c>
      <c r="U37" s="172">
        <v>0.0</v>
      </c>
      <c r="V37" s="172">
        <v>0.0</v>
      </c>
      <c r="W37" s="172">
        <v>0.0</v>
      </c>
      <c r="X37" s="172">
        <v>0.0</v>
      </c>
      <c r="Y37" s="172">
        <v>0.0</v>
      </c>
    </row>
    <row r="38">
      <c r="A38" s="166">
        <f>'Sprint-2'!A118</f>
        <v>8</v>
      </c>
      <c r="B38" s="166" t="str">
        <f>'Sprint-2'!B118</f>
        <v>Reset Password 
[Reset Password Page]</v>
      </c>
      <c r="C38" s="179">
        <f>'Sprint-2'!J118</f>
        <v>1</v>
      </c>
      <c r="D38" s="180">
        <f>'Sprint-2'!K118</f>
        <v>1</v>
      </c>
      <c r="E38" s="166" t="str">
        <f>'Sprint-2'!D118</f>
        <v>Lee Hao Rong Javier</v>
      </c>
      <c r="F38" s="170" t="str">
        <f>'Sprint-2'!H118</f>
        <v>Complete</v>
      </c>
      <c r="G38" s="172">
        <v>1.0</v>
      </c>
      <c r="H38" s="172">
        <v>1.0</v>
      </c>
      <c r="I38" s="172">
        <v>1.0</v>
      </c>
      <c r="J38" s="172">
        <v>1.0</v>
      </c>
      <c r="K38" s="172">
        <v>1.0</v>
      </c>
      <c r="L38" s="172">
        <v>1.0</v>
      </c>
      <c r="M38" s="172">
        <v>1.0</v>
      </c>
      <c r="N38" s="172">
        <v>1.0</v>
      </c>
      <c r="O38" s="172">
        <v>0.0</v>
      </c>
      <c r="P38" s="172">
        <v>0.0</v>
      </c>
      <c r="Q38" s="172">
        <v>0.0</v>
      </c>
      <c r="R38" s="172">
        <v>0.0</v>
      </c>
      <c r="S38" s="172">
        <v>0.0</v>
      </c>
      <c r="T38" s="172">
        <v>0.0</v>
      </c>
      <c r="U38" s="172">
        <v>0.0</v>
      </c>
      <c r="V38" s="172">
        <v>0.0</v>
      </c>
      <c r="W38" s="172">
        <v>0.0</v>
      </c>
      <c r="X38" s="172">
        <v>0.0</v>
      </c>
      <c r="Y38" s="172">
        <v>0.0</v>
      </c>
      <c r="Z38" s="172"/>
    </row>
    <row r="39">
      <c r="A39" s="18" t="s">
        <v>77</v>
      </c>
      <c r="B39" s="14"/>
      <c r="C39" s="14"/>
      <c r="D39" s="14"/>
      <c r="E39" s="14"/>
      <c r="F39" s="14"/>
      <c r="G39" s="14"/>
      <c r="H39" s="14"/>
      <c r="I39" s="14"/>
      <c r="J39" s="14"/>
      <c r="K39" s="14"/>
      <c r="L39" s="14"/>
      <c r="M39" s="14"/>
      <c r="N39" s="14"/>
      <c r="O39" s="14"/>
      <c r="P39" s="14"/>
      <c r="Q39" s="14"/>
      <c r="R39" s="14"/>
      <c r="S39" s="14"/>
      <c r="T39" s="14"/>
      <c r="U39" s="14"/>
      <c r="V39" s="14"/>
      <c r="W39" s="14"/>
      <c r="X39" s="14"/>
      <c r="Y39" s="15"/>
    </row>
    <row r="40">
      <c r="A40" s="166">
        <f>'Sprint-2'!A120</f>
        <v>11</v>
      </c>
      <c r="B40" s="166" t="str">
        <f>'Sprint-2'!B120</f>
        <v>Customer Dashboard Page
(Current Orders)</v>
      </c>
      <c r="C40" s="179">
        <f>'Sprint-2'!J120</f>
        <v>5</v>
      </c>
      <c r="D40" s="180">
        <f>'Sprint-2'!K120</f>
        <v>5</v>
      </c>
      <c r="E40" s="166" t="str">
        <f>'Sprint-2'!D120</f>
        <v>Jean Yeo Zuosheng</v>
      </c>
      <c r="F40" s="170" t="str">
        <f>'Sprint-2'!H120</f>
        <v>Complete</v>
      </c>
      <c r="G40" s="172">
        <v>0.3</v>
      </c>
      <c r="H40" s="172">
        <v>0.3</v>
      </c>
      <c r="I40" s="172">
        <v>0.3</v>
      </c>
      <c r="J40" s="172">
        <v>0.0</v>
      </c>
      <c r="K40" s="172">
        <v>0.0</v>
      </c>
      <c r="L40" s="172">
        <v>0.0</v>
      </c>
      <c r="M40" s="172">
        <v>0.0</v>
      </c>
      <c r="N40" s="172">
        <v>0.0</v>
      </c>
      <c r="O40" s="172">
        <v>0.0</v>
      </c>
      <c r="P40" s="172">
        <v>0.0</v>
      </c>
      <c r="Q40" s="172">
        <v>0.0</v>
      </c>
      <c r="R40" s="172">
        <v>0.0</v>
      </c>
      <c r="S40" s="172">
        <v>0.0</v>
      </c>
      <c r="T40" s="172">
        <v>0.0</v>
      </c>
      <c r="U40" s="172">
        <v>0.0</v>
      </c>
      <c r="V40" s="172">
        <v>0.0</v>
      </c>
      <c r="W40" s="172">
        <v>0.0</v>
      </c>
      <c r="X40" s="172">
        <v>0.0</v>
      </c>
      <c r="Y40" s="172">
        <v>0.0</v>
      </c>
    </row>
    <row r="41">
      <c r="A41" s="166">
        <f>'Sprint-2'!A121</f>
        <v>12</v>
      </c>
      <c r="B41" s="166" t="str">
        <f>'Sprint-2'!B121</f>
        <v>Customer Dashboard Page 
(Quick Order)</v>
      </c>
      <c r="C41" s="179">
        <f>'Sprint-2'!J121</f>
        <v>3</v>
      </c>
      <c r="D41" s="180">
        <f>'Sprint-2'!K121</f>
        <v>2</v>
      </c>
      <c r="E41" s="166" t="str">
        <f>'Sprint-2'!D121</f>
        <v>Jean Yeo Zuosheng</v>
      </c>
      <c r="F41" s="170" t="str">
        <f>'Sprint-2'!H121</f>
        <v>Complete</v>
      </c>
      <c r="G41" s="172">
        <v>0.3</v>
      </c>
      <c r="H41" s="172">
        <v>0.3</v>
      </c>
      <c r="I41" s="172">
        <v>0.3</v>
      </c>
      <c r="J41" s="172">
        <v>0.3</v>
      </c>
      <c r="K41" s="172">
        <v>0.3</v>
      </c>
      <c r="L41" s="172">
        <v>0.3</v>
      </c>
      <c r="M41" s="172">
        <v>0.3</v>
      </c>
      <c r="N41" s="172">
        <v>0.3</v>
      </c>
      <c r="O41" s="172">
        <v>0.3</v>
      </c>
      <c r="P41" s="172">
        <v>0.0</v>
      </c>
      <c r="Q41" s="172">
        <v>0.0</v>
      </c>
      <c r="R41" s="172">
        <v>0.0</v>
      </c>
      <c r="S41" s="172">
        <v>0.0</v>
      </c>
      <c r="T41" s="172">
        <v>0.0</v>
      </c>
      <c r="U41" s="172">
        <v>0.0</v>
      </c>
      <c r="V41" s="172">
        <v>0.0</v>
      </c>
      <c r="W41" s="172">
        <v>0.0</v>
      </c>
      <c r="X41" s="172">
        <v>0.0</v>
      </c>
      <c r="Y41" s="172">
        <v>0.0</v>
      </c>
    </row>
    <row r="42">
      <c r="A42" s="166">
        <f>'Sprint-2'!A122</f>
        <v>13</v>
      </c>
      <c r="B42" s="166" t="str">
        <f>'Sprint-2'!B122</f>
        <v>Merchant Dashboard Page</v>
      </c>
      <c r="C42" s="179">
        <f>'Sprint-2'!J122</f>
        <v>5</v>
      </c>
      <c r="D42" s="180">
        <f>'Sprint-2'!K122</f>
        <v>2</v>
      </c>
      <c r="E42" s="166" t="str">
        <f>'Sprint-2'!D122</f>
        <v>Joseph Loh Boon Yeow</v>
      </c>
      <c r="F42" s="170" t="str">
        <f>'Sprint-2'!H122</f>
        <v>Complete</v>
      </c>
      <c r="G42" s="172">
        <v>2.0</v>
      </c>
      <c r="H42" s="172">
        <v>2.0</v>
      </c>
      <c r="I42" s="172">
        <v>2.0</v>
      </c>
      <c r="J42" s="172">
        <v>1.5</v>
      </c>
      <c r="K42" s="172">
        <v>1.0</v>
      </c>
      <c r="L42" s="172">
        <v>0.0</v>
      </c>
      <c r="M42" s="172">
        <v>0.0</v>
      </c>
      <c r="N42" s="172">
        <v>0.0</v>
      </c>
      <c r="O42" s="172">
        <v>0.0</v>
      </c>
      <c r="P42" s="172">
        <v>0.0</v>
      </c>
      <c r="Q42" s="172">
        <v>0.0</v>
      </c>
      <c r="R42" s="172">
        <v>0.0</v>
      </c>
      <c r="S42" s="172">
        <v>0.0</v>
      </c>
      <c r="T42" s="172">
        <v>0.0</v>
      </c>
      <c r="U42" s="172">
        <v>0.0</v>
      </c>
      <c r="V42" s="172">
        <v>0.0</v>
      </c>
      <c r="W42" s="172">
        <v>0.0</v>
      </c>
      <c r="X42" s="172">
        <v>0.0</v>
      </c>
      <c r="Y42" s="172">
        <v>0.0</v>
      </c>
    </row>
    <row r="43">
      <c r="A43" s="18" t="s">
        <v>87</v>
      </c>
      <c r="B43" s="14"/>
      <c r="C43" s="14"/>
      <c r="D43" s="14"/>
      <c r="E43" s="14"/>
      <c r="F43" s="14"/>
      <c r="G43" s="14"/>
      <c r="H43" s="14"/>
      <c r="I43" s="14"/>
      <c r="J43" s="14"/>
      <c r="K43" s="14"/>
      <c r="L43" s="14"/>
      <c r="M43" s="14"/>
      <c r="N43" s="14"/>
      <c r="O43" s="14"/>
      <c r="P43" s="14"/>
      <c r="Q43" s="14"/>
      <c r="R43" s="14"/>
      <c r="S43" s="14"/>
      <c r="T43" s="14"/>
      <c r="U43" s="14"/>
      <c r="V43" s="14"/>
      <c r="W43" s="14"/>
      <c r="X43" s="14"/>
      <c r="Y43" s="15"/>
    </row>
    <row r="44">
      <c r="A44" s="166">
        <f>'Sprint-2'!A124</f>
        <v>14</v>
      </c>
      <c r="B44" s="166" t="str">
        <f>'Sprint-2'!B124</f>
        <v>Search Food Item in Hawker Centre Page [Hawker Centre Page] 
(Food Category)</v>
      </c>
      <c r="C44" s="179">
        <f>'Sprint-2'!J124</f>
        <v>5</v>
      </c>
      <c r="D44" s="180">
        <f>'Sprint-2'!K124</f>
        <v>3</v>
      </c>
      <c r="E44" s="166" t="str">
        <f>'Sprint-2'!D124</f>
        <v>Yee Kai Yang, 
Cedric</v>
      </c>
      <c r="F44" s="170" t="str">
        <f>'Sprint-2'!H124</f>
        <v>Complete</v>
      </c>
      <c r="G44" s="172">
        <v>0.3</v>
      </c>
      <c r="H44" s="172">
        <v>0.3</v>
      </c>
      <c r="I44" s="172">
        <v>0.3</v>
      </c>
      <c r="J44" s="172">
        <v>0.3</v>
      </c>
      <c r="K44" s="172">
        <v>0.3</v>
      </c>
      <c r="L44" s="172">
        <v>0.3</v>
      </c>
      <c r="M44" s="172">
        <v>0.3</v>
      </c>
      <c r="N44" s="172">
        <v>0.3</v>
      </c>
      <c r="O44" s="172">
        <v>0.3</v>
      </c>
      <c r="P44" s="172">
        <v>0.3</v>
      </c>
      <c r="Q44" s="172">
        <v>0.3</v>
      </c>
      <c r="R44" s="172">
        <v>0.3</v>
      </c>
      <c r="S44" s="172">
        <v>0.3</v>
      </c>
      <c r="T44" s="172">
        <v>0.3</v>
      </c>
      <c r="U44" s="172">
        <v>0.3</v>
      </c>
      <c r="V44" s="172">
        <v>0.3</v>
      </c>
      <c r="W44" s="172">
        <v>0.3</v>
      </c>
      <c r="X44" s="172">
        <v>0.3</v>
      </c>
      <c r="Y44" s="172">
        <v>0.0</v>
      </c>
    </row>
    <row r="45">
      <c r="A45" s="166">
        <f>'Sprint-2'!A125</f>
        <v>15</v>
      </c>
      <c r="B45" s="166" t="str">
        <f>'Sprint-2'!B125</f>
        <v>Search Food Item in Hawker Centre Page [Hawker Centre Page] 
(Dietary Restriction)</v>
      </c>
      <c r="C45" s="179">
        <f>'Sprint-2'!J125</f>
        <v>5</v>
      </c>
      <c r="D45" s="180">
        <f>'Sprint-2'!K125</f>
        <v>3</v>
      </c>
      <c r="E45" s="166" t="str">
        <f>'Sprint-2'!D125</f>
        <v>Yee Kai Yang, 
Cedric</v>
      </c>
      <c r="F45" s="170" t="str">
        <f>'Sprint-2'!H125</f>
        <v>Complete</v>
      </c>
      <c r="G45" s="172">
        <v>0.3</v>
      </c>
      <c r="H45" s="172">
        <v>0.3</v>
      </c>
      <c r="I45" s="172">
        <v>0.3</v>
      </c>
      <c r="J45" s="172">
        <v>0.3</v>
      </c>
      <c r="K45" s="172">
        <v>0.3</v>
      </c>
      <c r="L45" s="172">
        <v>0.3</v>
      </c>
      <c r="M45" s="172">
        <v>0.3</v>
      </c>
      <c r="N45" s="172">
        <v>0.3</v>
      </c>
      <c r="O45" s="172">
        <v>0.3</v>
      </c>
      <c r="P45" s="172">
        <v>0.3</v>
      </c>
      <c r="Q45" s="172">
        <v>0.3</v>
      </c>
      <c r="R45" s="172">
        <v>0.3</v>
      </c>
      <c r="S45" s="172">
        <v>0.3</v>
      </c>
      <c r="T45" s="172">
        <v>0.3</v>
      </c>
      <c r="U45" s="172">
        <v>0.3</v>
      </c>
      <c r="V45" s="172">
        <v>0.3</v>
      </c>
      <c r="W45" s="172">
        <v>0.3</v>
      </c>
      <c r="X45" s="172">
        <v>0.3</v>
      </c>
      <c r="Y45" s="172">
        <v>0.0</v>
      </c>
    </row>
    <row r="46">
      <c r="A46" s="166">
        <f>'Sprint-2'!A126</f>
        <v>16</v>
      </c>
      <c r="B46" s="166" t="str">
        <f>'Sprint-2'!B126</f>
        <v>Add Food item to Order Cart [Food Item Page]
(General)</v>
      </c>
      <c r="C46" s="179">
        <f>'Sprint-2'!J126</f>
        <v>5</v>
      </c>
      <c r="D46" s="180">
        <f>'Sprint-2'!K126</f>
        <v>2</v>
      </c>
      <c r="E46" s="166" t="str">
        <f>'Sprint-2'!D126</f>
        <v>Yee Kai Yang, 
Cedric</v>
      </c>
      <c r="F46" s="170" t="str">
        <f>'Sprint-2'!H126</f>
        <v>Complete</v>
      </c>
      <c r="G46" s="172">
        <v>0.3</v>
      </c>
      <c r="H46" s="172">
        <v>0.3</v>
      </c>
      <c r="I46" s="172">
        <v>0.3</v>
      </c>
      <c r="J46" s="172">
        <v>0.3</v>
      </c>
      <c r="K46" s="172">
        <v>0.3</v>
      </c>
      <c r="L46" s="172">
        <v>0.3</v>
      </c>
      <c r="M46" s="172">
        <v>0.3</v>
      </c>
      <c r="N46" s="172">
        <v>0.3</v>
      </c>
      <c r="O46" s="172">
        <v>0.3</v>
      </c>
      <c r="P46" s="172">
        <v>0.3</v>
      </c>
      <c r="Q46" s="172">
        <v>0.3</v>
      </c>
      <c r="R46" s="172">
        <v>0.3</v>
      </c>
      <c r="S46" s="172">
        <v>0.3</v>
      </c>
      <c r="T46" s="172">
        <v>0.3</v>
      </c>
      <c r="U46" s="172">
        <v>0.3</v>
      </c>
      <c r="V46" s="172">
        <v>0.3</v>
      </c>
      <c r="W46" s="172">
        <v>0.0</v>
      </c>
      <c r="X46" s="172">
        <v>0.0</v>
      </c>
      <c r="Y46" s="172">
        <v>0.0</v>
      </c>
    </row>
    <row r="47">
      <c r="A47" s="166">
        <f>'Sprint-2'!A127</f>
        <v>18</v>
      </c>
      <c r="B47" s="166" t="str">
        <f>'Sprint-2'!B127</f>
        <v>Edit Food Item in Order Cart [Hawker Centre Page]
(View Food Items)</v>
      </c>
      <c r="C47" s="179">
        <f>'Sprint-2'!J127</f>
        <v>4</v>
      </c>
      <c r="D47" s="180">
        <f>'Sprint-2'!K127</f>
        <v>1</v>
      </c>
      <c r="E47" s="166" t="str">
        <f>'Sprint-2'!D127</f>
        <v>Yee Kai Yang, 
Cedric</v>
      </c>
      <c r="F47" s="170" t="str">
        <f>'Sprint-2'!H127</f>
        <v>Complete</v>
      </c>
      <c r="G47" s="173">
        <v>0.3</v>
      </c>
      <c r="H47" s="172">
        <v>0.3</v>
      </c>
      <c r="I47" s="172">
        <v>0.3</v>
      </c>
      <c r="J47" s="172">
        <v>0.3</v>
      </c>
      <c r="K47" s="172">
        <v>0.3</v>
      </c>
      <c r="L47" s="172">
        <v>0.3</v>
      </c>
      <c r="M47" s="172">
        <v>0.3</v>
      </c>
      <c r="N47" s="172">
        <v>0.3</v>
      </c>
      <c r="O47" s="172">
        <v>0.3</v>
      </c>
      <c r="P47" s="172">
        <v>0.3</v>
      </c>
      <c r="Q47" s="172">
        <v>0.3</v>
      </c>
      <c r="R47" s="172">
        <v>0.3</v>
      </c>
      <c r="S47" s="172">
        <v>0.3</v>
      </c>
      <c r="T47" s="172">
        <v>0.3</v>
      </c>
      <c r="U47" s="172">
        <v>0.3</v>
      </c>
      <c r="V47" s="172">
        <v>0.3</v>
      </c>
      <c r="W47" s="172">
        <v>0.0</v>
      </c>
      <c r="X47" s="172">
        <v>0.0</v>
      </c>
      <c r="Y47" s="172">
        <v>0.0</v>
      </c>
    </row>
    <row r="48">
      <c r="A48" s="166">
        <f>'Sprint-2'!A128</f>
        <v>19</v>
      </c>
      <c r="B48" s="166" t="str">
        <f>'Sprint-2'!B128</f>
        <v>Edit Food Item in Order Cart [Hawker Centre Page]
(Edit Food Items)</v>
      </c>
      <c r="C48" s="179">
        <f>'Sprint-2'!J128</f>
        <v>4</v>
      </c>
      <c r="D48" s="180">
        <f>'Sprint-2'!K128</f>
        <v>1</v>
      </c>
      <c r="E48" s="166" t="str">
        <f>'Sprint-2'!D128</f>
        <v>Yee Kai Yang, 
Cedric</v>
      </c>
      <c r="F48" s="170" t="str">
        <f>'Sprint-2'!H128</f>
        <v>Complete</v>
      </c>
      <c r="G48" s="173">
        <v>0.3</v>
      </c>
      <c r="H48" s="172">
        <v>0.3</v>
      </c>
      <c r="I48" s="172">
        <v>0.3</v>
      </c>
      <c r="J48" s="172">
        <v>0.3</v>
      </c>
      <c r="K48" s="172">
        <v>0.3</v>
      </c>
      <c r="L48" s="172">
        <v>0.3</v>
      </c>
      <c r="M48" s="172">
        <v>0.3</v>
      </c>
      <c r="N48" s="172">
        <v>0.3</v>
      </c>
      <c r="O48" s="172">
        <v>0.3</v>
      </c>
      <c r="P48" s="172">
        <v>0.3</v>
      </c>
      <c r="Q48" s="172">
        <v>0.3</v>
      </c>
      <c r="R48" s="172">
        <v>0.3</v>
      </c>
      <c r="S48" s="172">
        <v>0.3</v>
      </c>
      <c r="T48" s="172">
        <v>0.3</v>
      </c>
      <c r="U48" s="172">
        <v>0.3</v>
      </c>
      <c r="V48" s="172">
        <v>0.3</v>
      </c>
      <c r="W48" s="172">
        <v>0.0</v>
      </c>
      <c r="X48" s="172">
        <v>0.0</v>
      </c>
      <c r="Y48" s="172">
        <v>0.0</v>
      </c>
    </row>
    <row r="49">
      <c r="A49" s="166">
        <f>'Sprint-2'!A129</f>
        <v>20</v>
      </c>
      <c r="B49" s="166" t="str">
        <f>'Sprint-2'!B129</f>
        <v>Edit Food Item in Order Cart [Hawker Centre Page]
(Delete Food Items)</v>
      </c>
      <c r="C49" s="179">
        <f>'Sprint-2'!J129</f>
        <v>4</v>
      </c>
      <c r="D49" s="180">
        <f>'Sprint-2'!K129</f>
        <v>1</v>
      </c>
      <c r="E49" s="166" t="str">
        <f>'Sprint-2'!D129</f>
        <v>Yee Kai Yang, 
Cedric</v>
      </c>
      <c r="F49" s="170" t="str">
        <f>'Sprint-2'!H129</f>
        <v>Complete</v>
      </c>
      <c r="G49" s="173">
        <v>0.3</v>
      </c>
      <c r="H49" s="172">
        <v>0.3</v>
      </c>
      <c r="I49" s="172">
        <v>0.3</v>
      </c>
      <c r="J49" s="172">
        <v>0.3</v>
      </c>
      <c r="K49" s="172">
        <v>0.3</v>
      </c>
      <c r="L49" s="172">
        <v>0.3</v>
      </c>
      <c r="M49" s="172">
        <v>0.3</v>
      </c>
      <c r="N49" s="172">
        <v>0.3</v>
      </c>
      <c r="O49" s="172">
        <v>0.3</v>
      </c>
      <c r="P49" s="172">
        <v>0.3</v>
      </c>
      <c r="Q49" s="172">
        <v>0.3</v>
      </c>
      <c r="R49" s="172">
        <v>0.3</v>
      </c>
      <c r="S49" s="172">
        <v>0.3</v>
      </c>
      <c r="T49" s="172">
        <v>0.3</v>
      </c>
      <c r="U49" s="172">
        <v>0.3</v>
      </c>
      <c r="V49" s="172">
        <v>0.3</v>
      </c>
      <c r="W49" s="172">
        <v>0.0</v>
      </c>
      <c r="X49" s="172">
        <v>0.0</v>
      </c>
      <c r="Y49" s="172">
        <v>0.0</v>
      </c>
    </row>
    <row r="50">
      <c r="A50" s="18" t="s">
        <v>106</v>
      </c>
      <c r="B50" s="14"/>
      <c r="C50" s="14"/>
      <c r="D50" s="14"/>
      <c r="E50" s="14"/>
      <c r="F50" s="14"/>
      <c r="G50" s="14"/>
      <c r="H50" s="14"/>
      <c r="I50" s="14"/>
      <c r="J50" s="14"/>
      <c r="K50" s="14"/>
      <c r="L50" s="14"/>
      <c r="M50" s="14"/>
      <c r="N50" s="14"/>
      <c r="O50" s="14"/>
      <c r="P50" s="14"/>
      <c r="Q50" s="14"/>
      <c r="R50" s="14"/>
      <c r="S50" s="14"/>
      <c r="T50" s="14"/>
      <c r="U50" s="14"/>
      <c r="V50" s="14"/>
      <c r="W50" s="14"/>
      <c r="X50" s="14"/>
      <c r="Y50" s="15"/>
    </row>
    <row r="51">
      <c r="A51" s="166">
        <f>'Sprint-2'!A131</f>
        <v>22</v>
      </c>
      <c r="B51" s="166" t="str">
        <f>'Sprint-2'!B131</f>
        <v>Customer Checkout Page
(Edit and View)</v>
      </c>
      <c r="C51" s="179">
        <f>'Sprint-2'!J131</f>
        <v>3</v>
      </c>
      <c r="D51" s="180">
        <f>'Sprint-2'!K131</f>
        <v>2</v>
      </c>
      <c r="E51" s="166" t="str">
        <f>'Sprint-2'!D131</f>
        <v>Jean Yeo Zuosheng</v>
      </c>
      <c r="F51" s="170" t="str">
        <f>'Sprint-2'!H131</f>
        <v>Complete</v>
      </c>
      <c r="G51" s="172">
        <v>0.3</v>
      </c>
      <c r="H51" s="172">
        <v>0.3</v>
      </c>
      <c r="I51" s="172">
        <v>0.3</v>
      </c>
      <c r="J51" s="172">
        <v>0.3</v>
      </c>
      <c r="K51" s="172">
        <v>0.3</v>
      </c>
      <c r="L51" s="172">
        <v>0.3</v>
      </c>
      <c r="M51" s="172">
        <v>0.3</v>
      </c>
      <c r="N51" s="172">
        <v>0.3</v>
      </c>
      <c r="O51" s="172">
        <v>0.3</v>
      </c>
      <c r="P51" s="173">
        <v>0.0</v>
      </c>
      <c r="Q51" s="173">
        <v>0.0</v>
      </c>
      <c r="R51" s="173">
        <v>0.0</v>
      </c>
      <c r="S51" s="173">
        <v>0.0</v>
      </c>
      <c r="T51" s="173">
        <v>0.0</v>
      </c>
      <c r="U51" s="173">
        <v>0.0</v>
      </c>
      <c r="V51" s="173">
        <v>0.0</v>
      </c>
      <c r="W51" s="173">
        <v>0.0</v>
      </c>
      <c r="X51" s="173">
        <v>0.0</v>
      </c>
      <c r="Y51" s="173">
        <v>0.0</v>
      </c>
    </row>
    <row r="52">
      <c r="A52" s="166">
        <f>'Sprint-2'!A132</f>
        <v>23</v>
      </c>
      <c r="B52" s="166" t="str">
        <f>'Sprint-2'!B132</f>
        <v>Customer Checkout Page
(Complete Order)</v>
      </c>
      <c r="C52" s="179">
        <f>'Sprint-2'!J132</f>
        <v>3</v>
      </c>
      <c r="D52" s="180">
        <f>'Sprint-2'!K132</f>
        <v>2</v>
      </c>
      <c r="E52" s="166" t="str">
        <f>'Sprint-2'!D132</f>
        <v>Ting Chao Yang, Adrian</v>
      </c>
      <c r="F52" s="170" t="str">
        <f>'Sprint-2'!H132</f>
        <v>Complete</v>
      </c>
      <c r="G52" s="172">
        <v>0.3</v>
      </c>
      <c r="H52" s="172">
        <v>0.3</v>
      </c>
      <c r="I52" s="172">
        <v>0.3</v>
      </c>
      <c r="J52" s="172">
        <v>0.3</v>
      </c>
      <c r="K52" s="172">
        <v>0.3</v>
      </c>
      <c r="L52" s="172">
        <v>0.3</v>
      </c>
      <c r="M52" s="172">
        <v>0.3</v>
      </c>
      <c r="N52" s="172">
        <v>0.3</v>
      </c>
      <c r="O52" s="172">
        <v>0.3</v>
      </c>
      <c r="P52" s="172">
        <v>0.3</v>
      </c>
      <c r="Q52" s="172">
        <v>0.3</v>
      </c>
      <c r="R52" s="172">
        <v>0.3</v>
      </c>
      <c r="S52" s="172">
        <v>0.3</v>
      </c>
      <c r="T52" s="172">
        <v>0.3</v>
      </c>
      <c r="U52" s="172">
        <v>0.3</v>
      </c>
      <c r="V52" s="172">
        <v>0.3</v>
      </c>
      <c r="W52" s="172">
        <v>0.3</v>
      </c>
      <c r="X52" s="172">
        <v>0.3</v>
      </c>
      <c r="Y52" s="172">
        <v>0.0</v>
      </c>
    </row>
    <row r="53">
      <c r="A53" s="166">
        <f>'Sprint-2'!A133</f>
        <v>31</v>
      </c>
      <c r="B53" s="166" t="str">
        <f>'Sprint-2'!B133</f>
        <v>Seat Selection at Choose Seats Page
(Seat Quota by Time)</v>
      </c>
      <c r="C53" s="179">
        <f>'Sprint-2'!J133</f>
        <v>5</v>
      </c>
      <c r="D53" s="180">
        <f>'Sprint-2'!K133</f>
        <v>2</v>
      </c>
      <c r="E53" s="166" t="str">
        <f>'Sprint-2'!D133</f>
        <v>Joseph Loh Boon Yeow</v>
      </c>
      <c r="F53" s="170" t="str">
        <f>'Sprint-2'!H133</f>
        <v>Complete</v>
      </c>
      <c r="G53" s="172">
        <v>0.3</v>
      </c>
      <c r="H53" s="172">
        <v>0.3</v>
      </c>
      <c r="I53" s="172">
        <v>0.3</v>
      </c>
      <c r="J53" s="172">
        <v>0.3</v>
      </c>
      <c r="K53" s="172">
        <v>0.3</v>
      </c>
      <c r="L53" s="172">
        <v>0.3</v>
      </c>
      <c r="M53" s="172">
        <v>0.3</v>
      </c>
      <c r="N53" s="172">
        <v>0.3</v>
      </c>
      <c r="O53" s="172">
        <v>0.3</v>
      </c>
      <c r="P53" s="172">
        <v>0.3</v>
      </c>
      <c r="Q53" s="172">
        <v>0.3</v>
      </c>
      <c r="R53" s="172">
        <v>0.3</v>
      </c>
      <c r="S53" s="172">
        <v>0.3</v>
      </c>
      <c r="T53" s="172">
        <v>0.3</v>
      </c>
      <c r="U53" s="172">
        <v>0.3</v>
      </c>
      <c r="V53" s="172">
        <v>0.3</v>
      </c>
      <c r="W53" s="172">
        <v>0.3</v>
      </c>
      <c r="X53" s="172">
        <v>0.3</v>
      </c>
      <c r="Y53" s="172">
        <v>0.0</v>
      </c>
    </row>
    <row r="54">
      <c r="A54" s="166">
        <f>'Sprint-2'!A134</f>
        <v>32</v>
      </c>
      <c r="B54" s="166" t="str">
        <f>'Sprint-2'!B134</f>
        <v>Customer Live Receipts Page [Live Receipts Page]</v>
      </c>
      <c r="C54" s="179">
        <f>'Sprint-2'!J134</f>
        <v>3</v>
      </c>
      <c r="D54" s="180">
        <f>'Sprint-2'!K134</f>
        <v>2</v>
      </c>
      <c r="E54" s="166" t="str">
        <f>'Sprint-2'!D134</f>
        <v>Jean Yeo Zuosheng</v>
      </c>
      <c r="F54" s="170" t="str">
        <f>'Sprint-2'!H134</f>
        <v>Complete</v>
      </c>
      <c r="G54" s="172">
        <v>0.3</v>
      </c>
      <c r="H54" s="172">
        <v>0.3</v>
      </c>
      <c r="I54" s="172">
        <v>0.3</v>
      </c>
      <c r="J54" s="172">
        <v>0.3</v>
      </c>
      <c r="K54" s="172">
        <v>0.3</v>
      </c>
      <c r="L54" s="172">
        <v>0.3</v>
      </c>
      <c r="M54" s="172">
        <v>0.3</v>
      </c>
      <c r="N54" s="172">
        <v>0.3</v>
      </c>
      <c r="O54" s="172">
        <v>0.3</v>
      </c>
      <c r="P54" s="173">
        <v>0.0</v>
      </c>
      <c r="Q54" s="173">
        <v>0.0</v>
      </c>
      <c r="R54" s="173">
        <v>0.0</v>
      </c>
      <c r="S54" s="173">
        <v>0.0</v>
      </c>
      <c r="T54" s="173">
        <v>0.0</v>
      </c>
      <c r="U54" s="173">
        <v>0.0</v>
      </c>
      <c r="V54" s="173">
        <v>0.0</v>
      </c>
      <c r="W54" s="173">
        <v>0.0</v>
      </c>
      <c r="X54" s="173">
        <v>0.0</v>
      </c>
      <c r="Y54" s="173">
        <v>0.0</v>
      </c>
    </row>
    <row r="55">
      <c r="A55" s="18" t="s">
        <v>136</v>
      </c>
      <c r="B55" s="14"/>
      <c r="C55" s="14"/>
      <c r="D55" s="14"/>
      <c r="E55" s="14"/>
      <c r="F55" s="14"/>
      <c r="G55" s="14"/>
      <c r="H55" s="14"/>
      <c r="I55" s="14"/>
      <c r="J55" s="14"/>
      <c r="K55" s="14"/>
      <c r="L55" s="14"/>
      <c r="M55" s="14"/>
      <c r="N55" s="14"/>
      <c r="O55" s="14"/>
      <c r="P55" s="14"/>
      <c r="Q55" s="14"/>
      <c r="R55" s="14"/>
      <c r="S55" s="14"/>
      <c r="T55" s="14"/>
      <c r="U55" s="14"/>
      <c r="V55" s="14"/>
      <c r="W55" s="14"/>
      <c r="X55" s="14"/>
      <c r="Y55" s="15"/>
    </row>
    <row r="56">
      <c r="A56" s="166">
        <f>'Sprint-2'!A136</f>
        <v>33</v>
      </c>
      <c r="B56" s="166" t="str">
        <f>'Sprint-2'!B136</f>
        <v>Merchant Food Availability Toggle Page
[Item Toggle]</v>
      </c>
      <c r="C56" s="179">
        <f>'Sprint-2'!J136</f>
        <v>4</v>
      </c>
      <c r="D56" s="180">
        <f>'Sprint-2'!K136</f>
        <v>1.5</v>
      </c>
      <c r="E56" s="166" t="str">
        <f>'Sprint-2'!D136</f>
        <v>Yee Kai Yang, 
Cedric</v>
      </c>
      <c r="F56" s="170" t="str">
        <f>'Sprint-2'!H136</f>
        <v>Complete</v>
      </c>
      <c r="G56" s="172">
        <v>1.5</v>
      </c>
      <c r="H56" s="173">
        <v>1.0</v>
      </c>
      <c r="I56" s="173">
        <v>1.0</v>
      </c>
      <c r="J56" s="173">
        <v>1.0</v>
      </c>
      <c r="K56" s="173">
        <v>1.0</v>
      </c>
      <c r="L56" s="173">
        <v>1.0</v>
      </c>
      <c r="M56" s="173">
        <v>1.0</v>
      </c>
      <c r="N56" s="173">
        <v>0.5</v>
      </c>
      <c r="O56" s="173">
        <v>0.5</v>
      </c>
      <c r="P56" s="173">
        <v>0.0</v>
      </c>
      <c r="Q56" s="173">
        <v>0.0</v>
      </c>
      <c r="R56" s="173">
        <v>0.0</v>
      </c>
      <c r="S56" s="173">
        <v>0.0</v>
      </c>
      <c r="T56" s="173">
        <v>0.0</v>
      </c>
      <c r="U56" s="173">
        <v>0.0</v>
      </c>
      <c r="V56" s="173">
        <v>0.0</v>
      </c>
      <c r="W56" s="173">
        <v>0.0</v>
      </c>
      <c r="X56" s="173">
        <v>0.0</v>
      </c>
      <c r="Y56" s="173">
        <v>0.0</v>
      </c>
    </row>
    <row r="57">
      <c r="A57" s="166">
        <f>'Sprint-2'!A137</f>
        <v>34</v>
      </c>
      <c r="B57" s="166" t="str">
        <f>'Sprint-2'!B137</f>
        <v>Merchant Food Availability Toggle Page
[Close Store Switch]</v>
      </c>
      <c r="C57" s="179">
        <f>'Sprint-2'!J137</f>
        <v>4</v>
      </c>
      <c r="D57" s="180">
        <f>'Sprint-2'!K137</f>
        <v>1.5</v>
      </c>
      <c r="E57" s="166" t="str">
        <f>'Sprint-2'!D137</f>
        <v>Yee Kai Yang, 
Cedric</v>
      </c>
      <c r="F57" s="170" t="str">
        <f>'Sprint-2'!H137</f>
        <v>Complete</v>
      </c>
      <c r="G57" s="172">
        <v>1.5</v>
      </c>
      <c r="H57" s="173">
        <v>1.0</v>
      </c>
      <c r="I57" s="173">
        <v>1.0</v>
      </c>
      <c r="J57" s="173">
        <v>1.0</v>
      </c>
      <c r="K57" s="173">
        <v>1.0</v>
      </c>
      <c r="L57" s="173">
        <v>1.0</v>
      </c>
      <c r="M57" s="173">
        <v>0.5</v>
      </c>
      <c r="N57" s="173">
        <v>0.5</v>
      </c>
      <c r="O57" s="173">
        <v>0.0</v>
      </c>
      <c r="P57" s="173">
        <v>0.0</v>
      </c>
      <c r="Q57" s="173">
        <v>0.0</v>
      </c>
      <c r="R57" s="173">
        <v>0.0</v>
      </c>
      <c r="S57" s="173">
        <v>0.0</v>
      </c>
      <c r="T57" s="173">
        <v>0.0</v>
      </c>
      <c r="U57" s="173">
        <v>0.0</v>
      </c>
      <c r="V57" s="173">
        <v>0.0</v>
      </c>
      <c r="W57" s="173">
        <v>0.0</v>
      </c>
      <c r="X57" s="173">
        <v>0.0</v>
      </c>
      <c r="Y57" s="173">
        <v>0.0</v>
      </c>
    </row>
    <row r="58">
      <c r="A58" s="166">
        <f>'Sprint-2'!A138</f>
        <v>35</v>
      </c>
      <c r="B58" s="166" t="str">
        <f>'Sprint-2'!B138</f>
        <v>Merchant Orders Page
[View Incoming Orders]</v>
      </c>
      <c r="C58" s="179">
        <f>'Sprint-2'!J138</f>
        <v>5</v>
      </c>
      <c r="D58" s="180">
        <f>'Sprint-2'!K138</f>
        <v>1</v>
      </c>
      <c r="E58" s="166" t="str">
        <f>'Sprint-2'!D138</f>
        <v>Joseph Loh Boon Yeow</v>
      </c>
      <c r="F58" s="170" t="str">
        <f>'Sprint-2'!H138</f>
        <v>Complete</v>
      </c>
      <c r="G58" s="172">
        <v>1.5</v>
      </c>
      <c r="H58" s="173">
        <v>1.5</v>
      </c>
      <c r="I58" s="173">
        <v>1.5</v>
      </c>
      <c r="J58" s="173">
        <v>1.0</v>
      </c>
      <c r="K58" s="173">
        <v>1.0</v>
      </c>
      <c r="L58" s="173">
        <v>1.0</v>
      </c>
      <c r="M58" s="173">
        <v>1.0</v>
      </c>
      <c r="N58" s="173">
        <v>0.5</v>
      </c>
      <c r="O58" s="173">
        <v>0.5</v>
      </c>
      <c r="P58" s="173">
        <v>0.0</v>
      </c>
      <c r="Q58" s="173">
        <v>0.0</v>
      </c>
      <c r="R58" s="173">
        <v>0.0</v>
      </c>
      <c r="S58" s="173">
        <v>0.0</v>
      </c>
      <c r="T58" s="173">
        <v>0.0</v>
      </c>
      <c r="U58" s="173">
        <v>0.0</v>
      </c>
      <c r="V58" s="173">
        <v>0.0</v>
      </c>
      <c r="W58" s="173">
        <v>0.0</v>
      </c>
      <c r="X58" s="173">
        <v>0.0</v>
      </c>
      <c r="Y58" s="173">
        <v>0.0</v>
      </c>
    </row>
    <row r="59">
      <c r="A59" s="166">
        <f>'Sprint-2'!A139</f>
        <v>36</v>
      </c>
      <c r="B59" s="166" t="str">
        <f>'Sprint-2'!B139</f>
        <v>Merchant Orders Page
[Order Ready Collection]</v>
      </c>
      <c r="C59" s="179">
        <f>'Sprint-2'!J139</f>
        <v>5</v>
      </c>
      <c r="D59" s="180">
        <f>'Sprint-2'!K139</f>
        <v>2</v>
      </c>
      <c r="E59" s="166" t="str">
        <f>'Sprint-2'!D139</f>
        <v>Joseph Loh Boon Yeow</v>
      </c>
      <c r="F59" s="170" t="str">
        <f>'Sprint-2'!H139</f>
        <v>Complete</v>
      </c>
      <c r="G59" s="172">
        <v>2.0</v>
      </c>
      <c r="H59" s="173">
        <v>2.0</v>
      </c>
      <c r="I59" s="173">
        <v>2.0</v>
      </c>
      <c r="J59" s="173">
        <v>1.5</v>
      </c>
      <c r="K59" s="173">
        <v>1.5</v>
      </c>
      <c r="L59" s="173">
        <v>1.0</v>
      </c>
      <c r="M59" s="173">
        <v>1.0</v>
      </c>
      <c r="N59" s="173">
        <v>0.5</v>
      </c>
      <c r="O59" s="173">
        <v>0.5</v>
      </c>
      <c r="P59" s="173">
        <v>0.0</v>
      </c>
      <c r="Q59" s="173">
        <v>0.0</v>
      </c>
      <c r="R59" s="173">
        <v>0.0</v>
      </c>
      <c r="S59" s="173">
        <v>0.0</v>
      </c>
      <c r="T59" s="173">
        <v>0.0</v>
      </c>
      <c r="U59" s="173">
        <v>0.0</v>
      </c>
      <c r="V59" s="173">
        <v>0.0</v>
      </c>
      <c r="W59" s="173">
        <v>0.0</v>
      </c>
      <c r="X59" s="173">
        <v>0.0</v>
      </c>
      <c r="Y59" s="173">
        <v>0.0</v>
      </c>
    </row>
    <row r="60">
      <c r="A60" s="166">
        <f>'Sprint-2'!A140</f>
        <v>37</v>
      </c>
      <c r="B60" s="166" t="str">
        <f>'Sprint-2'!B140</f>
        <v>Merchant Orders Page
[Order Completed]</v>
      </c>
      <c r="C60" s="179">
        <f>'Sprint-2'!J140</f>
        <v>5</v>
      </c>
      <c r="D60" s="180">
        <f>'Sprint-2'!K140</f>
        <v>1</v>
      </c>
      <c r="E60" s="166" t="str">
        <f>'Sprint-2'!D140</f>
        <v>Joseph Loh Boon Yeow</v>
      </c>
      <c r="F60" s="170" t="str">
        <f>'Sprint-2'!H140</f>
        <v>Complete</v>
      </c>
      <c r="G60" s="172">
        <v>1.0</v>
      </c>
      <c r="H60" s="173">
        <v>1.0</v>
      </c>
      <c r="I60" s="173">
        <v>1.0</v>
      </c>
      <c r="J60" s="173">
        <v>1.0</v>
      </c>
      <c r="K60" s="173">
        <v>0.5</v>
      </c>
      <c r="L60" s="173">
        <v>0.5</v>
      </c>
      <c r="M60" s="173">
        <v>0.5</v>
      </c>
      <c r="N60" s="173">
        <v>0.5</v>
      </c>
      <c r="O60" s="173">
        <v>0.5</v>
      </c>
      <c r="P60" s="173">
        <v>0.0</v>
      </c>
      <c r="Q60" s="173">
        <v>0.0</v>
      </c>
      <c r="R60" s="173">
        <v>0.0</v>
      </c>
      <c r="S60" s="173">
        <v>0.0</v>
      </c>
      <c r="T60" s="173">
        <v>0.0</v>
      </c>
      <c r="U60" s="173">
        <v>0.0</v>
      </c>
      <c r="V60" s="173">
        <v>0.0</v>
      </c>
      <c r="W60" s="173">
        <v>0.0</v>
      </c>
      <c r="X60" s="173">
        <v>0.0</v>
      </c>
      <c r="Y60" s="173">
        <v>0.0</v>
      </c>
    </row>
    <row r="61">
      <c r="A61" s="166">
        <f>'Sprint-2'!A141</f>
        <v>38</v>
      </c>
      <c r="B61" s="166" t="str">
        <f>'Sprint-2'!B141</f>
        <v>Merchant Sales Dashboard Page</v>
      </c>
      <c r="C61" s="179">
        <f>'Sprint-2'!J141</f>
        <v>1</v>
      </c>
      <c r="D61" s="180">
        <f>'Sprint-2'!K141</f>
        <v>3</v>
      </c>
      <c r="E61" s="166" t="str">
        <f>'Sprint-2'!D141</f>
        <v>Ting Chao Yang, Adrian</v>
      </c>
      <c r="F61" s="170" t="str">
        <f>'Sprint-2'!H141</f>
        <v>Complete</v>
      </c>
      <c r="G61" s="172">
        <v>3.0</v>
      </c>
      <c r="H61" s="173">
        <v>3.0</v>
      </c>
      <c r="I61" s="173">
        <v>3.0</v>
      </c>
      <c r="J61" s="173">
        <v>3.0</v>
      </c>
      <c r="K61" s="173">
        <v>3.0</v>
      </c>
      <c r="L61" s="173">
        <v>2.5</v>
      </c>
      <c r="M61" s="173">
        <v>2.5</v>
      </c>
      <c r="N61" s="173" t="s">
        <v>419</v>
      </c>
      <c r="O61" s="173">
        <v>2.0</v>
      </c>
      <c r="P61" s="173">
        <v>2.0</v>
      </c>
      <c r="Q61" s="173">
        <v>2.0</v>
      </c>
      <c r="R61" s="173">
        <v>2.0</v>
      </c>
      <c r="S61" s="173">
        <v>1.5</v>
      </c>
      <c r="T61" s="173">
        <v>1.5</v>
      </c>
      <c r="U61" s="94">
        <v>1.0</v>
      </c>
      <c r="V61" s="94">
        <v>1.0</v>
      </c>
      <c r="W61" s="173">
        <v>0.0</v>
      </c>
      <c r="X61" s="173">
        <v>0.0</v>
      </c>
      <c r="Y61" s="173">
        <v>0.0</v>
      </c>
    </row>
    <row r="62">
      <c r="A62" s="166">
        <f>'Sprint-2'!A142</f>
        <v>39</v>
      </c>
      <c r="B62" s="166" t="str">
        <f>'Sprint-2'!B142</f>
        <v>Merchant Create Food Item Page</v>
      </c>
      <c r="C62" s="179">
        <f>'Sprint-2'!J142</f>
        <v>3</v>
      </c>
      <c r="D62" s="180">
        <f>'Sprint-2'!K142</f>
        <v>2.5</v>
      </c>
      <c r="E62" s="166" t="str">
        <f>'Sprint-2'!D142</f>
        <v>Yee Kai Yang, Cedric</v>
      </c>
      <c r="F62" s="170" t="str">
        <f>'Sprint-2'!H142</f>
        <v>Complete</v>
      </c>
      <c r="G62" s="172">
        <v>2.5</v>
      </c>
      <c r="H62" s="172">
        <v>2.5</v>
      </c>
      <c r="I62" s="172">
        <v>2.5</v>
      </c>
      <c r="J62" s="172">
        <v>2.5</v>
      </c>
      <c r="K62" s="172">
        <v>2.5</v>
      </c>
      <c r="L62" s="173">
        <v>2.0</v>
      </c>
      <c r="M62" s="173">
        <v>1.0</v>
      </c>
      <c r="N62" s="173">
        <v>0.0</v>
      </c>
      <c r="O62" s="173">
        <v>0.0</v>
      </c>
      <c r="P62" s="173">
        <v>0.0</v>
      </c>
      <c r="Q62" s="173">
        <v>0.0</v>
      </c>
      <c r="R62" s="173">
        <v>0.0</v>
      </c>
      <c r="S62" s="173">
        <v>0.0</v>
      </c>
      <c r="T62" s="173">
        <v>0.0</v>
      </c>
      <c r="U62" s="173">
        <v>0.0</v>
      </c>
      <c r="V62" s="173">
        <v>0.0</v>
      </c>
      <c r="W62" s="173">
        <v>0.0</v>
      </c>
      <c r="X62" s="173">
        <v>0.0</v>
      </c>
      <c r="Y62" s="173">
        <v>0.0</v>
      </c>
    </row>
    <row r="63">
      <c r="A63" s="176" t="s">
        <v>415</v>
      </c>
      <c r="B63" s="177"/>
      <c r="C63" s="177"/>
      <c r="D63" s="177"/>
      <c r="E63" s="177"/>
      <c r="F63" s="177"/>
      <c r="G63" s="178">
        <f t="shared" ref="G63:Y63" si="1">SUM(G35:G62)</f>
        <v>21.4</v>
      </c>
      <c r="H63" s="178">
        <f t="shared" si="1"/>
        <v>20.4</v>
      </c>
      <c r="I63" s="178">
        <f t="shared" si="1"/>
        <v>19.9</v>
      </c>
      <c r="J63" s="178">
        <f t="shared" si="1"/>
        <v>18.1</v>
      </c>
      <c r="K63" s="178">
        <f t="shared" si="1"/>
        <v>16.8</v>
      </c>
      <c r="L63" s="178">
        <f t="shared" si="1"/>
        <v>14.1</v>
      </c>
      <c r="M63" s="178">
        <f t="shared" si="1"/>
        <v>12.3</v>
      </c>
      <c r="N63" s="178">
        <f t="shared" si="1"/>
        <v>7.3</v>
      </c>
      <c r="O63" s="178">
        <f t="shared" si="1"/>
        <v>7.3</v>
      </c>
      <c r="P63" s="178">
        <f t="shared" si="1"/>
        <v>4.4</v>
      </c>
      <c r="Q63" s="178">
        <f t="shared" si="1"/>
        <v>4.4</v>
      </c>
      <c r="R63" s="178">
        <f t="shared" si="1"/>
        <v>4.4</v>
      </c>
      <c r="S63" s="178">
        <f t="shared" si="1"/>
        <v>3.9</v>
      </c>
      <c r="T63" s="178">
        <f t="shared" si="1"/>
        <v>3.9</v>
      </c>
      <c r="U63" s="178">
        <f t="shared" si="1"/>
        <v>3.4</v>
      </c>
      <c r="V63" s="178">
        <f t="shared" si="1"/>
        <v>3.4</v>
      </c>
      <c r="W63" s="178">
        <f t="shared" si="1"/>
        <v>1.2</v>
      </c>
      <c r="X63" s="178">
        <f t="shared" si="1"/>
        <v>1.2</v>
      </c>
      <c r="Y63" s="178">
        <f t="shared" si="1"/>
        <v>0</v>
      </c>
    </row>
    <row r="64">
      <c r="A64" s="176" t="s">
        <v>416</v>
      </c>
      <c r="B64" s="177"/>
      <c r="C64" s="177"/>
      <c r="D64" s="177"/>
      <c r="E64" s="177"/>
      <c r="F64" s="177"/>
      <c r="G64" s="178">
        <f>G63</f>
        <v>21.4</v>
      </c>
      <c r="H64" s="178">
        <f t="shared" ref="H64:Y64" si="2">G64-21.4/18</f>
        <v>20.21111111</v>
      </c>
      <c r="I64" s="178">
        <f t="shared" si="2"/>
        <v>19.02222222</v>
      </c>
      <c r="J64" s="178">
        <f t="shared" si="2"/>
        <v>17.83333333</v>
      </c>
      <c r="K64" s="178">
        <f t="shared" si="2"/>
        <v>16.64444444</v>
      </c>
      <c r="L64" s="178">
        <f t="shared" si="2"/>
        <v>15.45555556</v>
      </c>
      <c r="M64" s="178">
        <f t="shared" si="2"/>
        <v>14.26666667</v>
      </c>
      <c r="N64" s="178">
        <f t="shared" si="2"/>
        <v>13.07777778</v>
      </c>
      <c r="O64" s="178">
        <f t="shared" si="2"/>
        <v>11.88888889</v>
      </c>
      <c r="P64" s="178">
        <f t="shared" si="2"/>
        <v>10.7</v>
      </c>
      <c r="Q64" s="178">
        <f t="shared" si="2"/>
        <v>9.511111111</v>
      </c>
      <c r="R64" s="178">
        <f t="shared" si="2"/>
        <v>8.322222222</v>
      </c>
      <c r="S64" s="178">
        <f t="shared" si="2"/>
        <v>7.133333333</v>
      </c>
      <c r="T64" s="178">
        <f t="shared" si="2"/>
        <v>5.944444444</v>
      </c>
      <c r="U64" s="178">
        <f t="shared" si="2"/>
        <v>4.755555556</v>
      </c>
      <c r="V64" s="178">
        <f t="shared" si="2"/>
        <v>3.566666667</v>
      </c>
      <c r="W64" s="178">
        <f t="shared" si="2"/>
        <v>2.377777778</v>
      </c>
      <c r="X64" s="178">
        <f t="shared" si="2"/>
        <v>1.188888889</v>
      </c>
      <c r="Y64" s="178">
        <f t="shared" si="2"/>
        <v>0</v>
      </c>
    </row>
    <row r="65">
      <c r="A65" s="176" t="s">
        <v>417</v>
      </c>
      <c r="B65" s="177"/>
      <c r="C65" s="177"/>
      <c r="D65" s="177"/>
      <c r="E65" s="177"/>
      <c r="F65" s="177"/>
      <c r="G65" s="178">
        <f>G63-G64</f>
        <v>0</v>
      </c>
      <c r="H65" s="178">
        <f t="shared" ref="H65:Y65" si="3">G63-H63</f>
        <v>1</v>
      </c>
      <c r="I65" s="178">
        <f t="shared" si="3"/>
        <v>0.5</v>
      </c>
      <c r="J65" s="178">
        <f t="shared" si="3"/>
        <v>1.8</v>
      </c>
      <c r="K65" s="178">
        <f t="shared" si="3"/>
        <v>1.3</v>
      </c>
      <c r="L65" s="178">
        <f t="shared" si="3"/>
        <v>2.7</v>
      </c>
      <c r="M65" s="178">
        <f t="shared" si="3"/>
        <v>1.8</v>
      </c>
      <c r="N65" s="178">
        <f t="shared" si="3"/>
        <v>5</v>
      </c>
      <c r="O65" s="178">
        <f t="shared" si="3"/>
        <v>0</v>
      </c>
      <c r="P65" s="178">
        <f t="shared" si="3"/>
        <v>2.9</v>
      </c>
      <c r="Q65" s="178">
        <f t="shared" si="3"/>
        <v>0</v>
      </c>
      <c r="R65" s="178">
        <f t="shared" si="3"/>
        <v>0</v>
      </c>
      <c r="S65" s="178">
        <f t="shared" si="3"/>
        <v>0.5</v>
      </c>
      <c r="T65" s="178">
        <f t="shared" si="3"/>
        <v>0</v>
      </c>
      <c r="U65" s="178">
        <f t="shared" si="3"/>
        <v>0.5</v>
      </c>
      <c r="V65" s="178">
        <f t="shared" si="3"/>
        <v>0</v>
      </c>
      <c r="W65" s="178">
        <f t="shared" si="3"/>
        <v>2.2</v>
      </c>
      <c r="X65" s="178">
        <f t="shared" si="3"/>
        <v>0</v>
      </c>
      <c r="Y65" s="178">
        <f t="shared" si="3"/>
        <v>1.2</v>
      </c>
    </row>
  </sheetData>
  <mergeCells count="6">
    <mergeCell ref="A33:E33"/>
    <mergeCell ref="A39:Y39"/>
    <mergeCell ref="A43:Y43"/>
    <mergeCell ref="A50:Y50"/>
    <mergeCell ref="A55:Y55"/>
    <mergeCell ref="A35:Y35"/>
  </mergeCells>
  <dataValidations>
    <dataValidation type="list" allowBlank="1" showErrorMessage="1" sqref="F36:F38 F40:F42 F44:F49 F51:F54 F56:F62">
      <formula1>"Complete,Doing,Not done"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6.25"/>
    <col customWidth="1" min="3" max="3" width="21.75"/>
    <col customWidth="1" min="4" max="4" width="57.13"/>
    <col customWidth="1" min="5" max="5" width="77.75"/>
    <col customWidth="1" min="6" max="6" width="15.0"/>
    <col customWidth="1" min="7" max="7" width="14.0"/>
  </cols>
  <sheetData>
    <row r="1">
      <c r="A1" s="71" t="s">
        <v>420</v>
      </c>
    </row>
    <row r="2">
      <c r="A2" s="181" t="s">
        <v>421</v>
      </c>
      <c r="B2" s="181" t="s">
        <v>422</v>
      </c>
      <c r="C2" s="181" t="s">
        <v>423</v>
      </c>
      <c r="D2" s="182" t="s">
        <v>424</v>
      </c>
      <c r="E2" s="181" t="s">
        <v>425</v>
      </c>
      <c r="F2" s="181" t="s">
        <v>426</v>
      </c>
      <c r="G2" s="181" t="s">
        <v>427</v>
      </c>
    </row>
    <row r="3">
      <c r="A3" s="183" t="s">
        <v>428</v>
      </c>
      <c r="B3" s="184">
        <v>1.1</v>
      </c>
      <c r="C3" s="185" t="s">
        <v>429</v>
      </c>
      <c r="D3" s="185" t="s">
        <v>430</v>
      </c>
      <c r="E3" s="185" t="s">
        <v>431</v>
      </c>
      <c r="F3" s="186" t="s">
        <v>432</v>
      </c>
      <c r="G3" s="187">
        <v>45576.0</v>
      </c>
    </row>
    <row r="4">
      <c r="B4" s="184">
        <v>1.2</v>
      </c>
      <c r="C4" s="185" t="s">
        <v>433</v>
      </c>
      <c r="D4" s="185" t="s">
        <v>434</v>
      </c>
      <c r="E4" s="185" t="s">
        <v>435</v>
      </c>
      <c r="F4" s="186" t="s">
        <v>432</v>
      </c>
      <c r="G4" s="187">
        <v>45576.0</v>
      </c>
    </row>
    <row r="5">
      <c r="B5" s="184">
        <v>1.3</v>
      </c>
      <c r="C5" s="185" t="s">
        <v>436</v>
      </c>
      <c r="D5" s="185" t="s">
        <v>437</v>
      </c>
      <c r="E5" s="185" t="s">
        <v>438</v>
      </c>
      <c r="F5" s="186" t="s">
        <v>432</v>
      </c>
      <c r="G5" s="187">
        <v>45576.0</v>
      </c>
    </row>
    <row r="6">
      <c r="A6" s="183" t="s">
        <v>439</v>
      </c>
      <c r="B6" s="188">
        <v>2.1</v>
      </c>
      <c r="C6" s="189" t="s">
        <v>440</v>
      </c>
      <c r="D6" s="185" t="s">
        <v>441</v>
      </c>
      <c r="E6" s="185" t="s">
        <v>442</v>
      </c>
      <c r="F6" s="186" t="s">
        <v>432</v>
      </c>
      <c r="G6" s="187">
        <v>45576.0</v>
      </c>
    </row>
    <row r="7">
      <c r="B7" s="188">
        <v>2.2</v>
      </c>
      <c r="C7" s="185" t="s">
        <v>443</v>
      </c>
      <c r="D7" s="185" t="s">
        <v>444</v>
      </c>
      <c r="E7" s="185" t="s">
        <v>431</v>
      </c>
      <c r="F7" s="186" t="s">
        <v>432</v>
      </c>
      <c r="G7" s="187">
        <v>45576.0</v>
      </c>
    </row>
    <row r="8">
      <c r="A8" s="183" t="s">
        <v>445</v>
      </c>
      <c r="B8" s="188">
        <v>3.1</v>
      </c>
      <c r="C8" s="185" t="s">
        <v>446</v>
      </c>
      <c r="D8" s="185" t="s">
        <v>447</v>
      </c>
      <c r="E8" s="185" t="s">
        <v>448</v>
      </c>
      <c r="F8" s="186" t="s">
        <v>432</v>
      </c>
      <c r="G8" s="187">
        <v>45576.0</v>
      </c>
    </row>
    <row r="9">
      <c r="B9" s="188">
        <v>3.2</v>
      </c>
      <c r="C9" s="185" t="s">
        <v>449</v>
      </c>
      <c r="D9" s="185" t="s">
        <v>450</v>
      </c>
      <c r="E9" s="185" t="s">
        <v>451</v>
      </c>
      <c r="F9" s="186" t="s">
        <v>432</v>
      </c>
      <c r="G9" s="187">
        <v>45576.0</v>
      </c>
    </row>
    <row r="10">
      <c r="A10" s="183" t="s">
        <v>452</v>
      </c>
      <c r="B10" s="188">
        <v>4.1</v>
      </c>
      <c r="C10" s="185" t="s">
        <v>453</v>
      </c>
      <c r="D10" s="185" t="s">
        <v>454</v>
      </c>
      <c r="E10" s="185" t="s">
        <v>455</v>
      </c>
      <c r="F10" s="190" t="s">
        <v>432</v>
      </c>
      <c r="G10" s="187">
        <v>45576.0</v>
      </c>
    </row>
    <row r="13">
      <c r="B13" s="188">
        <v>4.2</v>
      </c>
      <c r="C13" s="185" t="s">
        <v>456</v>
      </c>
      <c r="D13" s="185" t="s">
        <v>457</v>
      </c>
      <c r="E13" s="185" t="s">
        <v>458</v>
      </c>
      <c r="F13" s="190" t="s">
        <v>432</v>
      </c>
      <c r="G13" s="187">
        <v>45576.0</v>
      </c>
    </row>
    <row r="15" ht="26.25" customHeight="1"/>
    <row r="16">
      <c r="B16" s="188">
        <v>4.3</v>
      </c>
      <c r="C16" s="185" t="s">
        <v>459</v>
      </c>
      <c r="D16" s="185" t="s">
        <v>460</v>
      </c>
      <c r="E16" s="185" t="s">
        <v>461</v>
      </c>
      <c r="F16" s="190" t="s">
        <v>432</v>
      </c>
      <c r="G16" s="191">
        <v>45576.0</v>
      </c>
    </row>
    <row r="17">
      <c r="B17" s="188">
        <v>4.4</v>
      </c>
      <c r="C17" s="185" t="s">
        <v>462</v>
      </c>
      <c r="D17" s="185" t="s">
        <v>463</v>
      </c>
      <c r="E17" s="185" t="s">
        <v>464</v>
      </c>
      <c r="F17" s="190" t="s">
        <v>432</v>
      </c>
      <c r="G17" s="187">
        <v>45576.0</v>
      </c>
    </row>
    <row r="19" ht="38.25" customHeight="1"/>
    <row r="20" ht="21.0" customHeight="1">
      <c r="B20" s="188">
        <v>4.5</v>
      </c>
      <c r="C20" s="185" t="s">
        <v>465</v>
      </c>
      <c r="D20" s="185" t="s">
        <v>466</v>
      </c>
      <c r="E20" s="185" t="s">
        <v>467</v>
      </c>
      <c r="F20" s="190" t="s">
        <v>432</v>
      </c>
      <c r="G20" s="187">
        <v>45576.0</v>
      </c>
    </row>
    <row r="21" ht="21.0" customHeight="1"/>
    <row r="22" ht="21.0" customHeight="1"/>
    <row r="23">
      <c r="A23" s="192" t="s">
        <v>468</v>
      </c>
      <c r="B23" s="188">
        <v>5.1</v>
      </c>
      <c r="C23" s="185" t="s">
        <v>469</v>
      </c>
      <c r="D23" s="185" t="s">
        <v>470</v>
      </c>
      <c r="E23" s="185" t="s">
        <v>471</v>
      </c>
      <c r="F23" s="186" t="s">
        <v>432</v>
      </c>
      <c r="G23" s="187">
        <v>45576.0</v>
      </c>
    </row>
    <row r="24">
      <c r="A24" s="192" t="s">
        <v>472</v>
      </c>
      <c r="B24" s="188">
        <v>6.1</v>
      </c>
      <c r="C24" s="185" t="s">
        <v>473</v>
      </c>
      <c r="D24" s="185" t="s">
        <v>474</v>
      </c>
      <c r="E24" s="185" t="s">
        <v>475</v>
      </c>
      <c r="F24" s="186" t="s">
        <v>432</v>
      </c>
      <c r="G24" s="187">
        <v>45576.0</v>
      </c>
    </row>
    <row r="25">
      <c r="A25" s="192"/>
    </row>
    <row r="26">
      <c r="A26" s="192"/>
    </row>
    <row r="27">
      <c r="A27" s="192"/>
    </row>
    <row r="28">
      <c r="A28" s="192"/>
    </row>
    <row r="29">
      <c r="A29" s="192"/>
    </row>
  </sheetData>
  <mergeCells count="28">
    <mergeCell ref="A3:A5"/>
    <mergeCell ref="A6:A7"/>
    <mergeCell ref="A8:A9"/>
    <mergeCell ref="A10:A22"/>
    <mergeCell ref="B10:B12"/>
    <mergeCell ref="C10:C12"/>
    <mergeCell ref="D10:D12"/>
    <mergeCell ref="C13:C15"/>
    <mergeCell ref="D13:D15"/>
    <mergeCell ref="E10:E12"/>
    <mergeCell ref="E13:E15"/>
    <mergeCell ref="F10:F12"/>
    <mergeCell ref="F13:F15"/>
    <mergeCell ref="G13:G15"/>
    <mergeCell ref="G10:G12"/>
    <mergeCell ref="B20:B22"/>
    <mergeCell ref="C20:C22"/>
    <mergeCell ref="D20:D22"/>
    <mergeCell ref="G20:G22"/>
    <mergeCell ref="E20:E22"/>
    <mergeCell ref="F20:F22"/>
    <mergeCell ref="B13:B15"/>
    <mergeCell ref="B17:B19"/>
    <mergeCell ref="C17:C19"/>
    <mergeCell ref="D17:D19"/>
    <mergeCell ref="E17:E19"/>
    <mergeCell ref="F17:F19"/>
    <mergeCell ref="G17:G19"/>
  </mergeCells>
  <dataValidations>
    <dataValidation type="list" allowBlank="1" showErrorMessage="1" sqref="F3:F10 F13 F16:F17 F20 F23:F24">
      <formula1>"Pass,Fail"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5"/>
    <col customWidth="1" min="2" max="2" width="94.13"/>
  </cols>
  <sheetData>
    <row r="1">
      <c r="C1" s="162"/>
      <c r="D1" s="162"/>
    </row>
    <row r="2">
      <c r="A2" s="2" t="s">
        <v>476</v>
      </c>
      <c r="B2" s="4"/>
      <c r="C2" s="193"/>
      <c r="D2" s="193"/>
    </row>
    <row r="3">
      <c r="A3" s="5" t="s">
        <v>477</v>
      </c>
      <c r="B3" s="5" t="s">
        <v>478</v>
      </c>
    </row>
    <row r="4">
      <c r="A4" s="194" t="s">
        <v>479</v>
      </c>
      <c r="B4" s="195" t="s">
        <v>480</v>
      </c>
    </row>
    <row r="5">
      <c r="A5" s="194" t="s">
        <v>481</v>
      </c>
      <c r="B5" s="195" t="s">
        <v>482</v>
      </c>
    </row>
    <row r="6">
      <c r="A6" s="196" t="s">
        <v>483</v>
      </c>
      <c r="B6" s="195" t="s">
        <v>484</v>
      </c>
    </row>
    <row r="7" ht="20.25" customHeight="1">
      <c r="A7" s="196" t="s">
        <v>485</v>
      </c>
      <c r="B7" s="195" t="s">
        <v>486</v>
      </c>
    </row>
    <row r="8" ht="30.0" customHeight="1">
      <c r="A8" s="197" t="s">
        <v>487</v>
      </c>
      <c r="B8" s="198" t="s">
        <v>488</v>
      </c>
    </row>
    <row r="9">
      <c r="A9" s="196" t="s">
        <v>489</v>
      </c>
      <c r="B9" s="199" t="s">
        <v>490</v>
      </c>
    </row>
  </sheetData>
  <mergeCells count="1">
    <mergeCell ref="A2:B2"/>
  </mergeCells>
  <hyperlinks>
    <hyperlink r:id="rId1" ref="B4"/>
    <hyperlink r:id="rId2" ref="B5"/>
    <hyperlink r:id="rId3" ref="B6"/>
    <hyperlink r:id="rId4" ref="B7"/>
  </hyperlinks>
  <drawing r:id="rId5"/>
</worksheet>
</file>