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tcfashiongcc-my.sharepoint.com/personal/k_kumar_btcfashion_me/Documents/MY Finance/SUPER DRY_QATAR/Planning/Sales Budget/2023/06_2023 - Approved/June - 2023 -balabala - Approved/sales target to stores/"/>
    </mc:Choice>
  </mc:AlternateContent>
  <xr:revisionPtr revIDLastSave="361" documentId="13_ncr:1_{0432376F-BD19-47FD-BF05-71C2CFEF473B}" xr6:coauthVersionLast="47" xr6:coauthVersionMax="47" xr10:uidLastSave="{1B41F399-5194-4170-8BE8-1323DF8CB659}"/>
  <bookViews>
    <workbookView xWindow="-120" yWindow="-120" windowWidth="21840" windowHeight="13140" xr2:uid="{00000000-000D-0000-FFFF-FFFF00000000}"/>
  </bookViews>
  <sheets>
    <sheet name="Vendome" sheetId="27" r:id="rId1"/>
    <sheet name="Landmark" sheetId="2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7" l="1"/>
  <c r="B46" i="29"/>
  <c r="B7" i="29"/>
  <c r="B6" i="29"/>
  <c r="A6" i="29"/>
  <c r="A15" i="29" s="1"/>
  <c r="A24" i="29" s="1"/>
  <c r="A33" i="29" s="1"/>
  <c r="A42" i="29" s="1"/>
  <c r="E42" i="29"/>
  <c r="E43" i="29" s="1"/>
  <c r="E33" i="29"/>
  <c r="E34" i="29" s="1"/>
  <c r="E24" i="29"/>
  <c r="E25" i="29" s="1"/>
  <c r="E15" i="29"/>
  <c r="E16" i="29" s="1"/>
  <c r="I11" i="29"/>
  <c r="E6" i="29"/>
  <c r="G6" i="29" s="1"/>
  <c r="D6" i="29" s="1"/>
  <c r="B8" i="27"/>
  <c r="B8" i="29" s="1"/>
  <c r="B9" i="27" l="1"/>
  <c r="B9" i="29" s="1"/>
  <c r="B10" i="27"/>
  <c r="B10" i="29" s="1"/>
  <c r="G33" i="29"/>
  <c r="D33" i="29" s="1"/>
  <c r="G24" i="29"/>
  <c r="D24" i="29" s="1"/>
  <c r="G42" i="29"/>
  <c r="D42" i="29" s="1"/>
  <c r="G15" i="29"/>
  <c r="D15" i="29" s="1"/>
  <c r="G25" i="29"/>
  <c r="D25" i="29" s="1"/>
  <c r="E26" i="29"/>
  <c r="G43" i="29"/>
  <c r="D43" i="29" s="1"/>
  <c r="E44" i="29"/>
  <c r="E17" i="29"/>
  <c r="G16" i="29"/>
  <c r="D16" i="29" s="1"/>
  <c r="E35" i="29"/>
  <c r="G34" i="29"/>
  <c r="D34" i="29" s="1"/>
  <c r="E7" i="29"/>
  <c r="B11" i="27"/>
  <c r="E42" i="27"/>
  <c r="E43" i="27" s="1"/>
  <c r="E44" i="27" s="1"/>
  <c r="E45" i="27" s="1"/>
  <c r="E46" i="27" s="1"/>
  <c r="E47" i="27" s="1"/>
  <c r="E48" i="27" s="1"/>
  <c r="B12" i="27" l="1"/>
  <c r="B12" i="29" s="1"/>
  <c r="B11" i="29"/>
  <c r="E36" i="29"/>
  <c r="G35" i="29"/>
  <c r="D35" i="29" s="1"/>
  <c r="G7" i="29"/>
  <c r="D7" i="29" s="1"/>
  <c r="E8" i="29"/>
  <c r="G26" i="29"/>
  <c r="D26" i="29" s="1"/>
  <c r="E27" i="29"/>
  <c r="G44" i="29"/>
  <c r="D44" i="29" s="1"/>
  <c r="E45" i="29"/>
  <c r="E18" i="29"/>
  <c r="G17" i="29"/>
  <c r="D17" i="29" s="1"/>
  <c r="E33" i="27"/>
  <c r="E34" i="27" s="1"/>
  <c r="E35" i="27" s="1"/>
  <c r="E36" i="27" s="1"/>
  <c r="E37" i="27" s="1"/>
  <c r="E38" i="27" s="1"/>
  <c r="E39" i="27" s="1"/>
  <c r="E24" i="27"/>
  <c r="E25" i="27" s="1"/>
  <c r="E26" i="27" s="1"/>
  <c r="E27" i="27" s="1"/>
  <c r="E28" i="27" s="1"/>
  <c r="E29" i="27" s="1"/>
  <c r="E30" i="27" s="1"/>
  <c r="E15" i="27"/>
  <c r="E16" i="27" s="1"/>
  <c r="E17" i="27" s="1"/>
  <c r="E18" i="27" s="1"/>
  <c r="E19" i="27" s="1"/>
  <c r="E20" i="27" s="1"/>
  <c r="E21" i="27" s="1"/>
  <c r="E6" i="27"/>
  <c r="E7" i="27" s="1"/>
  <c r="E8" i="27" s="1"/>
  <c r="E9" i="27" s="1"/>
  <c r="E10" i="27" s="1"/>
  <c r="E11" i="27" s="1"/>
  <c r="E12" i="27" s="1"/>
  <c r="G8" i="29" l="1"/>
  <c r="D8" i="29" s="1"/>
  <c r="E9" i="29"/>
  <c r="G45" i="29"/>
  <c r="D45" i="29" s="1"/>
  <c r="E46" i="29"/>
  <c r="G27" i="29"/>
  <c r="D27" i="29" s="1"/>
  <c r="E28" i="29"/>
  <c r="E19" i="29"/>
  <c r="G18" i="29"/>
  <c r="D18" i="29" s="1"/>
  <c r="E37" i="29"/>
  <c r="G36" i="29"/>
  <c r="D36" i="29" s="1"/>
  <c r="G6" i="27"/>
  <c r="D6" i="27" s="1"/>
  <c r="G7" i="27"/>
  <c r="D7" i="27" s="1"/>
  <c r="G8" i="27"/>
  <c r="D8" i="27" s="1"/>
  <c r="G9" i="27"/>
  <c r="D9" i="27" s="1"/>
  <c r="G10" i="27"/>
  <c r="D10" i="27" s="1"/>
  <c r="G11" i="27"/>
  <c r="D11" i="27" s="1"/>
  <c r="I11" i="27"/>
  <c r="G12" i="27"/>
  <c r="D12" i="27" s="1"/>
  <c r="G15" i="27"/>
  <c r="D15" i="27" s="1"/>
  <c r="G16" i="27"/>
  <c r="D16" i="27" s="1"/>
  <c r="G17" i="27"/>
  <c r="D17" i="27" s="1"/>
  <c r="G18" i="27"/>
  <c r="D18" i="27" s="1"/>
  <c r="G19" i="27"/>
  <c r="D19" i="27" s="1"/>
  <c r="G20" i="27"/>
  <c r="D20" i="27" s="1"/>
  <c r="G21" i="27"/>
  <c r="D21" i="27" s="1"/>
  <c r="G24" i="27"/>
  <c r="D24" i="27" s="1"/>
  <c r="G25" i="27"/>
  <c r="D25" i="27" s="1"/>
  <c r="G26" i="27"/>
  <c r="D26" i="27" s="1"/>
  <c r="G27" i="27"/>
  <c r="D27" i="27" s="1"/>
  <c r="G28" i="27"/>
  <c r="D28" i="27" s="1"/>
  <c r="G29" i="27"/>
  <c r="D29" i="27" s="1"/>
  <c r="G30" i="27"/>
  <c r="D30" i="27" s="1"/>
  <c r="G33" i="27"/>
  <c r="D33" i="27" s="1"/>
  <c r="G34" i="27"/>
  <c r="D34" i="27" s="1"/>
  <c r="G35" i="27"/>
  <c r="D35" i="27" s="1"/>
  <c r="G36" i="27"/>
  <c r="D36" i="27" s="1"/>
  <c r="G37" i="27"/>
  <c r="D37" i="27" s="1"/>
  <c r="G38" i="27"/>
  <c r="D38" i="27" s="1"/>
  <c r="G39" i="27"/>
  <c r="D39" i="27" s="1"/>
  <c r="G42" i="27"/>
  <c r="D42" i="27" s="1"/>
  <c r="G43" i="27"/>
  <c r="D43" i="27" s="1"/>
  <c r="G44" i="27"/>
  <c r="D44" i="27" s="1"/>
  <c r="G45" i="27"/>
  <c r="D45" i="27" s="1"/>
  <c r="G46" i="27"/>
  <c r="D46" i="27" s="1"/>
  <c r="G47" i="27"/>
  <c r="D47" i="27" s="1"/>
  <c r="G48" i="27"/>
  <c r="D48" i="27" s="1"/>
  <c r="E20" i="29" l="1"/>
  <c r="G19" i="29"/>
  <c r="D19" i="29" s="1"/>
  <c r="E38" i="29"/>
  <c r="G37" i="29"/>
  <c r="D37" i="29" s="1"/>
  <c r="G28" i="29"/>
  <c r="D28" i="29" s="1"/>
  <c r="E29" i="29"/>
  <c r="G9" i="29"/>
  <c r="D9" i="29" s="1"/>
  <c r="E10" i="29"/>
  <c r="G46" i="29"/>
  <c r="D46" i="29" s="1"/>
  <c r="E47" i="29"/>
  <c r="D49" i="27"/>
  <c r="D22" i="27"/>
  <c r="D13" i="27"/>
  <c r="D31" i="27"/>
  <c r="D40" i="27"/>
  <c r="E21" i="29" l="1"/>
  <c r="G21" i="29" s="1"/>
  <c r="D21" i="29" s="1"/>
  <c r="G20" i="29"/>
  <c r="D20" i="29" s="1"/>
  <c r="E39" i="29"/>
  <c r="G39" i="29" s="1"/>
  <c r="D39" i="29" s="1"/>
  <c r="G38" i="29"/>
  <c r="D38" i="29" s="1"/>
  <c r="G10" i="29"/>
  <c r="D10" i="29" s="1"/>
  <c r="E11" i="29"/>
  <c r="G47" i="29"/>
  <c r="D47" i="29" s="1"/>
  <c r="E48" i="29"/>
  <c r="G48" i="29" s="1"/>
  <c r="D48" i="29" s="1"/>
  <c r="G29" i="29"/>
  <c r="D29" i="29" s="1"/>
  <c r="E30" i="29"/>
  <c r="G30" i="29" s="1"/>
  <c r="D30" i="29" s="1"/>
  <c r="D31" i="29" s="1"/>
  <c r="D50" i="27"/>
  <c r="D49" i="29" l="1"/>
  <c r="D40" i="29"/>
  <c r="E12" i="29"/>
  <c r="G12" i="29" s="1"/>
  <c r="D12" i="29" s="1"/>
  <c r="G11" i="29"/>
  <c r="D11" i="29" s="1"/>
  <c r="D22" i="29"/>
  <c r="A15" i="27"/>
  <c r="D13" i="29" l="1"/>
  <c r="D50" i="29" s="1"/>
  <c r="B15" i="27"/>
  <c r="B16" i="27" l="1"/>
  <c r="B16" i="29" s="1"/>
  <c r="B15" i="29"/>
  <c r="B17" i="27"/>
  <c r="B17" i="29" s="1"/>
  <c r="A24" i="27"/>
  <c r="A33" i="27" s="1"/>
  <c r="A42" i="27" s="1"/>
  <c r="B18" i="27" l="1"/>
  <c r="B18" i="29" s="1"/>
  <c r="B19" i="27" l="1"/>
  <c r="B19" i="29" s="1"/>
  <c r="B20" i="27" l="1"/>
  <c r="B20" i="29" s="1"/>
  <c r="B21" i="27" l="1"/>
  <c r="B21" i="29" s="1"/>
  <c r="B24" i="27" l="1"/>
  <c r="B24" i="29" s="1"/>
  <c r="B25" i="27" l="1"/>
  <c r="B25" i="29" s="1"/>
  <c r="B26" i="27" l="1"/>
  <c r="B26" i="29" s="1"/>
  <c r="B27" i="27" l="1"/>
  <c r="B27" i="29" s="1"/>
  <c r="B28" i="27" l="1"/>
  <c r="B28" i="29" s="1"/>
  <c r="B29" i="27" l="1"/>
  <c r="B29" i="29" s="1"/>
  <c r="B30" i="27" l="1"/>
  <c r="B30" i="29" s="1"/>
  <c r="B33" i="27" l="1"/>
  <c r="B33" i="29" s="1"/>
  <c r="B34" i="27" l="1"/>
  <c r="B34" i="29" s="1"/>
  <c r="B35" i="27" l="1"/>
  <c r="B35" i="29" s="1"/>
  <c r="B36" i="27" l="1"/>
  <c r="B36" i="29" s="1"/>
  <c r="B37" i="27" l="1"/>
  <c r="B38" i="27" l="1"/>
  <c r="B37" i="29"/>
  <c r="B38" i="29" l="1"/>
  <c r="B39" i="29" l="1"/>
  <c r="B42" i="27"/>
  <c r="B42" i="29" l="1"/>
  <c r="B43" i="27"/>
  <c r="B43" i="29" l="1"/>
  <c r="B44" i="27"/>
  <c r="B44" i="29" l="1"/>
  <c r="B45" i="27"/>
  <c r="B47" i="27" l="1"/>
  <c r="B45" i="29"/>
  <c r="B47" i="29" l="1"/>
  <c r="B48" i="27"/>
  <c r="B48" i="29" s="1"/>
</calcChain>
</file>

<file path=xl/sharedStrings.xml><?xml version="1.0" encoding="utf-8"?>
<sst xmlns="http://schemas.openxmlformats.org/spreadsheetml/2006/main" count="102" uniqueCount="18">
  <si>
    <t>Wed</t>
  </si>
  <si>
    <t>Thu</t>
  </si>
  <si>
    <t>Fri</t>
  </si>
  <si>
    <t>Sat</t>
  </si>
  <si>
    <t>Sun</t>
  </si>
  <si>
    <t>Mon</t>
  </si>
  <si>
    <t>Tue</t>
  </si>
  <si>
    <t>Date</t>
  </si>
  <si>
    <t>Total</t>
  </si>
  <si>
    <t>Day</t>
  </si>
  <si>
    <t>Week</t>
  </si>
  <si>
    <t>Grand Total</t>
  </si>
  <si>
    <t xml:space="preserve"> </t>
  </si>
  <si>
    <t>BalaBala</t>
  </si>
  <si>
    <t>Vendome Mall</t>
  </si>
  <si>
    <t>Amount(QAR)</t>
  </si>
  <si>
    <t>Landmark Mall</t>
  </si>
  <si>
    <t xml:space="preserve"> SALES TARGET for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</si>
</sst>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yriadReg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43" fontId="1" fillId="0" borderId="2" xfId="1" applyFont="1" applyFill="1" applyBorder="1" applyAlignment="1">
      <alignment horizontal="right"/>
    </xf>
    <xf numFmtId="0" fontId="2" fillId="0" borderId="1" xfId="0" applyFont="1" applyBorder="1"/>
    <xf numFmtId="14" fontId="0" fillId="0" borderId="3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4" fillId="0" borderId="11" xfId="0" applyFont="1" applyBorder="1" applyAlignment="1">
      <alignment horizontal="center" wrapText="1"/>
    </xf>
    <xf numFmtId="43" fontId="1" fillId="0" borderId="5" xfId="1" applyFont="1" applyFill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1" xfId="0" applyFont="1" applyBorder="1" applyAlignment="1">
      <alignment wrapText="1"/>
    </xf>
    <xf numFmtId="0" fontId="4" fillId="0" borderId="11" xfId="0" applyFont="1" applyBorder="1"/>
    <xf numFmtId="43" fontId="2" fillId="2" borderId="13" xfId="1" applyFont="1" applyFill="1" applyBorder="1" applyAlignment="1">
      <alignment horizontal="righ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right"/>
    </xf>
    <xf numFmtId="0" fontId="0" fillId="2" borderId="12" xfId="0" applyFill="1" applyBorder="1" applyAlignment="1">
      <alignment horizontal="left"/>
    </xf>
    <xf numFmtId="14" fontId="0" fillId="2" borderId="12" xfId="0" applyNumberFormat="1" applyFill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9" xfId="0" applyNumberFormat="1" applyBorder="1"/>
    <xf numFmtId="0" fontId="2" fillId="0" borderId="7" xfId="0" applyFont="1" applyBorder="1"/>
    <xf numFmtId="43" fontId="4" fillId="3" borderId="4" xfId="1" applyFont="1" applyFill="1" applyBorder="1"/>
    <xf numFmtId="1" fontId="0" fillId="0" borderId="3" xfId="0" applyNumberFormat="1" applyBorder="1" applyAlignment="1">
      <alignment horizontal="left"/>
    </xf>
    <xf numFmtId="43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/>
    </xf>
    <xf numFmtId="43" fontId="2" fillId="0" borderId="5" xfId="1" applyFont="1" applyFill="1" applyBorder="1" applyAlignment="1">
      <alignment horizontal="right"/>
    </xf>
    <xf numFmtId="43" fontId="0" fillId="2" borderId="11" xfId="1" applyFont="1" applyFill="1" applyBorder="1"/>
    <xf numFmtId="0" fontId="4" fillId="0" borderId="11" xfId="0" applyFont="1" applyBorder="1" applyAlignment="1">
      <alignment horizontal="center" vertical="center"/>
    </xf>
    <xf numFmtId="164" fontId="2" fillId="2" borderId="21" xfId="3" applyFont="1" applyFill="1" applyBorder="1"/>
    <xf numFmtId="1" fontId="0" fillId="0" borderId="7" xfId="0" applyNumberFormat="1" applyBorder="1" applyAlignment="1">
      <alignment horizontal="left"/>
    </xf>
    <xf numFmtId="1" fontId="0" fillId="0" borderId="6" xfId="0" applyNumberFormat="1" applyBorder="1" applyAlignment="1">
      <alignment horizontal="left"/>
    </xf>
    <xf numFmtId="43" fontId="1" fillId="0" borderId="0" xfId="1" applyFont="1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14" fontId="0" fillId="2" borderId="22" xfId="0" applyNumberFormat="1" applyFill="1" applyBorder="1"/>
    <xf numFmtId="43" fontId="2" fillId="2" borderId="22" xfId="1" applyFont="1" applyFill="1" applyBorder="1" applyAlignment="1">
      <alignment horizontal="right"/>
    </xf>
    <xf numFmtId="10" fontId="0" fillId="0" borderId="0" xfId="7" applyNumberFormat="1" applyFont="1"/>
    <xf numFmtId="43" fontId="1" fillId="0" borderId="25" xfId="1" applyFont="1" applyFill="1" applyBorder="1" applyAlignment="1">
      <alignment horizontal="right"/>
    </xf>
    <xf numFmtId="43" fontId="1" fillId="0" borderId="4" xfId="1" applyFont="1" applyFill="1" applyBorder="1" applyAlignment="1">
      <alignment horizontal="right"/>
    </xf>
    <xf numFmtId="1" fontId="0" fillId="0" borderId="26" xfId="0" applyNumberFormat="1" applyBorder="1" applyAlignment="1">
      <alignment horizontal="left"/>
    </xf>
    <xf numFmtId="14" fontId="0" fillId="0" borderId="27" xfId="0" applyNumberFormat="1" applyBorder="1"/>
    <xf numFmtId="43" fontId="1" fillId="0" borderId="28" xfId="1" applyFont="1" applyFill="1" applyBorder="1" applyAlignment="1">
      <alignment horizontal="right"/>
    </xf>
    <xf numFmtId="0" fontId="2" fillId="0" borderId="29" xfId="0" applyFont="1" applyBorder="1"/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right"/>
    </xf>
    <xf numFmtId="0" fontId="2" fillId="3" borderId="20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</cellXfs>
  <cellStyles count="8">
    <cellStyle name="Comma" xfId="1" builtinId="3"/>
    <cellStyle name="Comma 2" xfId="4" xr:uid="{00000000-0005-0000-0000-000001000000}"/>
    <cellStyle name="Comma 3" xfId="3" xr:uid="{00000000-0005-0000-0000-000002000000}"/>
    <cellStyle name="Normal" xfId="0" builtinId="0"/>
    <cellStyle name="Normal 2" xfId="2" xr:uid="{00000000-0005-0000-0000-000004000000}"/>
    <cellStyle name="Normal 4 2 2" xfId="5" xr:uid="{00000000-0005-0000-0000-000005000000}"/>
    <cellStyle name="Normal 4 2 2 2" xfId="6" xr:uid="{00000000-0005-0000-0000-000006000000}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5"/>
  <sheetViews>
    <sheetView tabSelected="1" workbookViewId="0">
      <selection activeCell="E6" sqref="E1:I1048576"/>
    </sheetView>
  </sheetViews>
  <sheetFormatPr defaultColWidth="9.140625" defaultRowHeight="15"/>
  <cols>
    <col min="2" max="2" width="8.28515625" customWidth="1"/>
    <col min="3" max="3" width="10.140625" customWidth="1"/>
    <col min="4" max="4" width="13.5703125" customWidth="1"/>
    <col min="5" max="5" width="11.5703125" hidden="1" customWidth="1"/>
    <col min="6" max="6" width="7.140625" hidden="1" customWidth="1"/>
    <col min="7" max="7" width="11.5703125" hidden="1" customWidth="1"/>
    <col min="8" max="8" width="9.140625" hidden="1" customWidth="1"/>
    <col min="9" max="9" width="11.5703125" hidden="1" customWidth="1"/>
    <col min="10" max="10" width="9.140625" customWidth="1"/>
  </cols>
  <sheetData>
    <row r="1" spans="1:9" ht="15.75">
      <c r="A1" s="48" t="s">
        <v>13</v>
      </c>
      <c r="B1" s="48"/>
      <c r="C1" s="48"/>
      <c r="D1" s="48"/>
    </row>
    <row r="2" spans="1:9" ht="15.75">
      <c r="A2" s="49" t="s">
        <v>14</v>
      </c>
      <c r="B2" s="49"/>
      <c r="C2" s="49"/>
      <c r="D2" s="49"/>
    </row>
    <row r="3" spans="1:9">
      <c r="A3" s="50" t="s">
        <v>17</v>
      </c>
      <c r="B3" s="50"/>
      <c r="C3" s="50"/>
      <c r="D3" s="50"/>
    </row>
    <row r="4" spans="1:9" ht="15.75" thickBot="1">
      <c r="A4" s="26"/>
      <c r="B4" s="26"/>
      <c r="C4" s="26"/>
      <c r="D4" s="26"/>
    </row>
    <row r="5" spans="1:9" ht="15.75" thickBot="1">
      <c r="A5" s="43" t="s">
        <v>10</v>
      </c>
      <c r="B5" s="44" t="s">
        <v>7</v>
      </c>
      <c r="C5" s="44" t="s">
        <v>9</v>
      </c>
      <c r="D5" s="45" t="s">
        <v>15</v>
      </c>
    </row>
    <row r="6" spans="1:9" ht="15" customHeight="1">
      <c r="A6" s="51">
        <v>23</v>
      </c>
      <c r="B6" s="40">
        <v>4</v>
      </c>
      <c r="C6" s="41" t="s">
        <v>4</v>
      </c>
      <c r="D6" s="42">
        <f>G6</f>
        <v>5315.7595099519294</v>
      </c>
      <c r="E6" s="28">
        <f>I6</f>
        <v>49219.995462517851</v>
      </c>
      <c r="F6" s="37">
        <v>0.10800000000000004</v>
      </c>
      <c r="G6" s="25">
        <f>E6*F6</f>
        <v>5315.7595099519294</v>
      </c>
      <c r="I6" s="28">
        <v>49219.995462517851</v>
      </c>
    </row>
    <row r="7" spans="1:9" ht="15" customHeight="1">
      <c r="A7" s="51"/>
      <c r="B7" s="23">
        <f t="shared" ref="B7:B12" si="0">B6+1</f>
        <v>5</v>
      </c>
      <c r="C7" s="18" t="s">
        <v>5</v>
      </c>
      <c r="D7" s="2">
        <f t="shared" ref="D7:D12" si="1">G7</f>
        <v>5719.3634727445778</v>
      </c>
      <c r="E7" s="28">
        <f>E6</f>
        <v>49219.995462517851</v>
      </c>
      <c r="F7" s="37">
        <v>0.11620000000000008</v>
      </c>
      <c r="G7" s="25">
        <f t="shared" ref="G7:G12" si="2">E7*F7</f>
        <v>5719.3634727445778</v>
      </c>
      <c r="I7" s="28">
        <v>47925.442157202306</v>
      </c>
    </row>
    <row r="8" spans="1:9" ht="15" customHeight="1">
      <c r="A8" s="51"/>
      <c r="B8" s="23">
        <f t="shared" si="0"/>
        <v>6</v>
      </c>
      <c r="C8" s="18" t="s">
        <v>6</v>
      </c>
      <c r="D8" s="2">
        <f t="shared" si="1"/>
        <v>5862.1014595858742</v>
      </c>
      <c r="E8" s="28">
        <f t="shared" ref="E8:E11" si="3">E7</f>
        <v>49219.995462517851</v>
      </c>
      <c r="F8" s="37">
        <v>0.11909999999999996</v>
      </c>
      <c r="G8" s="25">
        <f t="shared" si="2"/>
        <v>5862.1014595858742</v>
      </c>
      <c r="I8" s="28">
        <v>91670.555932656527</v>
      </c>
    </row>
    <row r="9" spans="1:9" ht="15" customHeight="1">
      <c r="A9" s="51"/>
      <c r="B9" s="23">
        <f t="shared" si="0"/>
        <v>7</v>
      </c>
      <c r="C9" s="18" t="s">
        <v>0</v>
      </c>
      <c r="D9" s="2">
        <f t="shared" si="1"/>
        <v>6344.4574151185489</v>
      </c>
      <c r="E9" s="28">
        <f t="shared" si="3"/>
        <v>49219.995462517851</v>
      </c>
      <c r="F9" s="37">
        <v>0.12889999999999996</v>
      </c>
      <c r="G9" s="25">
        <f t="shared" si="2"/>
        <v>6344.4574151185489</v>
      </c>
      <c r="I9" s="28">
        <v>80882.611721693713</v>
      </c>
    </row>
    <row r="10" spans="1:9" ht="15" customHeight="1">
      <c r="A10" s="51"/>
      <c r="B10" s="23">
        <f t="shared" si="0"/>
        <v>8</v>
      </c>
      <c r="C10" s="18" t="s">
        <v>1</v>
      </c>
      <c r="D10" s="2">
        <f t="shared" si="1"/>
        <v>7958.8732662891371</v>
      </c>
      <c r="E10" s="28">
        <f t="shared" si="3"/>
        <v>49219.995462517851</v>
      </c>
      <c r="F10" s="37">
        <v>0.16170000000000001</v>
      </c>
      <c r="G10" s="25">
        <f t="shared" si="2"/>
        <v>7958.8732662891371</v>
      </c>
      <c r="I10" s="28">
        <v>0</v>
      </c>
    </row>
    <row r="11" spans="1:9" ht="15" customHeight="1" thickBot="1">
      <c r="A11" s="51"/>
      <c r="B11" s="23">
        <f t="shared" si="0"/>
        <v>9</v>
      </c>
      <c r="C11" s="18" t="s">
        <v>2</v>
      </c>
      <c r="D11" s="2">
        <f t="shared" si="1"/>
        <v>10006.425077529873</v>
      </c>
      <c r="E11" s="28">
        <f t="shared" si="3"/>
        <v>49219.995462517851</v>
      </c>
      <c r="F11" s="37">
        <v>0.2032999999999999</v>
      </c>
      <c r="G11" s="25">
        <f t="shared" si="2"/>
        <v>10006.425077529873</v>
      </c>
      <c r="I11" s="30">
        <f>SUM(I6:I10)</f>
        <v>269698.6052740704</v>
      </c>
    </row>
    <row r="12" spans="1:9" ht="15.75" customHeight="1" thickTop="1" thickBot="1">
      <c r="A12" s="52"/>
      <c r="B12" s="23">
        <f t="shared" si="0"/>
        <v>10</v>
      </c>
      <c r="C12" s="20" t="s">
        <v>3</v>
      </c>
      <c r="D12" s="2">
        <f t="shared" si="1"/>
        <v>8013.0152612979091</v>
      </c>
      <c r="E12" s="28">
        <f>E11</f>
        <v>49219.995462517851</v>
      </c>
      <c r="F12" s="37">
        <v>0.16280000000000006</v>
      </c>
      <c r="G12" s="25">
        <f t="shared" si="2"/>
        <v>8013.0152612979091</v>
      </c>
    </row>
    <row r="13" spans="1:9" ht="16.5" thickBot="1">
      <c r="A13" s="11"/>
      <c r="B13" s="34" t="s">
        <v>8</v>
      </c>
      <c r="C13" s="35"/>
      <c r="D13" s="36">
        <f>SUM(D6:D12)</f>
        <v>49219.995462517843</v>
      </c>
    </row>
    <row r="14" spans="1:9" ht="17.25" thickTop="1" thickBot="1">
      <c r="A14" s="7"/>
      <c r="B14" s="10"/>
      <c r="C14" s="1"/>
      <c r="D14" s="33"/>
    </row>
    <row r="15" spans="1:9" ht="15" customHeight="1" thickBot="1">
      <c r="A15" s="53">
        <f>A6+1</f>
        <v>24</v>
      </c>
      <c r="B15" s="32">
        <f>B12+1</f>
        <v>11</v>
      </c>
      <c r="C15" s="19" t="s">
        <v>4</v>
      </c>
      <c r="D15" s="38">
        <f t="shared" ref="D15:D21" si="4">G15</f>
        <v>5175.9477529778505</v>
      </c>
      <c r="E15" s="28">
        <f>I7</f>
        <v>47925.442157202306</v>
      </c>
      <c r="F15" s="37">
        <v>0.10800000000000004</v>
      </c>
      <c r="G15" s="25">
        <f t="shared" ref="G15:G21" si="5">E15*F15</f>
        <v>5175.9477529778505</v>
      </c>
    </row>
    <row r="16" spans="1:9" ht="15.75" customHeight="1">
      <c r="A16" s="54"/>
      <c r="B16" s="32">
        <f>B15+1</f>
        <v>12</v>
      </c>
      <c r="C16" s="18" t="s">
        <v>5</v>
      </c>
      <c r="D16" s="2">
        <f t="shared" si="4"/>
        <v>5568.9363786669119</v>
      </c>
      <c r="E16" s="28">
        <f>E15</f>
        <v>47925.442157202306</v>
      </c>
      <c r="F16" s="37">
        <v>0.11620000000000008</v>
      </c>
      <c r="G16" s="25">
        <f t="shared" si="5"/>
        <v>5568.9363786669119</v>
      </c>
    </row>
    <row r="17" spans="1:7" ht="15" customHeight="1">
      <c r="A17" s="54"/>
      <c r="B17" s="23">
        <f t="shared" ref="B17:B21" si="6">B16+1</f>
        <v>13</v>
      </c>
      <c r="C17" s="18" t="s">
        <v>6</v>
      </c>
      <c r="D17" s="2">
        <f t="shared" si="4"/>
        <v>5707.9201609227921</v>
      </c>
      <c r="E17" s="28">
        <f t="shared" ref="E17:E21" si="7">E16</f>
        <v>47925.442157202306</v>
      </c>
      <c r="F17" s="37">
        <v>0.11909999999999996</v>
      </c>
      <c r="G17" s="25">
        <f t="shared" si="5"/>
        <v>5707.9201609227921</v>
      </c>
    </row>
    <row r="18" spans="1:7" ht="15.75" customHeight="1">
      <c r="A18" s="54"/>
      <c r="B18" s="23">
        <f t="shared" si="6"/>
        <v>14</v>
      </c>
      <c r="C18" s="18" t="s">
        <v>0</v>
      </c>
      <c r="D18" s="2">
        <f t="shared" si="4"/>
        <v>6177.5894940633752</v>
      </c>
      <c r="E18" s="28">
        <f t="shared" si="7"/>
        <v>47925.442157202306</v>
      </c>
      <c r="F18" s="37">
        <v>0.12889999999999996</v>
      </c>
      <c r="G18" s="25">
        <f t="shared" si="5"/>
        <v>6177.5894940633752</v>
      </c>
    </row>
    <row r="19" spans="1:7" ht="15" customHeight="1">
      <c r="A19" s="54"/>
      <c r="B19" s="23">
        <f t="shared" si="6"/>
        <v>15</v>
      </c>
      <c r="C19" s="18" t="s">
        <v>1</v>
      </c>
      <c r="D19" s="2">
        <f t="shared" si="4"/>
        <v>7749.5439968196133</v>
      </c>
      <c r="E19" s="28">
        <f t="shared" si="7"/>
        <v>47925.442157202306</v>
      </c>
      <c r="F19" s="37">
        <v>0.16170000000000001</v>
      </c>
      <c r="G19" s="25">
        <f t="shared" si="5"/>
        <v>7749.5439968196133</v>
      </c>
    </row>
    <row r="20" spans="1:7" ht="15.75" customHeight="1">
      <c r="A20" s="54"/>
      <c r="B20" s="23">
        <f t="shared" si="6"/>
        <v>16</v>
      </c>
      <c r="C20" s="18" t="s">
        <v>2</v>
      </c>
      <c r="D20" s="2">
        <f t="shared" si="4"/>
        <v>9743.2423905592241</v>
      </c>
      <c r="E20" s="28">
        <f t="shared" si="7"/>
        <v>47925.442157202306</v>
      </c>
      <c r="F20" s="37">
        <v>0.2032999999999999</v>
      </c>
      <c r="G20" s="25">
        <f t="shared" si="5"/>
        <v>9743.2423905592241</v>
      </c>
    </row>
    <row r="21" spans="1:7" ht="15.75" customHeight="1" thickBot="1">
      <c r="A21" s="55"/>
      <c r="B21" s="31">
        <f t="shared" si="6"/>
        <v>17</v>
      </c>
      <c r="C21" s="20" t="s">
        <v>3</v>
      </c>
      <c r="D21" s="39">
        <f t="shared" si="4"/>
        <v>7802.2619831925376</v>
      </c>
      <c r="E21" s="28">
        <f t="shared" si="7"/>
        <v>47925.442157202306</v>
      </c>
      <c r="F21" s="37">
        <v>0.16280000000000006</v>
      </c>
      <c r="G21" s="25">
        <f t="shared" si="5"/>
        <v>7802.2619831925376</v>
      </c>
    </row>
    <row r="22" spans="1:7" ht="16.5" thickBot="1">
      <c r="A22" s="12"/>
      <c r="B22" s="16" t="s">
        <v>8</v>
      </c>
      <c r="C22" s="17"/>
      <c r="D22" s="13">
        <f>SUM(D15:D21)</f>
        <v>47925.442157202306</v>
      </c>
    </row>
    <row r="23" spans="1:7" ht="17.25" thickTop="1" thickBot="1">
      <c r="A23" s="12"/>
      <c r="B23" s="10"/>
      <c r="C23" s="1"/>
      <c r="D23" s="27"/>
    </row>
    <row r="24" spans="1:7" ht="15" customHeight="1">
      <c r="A24" s="53">
        <f>A15+1</f>
        <v>25</v>
      </c>
      <c r="B24" s="32">
        <f>B21+1</f>
        <v>18</v>
      </c>
      <c r="C24" s="19" t="s">
        <v>4</v>
      </c>
      <c r="D24" s="38">
        <f t="shared" ref="D24:D30" si="8">G24</f>
        <v>9900.4200407269091</v>
      </c>
      <c r="E24" s="28">
        <f>I8</f>
        <v>91670.555932656527</v>
      </c>
      <c r="F24" s="37">
        <v>0.10800000000000004</v>
      </c>
      <c r="G24" s="25">
        <f t="shared" ref="G24:G30" si="9">E24*F24</f>
        <v>9900.4200407269091</v>
      </c>
    </row>
    <row r="25" spans="1:7" ht="15.75" customHeight="1">
      <c r="A25" s="54"/>
      <c r="B25" s="23">
        <f>B24+1</f>
        <v>19</v>
      </c>
      <c r="C25" s="18" t="s">
        <v>5</v>
      </c>
      <c r="D25" s="2">
        <f t="shared" si="8"/>
        <v>10652.118599374697</v>
      </c>
      <c r="E25" s="28">
        <f>E24</f>
        <v>91670.555932656527</v>
      </c>
      <c r="F25" s="37">
        <v>0.11620000000000008</v>
      </c>
      <c r="G25" s="25">
        <f t="shared" si="9"/>
        <v>10652.118599374697</v>
      </c>
    </row>
    <row r="26" spans="1:7" ht="15" customHeight="1">
      <c r="A26" s="54"/>
      <c r="B26" s="23">
        <f t="shared" ref="B26:B30" si="10">B25+1</f>
        <v>20</v>
      </c>
      <c r="C26" s="18" t="s">
        <v>6</v>
      </c>
      <c r="D26" s="2">
        <f t="shared" si="8"/>
        <v>10917.963211579388</v>
      </c>
      <c r="E26" s="28">
        <f t="shared" ref="E26:E30" si="11">E25</f>
        <v>91670.555932656527</v>
      </c>
      <c r="F26" s="37">
        <v>0.11909999999999996</v>
      </c>
      <c r="G26" s="25">
        <f t="shared" si="9"/>
        <v>10917.963211579388</v>
      </c>
    </row>
    <row r="27" spans="1:7" ht="15.75" customHeight="1">
      <c r="A27" s="54"/>
      <c r="B27" s="23">
        <f t="shared" si="10"/>
        <v>21</v>
      </c>
      <c r="C27" s="18" t="s">
        <v>0</v>
      </c>
      <c r="D27" s="2">
        <f t="shared" si="8"/>
        <v>11816.334659719423</v>
      </c>
      <c r="E27" s="28">
        <f t="shared" si="11"/>
        <v>91670.555932656527</v>
      </c>
      <c r="F27" s="37">
        <v>0.12889999999999996</v>
      </c>
      <c r="G27" s="25">
        <f t="shared" si="9"/>
        <v>11816.334659719423</v>
      </c>
    </row>
    <row r="28" spans="1:7" ht="15" customHeight="1">
      <c r="A28" s="54"/>
      <c r="B28" s="23">
        <f t="shared" si="10"/>
        <v>22</v>
      </c>
      <c r="C28" s="18" t="s">
        <v>1</v>
      </c>
      <c r="D28" s="2">
        <f t="shared" si="8"/>
        <v>14823.128894310561</v>
      </c>
      <c r="E28" s="28">
        <f t="shared" si="11"/>
        <v>91670.555932656527</v>
      </c>
      <c r="F28" s="37">
        <v>0.16170000000000001</v>
      </c>
      <c r="G28" s="25">
        <f t="shared" si="9"/>
        <v>14823.128894310561</v>
      </c>
    </row>
    <row r="29" spans="1:7" ht="15.75" customHeight="1">
      <c r="A29" s="54"/>
      <c r="B29" s="23">
        <f t="shared" si="10"/>
        <v>23</v>
      </c>
      <c r="C29" s="18" t="s">
        <v>2</v>
      </c>
      <c r="D29" s="2">
        <f t="shared" si="8"/>
        <v>18636.624021109063</v>
      </c>
      <c r="E29" s="28">
        <f t="shared" si="11"/>
        <v>91670.555932656527</v>
      </c>
      <c r="F29" s="37">
        <v>0.2032999999999999</v>
      </c>
      <c r="G29" s="25">
        <f t="shared" si="9"/>
        <v>18636.624021109063</v>
      </c>
    </row>
    <row r="30" spans="1:7" ht="15.75" customHeight="1" thickBot="1">
      <c r="A30" s="55"/>
      <c r="B30" s="31">
        <f t="shared" si="10"/>
        <v>24</v>
      </c>
      <c r="C30" s="20" t="s">
        <v>3</v>
      </c>
      <c r="D30" s="39">
        <f t="shared" si="8"/>
        <v>14923.966505836488</v>
      </c>
      <c r="E30" s="28">
        <f t="shared" si="11"/>
        <v>91670.555932656527</v>
      </c>
      <c r="F30" s="37">
        <v>0.16280000000000006</v>
      </c>
      <c r="G30" s="25">
        <f t="shared" si="9"/>
        <v>14923.966505836488</v>
      </c>
    </row>
    <row r="31" spans="1:7" ht="16.5" thickBot="1">
      <c r="A31" s="12"/>
      <c r="B31" s="16" t="s">
        <v>8</v>
      </c>
      <c r="C31" s="17"/>
      <c r="D31" s="13">
        <f>SUM(D24:D30)</f>
        <v>91670.555932656542</v>
      </c>
    </row>
    <row r="32" spans="1:7" ht="17.25" thickTop="1" thickBot="1">
      <c r="A32" s="9"/>
      <c r="B32" s="10"/>
      <c r="C32" s="1"/>
      <c r="D32" s="8"/>
    </row>
    <row r="33" spans="1:7" ht="15" customHeight="1">
      <c r="A33" s="53">
        <f>A24+1</f>
        <v>26</v>
      </c>
      <c r="B33" s="32">
        <f>B30+1</f>
        <v>25</v>
      </c>
      <c r="C33" s="5" t="s">
        <v>4</v>
      </c>
      <c r="D33" s="38">
        <f t="shared" ref="D33:D39" si="12">G33</f>
        <v>8735.3220659429244</v>
      </c>
      <c r="E33" s="28">
        <f>I9</f>
        <v>80882.611721693713</v>
      </c>
      <c r="F33" s="37">
        <v>0.10800000000000004</v>
      </c>
      <c r="G33" s="25">
        <f t="shared" ref="G33:G39" si="13">E33*F33</f>
        <v>8735.3220659429244</v>
      </c>
    </row>
    <row r="34" spans="1:7" ht="15" customHeight="1">
      <c r="A34" s="54"/>
      <c r="B34" s="23">
        <f>B33+1</f>
        <v>26</v>
      </c>
      <c r="C34" s="4" t="s">
        <v>5</v>
      </c>
      <c r="D34" s="2">
        <f t="shared" si="12"/>
        <v>9398.5594820608167</v>
      </c>
      <c r="E34" s="28">
        <f>E33</f>
        <v>80882.611721693713</v>
      </c>
      <c r="F34" s="37">
        <v>0.11620000000000008</v>
      </c>
      <c r="G34" s="25">
        <f t="shared" si="13"/>
        <v>9398.5594820608167</v>
      </c>
    </row>
    <row r="35" spans="1:7" ht="15" customHeight="1">
      <c r="A35" s="54"/>
      <c r="B35" s="23">
        <f t="shared" ref="B35:B38" si="14">B34+1</f>
        <v>27</v>
      </c>
      <c r="C35" s="4" t="s">
        <v>6</v>
      </c>
      <c r="D35" s="2">
        <f t="shared" si="12"/>
        <v>9633.1190560537179</v>
      </c>
      <c r="E35" s="28">
        <f t="shared" ref="E35:E39" si="15">E34</f>
        <v>80882.611721693713</v>
      </c>
      <c r="F35" s="37">
        <v>0.11909999999999996</v>
      </c>
      <c r="G35" s="25">
        <f t="shared" si="13"/>
        <v>9633.1190560537179</v>
      </c>
    </row>
    <row r="36" spans="1:7" ht="15" customHeight="1">
      <c r="A36" s="54"/>
      <c r="B36" s="23">
        <f t="shared" si="14"/>
        <v>28</v>
      </c>
      <c r="C36" s="4" t="s">
        <v>0</v>
      </c>
      <c r="D36" s="2">
        <f t="shared" si="12"/>
        <v>10425.768650926317</v>
      </c>
      <c r="E36" s="28">
        <f t="shared" si="15"/>
        <v>80882.611721693713</v>
      </c>
      <c r="F36" s="37">
        <v>0.12889999999999996</v>
      </c>
      <c r="G36" s="25">
        <f t="shared" si="13"/>
        <v>10425.768650926317</v>
      </c>
    </row>
    <row r="37" spans="1:7" ht="15" customHeight="1">
      <c r="A37" s="54"/>
      <c r="B37" s="23">
        <f t="shared" si="14"/>
        <v>29</v>
      </c>
      <c r="C37" s="4" t="s">
        <v>1</v>
      </c>
      <c r="D37" s="2">
        <f t="shared" si="12"/>
        <v>13078.718315397875</v>
      </c>
      <c r="E37" s="28">
        <f t="shared" si="15"/>
        <v>80882.611721693713</v>
      </c>
      <c r="F37" s="37">
        <v>0.16170000000000001</v>
      </c>
      <c r="G37" s="25">
        <f t="shared" si="13"/>
        <v>13078.718315397875</v>
      </c>
    </row>
    <row r="38" spans="1:7" ht="15" customHeight="1">
      <c r="A38" s="54"/>
      <c r="B38" s="23">
        <f t="shared" si="14"/>
        <v>30</v>
      </c>
      <c r="C38" s="4" t="s">
        <v>2</v>
      </c>
      <c r="D38" s="2">
        <f t="shared" si="12"/>
        <v>16443.434963020325</v>
      </c>
      <c r="E38" s="28">
        <f t="shared" si="15"/>
        <v>80882.611721693713</v>
      </c>
      <c r="F38" s="37">
        <v>0.2032999999999999</v>
      </c>
      <c r="G38" s="25">
        <f t="shared" si="13"/>
        <v>16443.434963020325</v>
      </c>
    </row>
    <row r="39" spans="1:7" ht="15.75" customHeight="1" thickBot="1">
      <c r="A39" s="55"/>
      <c r="B39" s="31">
        <v>1</v>
      </c>
      <c r="C39" s="6" t="s">
        <v>3</v>
      </c>
      <c r="D39" s="39">
        <f t="shared" si="12"/>
        <v>13167.689188291741</v>
      </c>
      <c r="E39" s="28">
        <f t="shared" si="15"/>
        <v>80882.611721693713</v>
      </c>
      <c r="F39" s="37">
        <v>0.16280000000000006</v>
      </c>
      <c r="G39" s="25">
        <f t="shared" si="13"/>
        <v>13167.689188291741</v>
      </c>
    </row>
    <row r="40" spans="1:7" ht="18.75" customHeight="1" thickBot="1">
      <c r="A40" s="29"/>
      <c r="B40" s="16" t="s">
        <v>8</v>
      </c>
      <c r="C40" s="17"/>
      <c r="D40" s="13">
        <f>SUM(D33:D39)</f>
        <v>80882.611721693713</v>
      </c>
    </row>
    <row r="41" spans="1:7" ht="17.25" hidden="1" thickTop="1" thickBot="1">
      <c r="A41" s="29"/>
      <c r="B41" s="10"/>
      <c r="C41" s="1"/>
      <c r="D41" s="27"/>
    </row>
    <row r="42" spans="1:7" hidden="1">
      <c r="A42" s="53">
        <f>A33+1</f>
        <v>27</v>
      </c>
      <c r="B42" s="32">
        <f>B39+1</f>
        <v>2</v>
      </c>
      <c r="C42" s="5" t="s">
        <v>4</v>
      </c>
      <c r="D42" s="38">
        <f t="shared" ref="D42:D48" si="16">G42</f>
        <v>0</v>
      </c>
      <c r="E42" s="28">
        <f>I10</f>
        <v>0</v>
      </c>
      <c r="F42" s="37">
        <v>0.10299999999999999</v>
      </c>
      <c r="G42" s="25">
        <f t="shared" ref="G42:G48" si="17">E42*F42</f>
        <v>0</v>
      </c>
    </row>
    <row r="43" spans="1:7" hidden="1">
      <c r="A43" s="54"/>
      <c r="B43" s="23">
        <f t="shared" ref="B43:B48" si="18">B42+1</f>
        <v>3</v>
      </c>
      <c r="C43" s="4" t="s">
        <v>5</v>
      </c>
      <c r="D43" s="2">
        <f t="shared" si="16"/>
        <v>0</v>
      </c>
      <c r="E43" s="28">
        <f>E42</f>
        <v>0</v>
      </c>
      <c r="F43" s="37">
        <v>0.1002</v>
      </c>
      <c r="G43" s="25">
        <f t="shared" si="17"/>
        <v>0</v>
      </c>
    </row>
    <row r="44" spans="1:7" hidden="1">
      <c r="A44" s="54"/>
      <c r="B44" s="23">
        <f t="shared" si="18"/>
        <v>4</v>
      </c>
      <c r="C44" s="4" t="s">
        <v>6</v>
      </c>
      <c r="D44" s="2">
        <f t="shared" si="16"/>
        <v>0</v>
      </c>
      <c r="E44" s="28">
        <f t="shared" ref="E44:E48" si="19">E43</f>
        <v>0</v>
      </c>
      <c r="F44" s="37">
        <v>0.1051</v>
      </c>
      <c r="G44" s="25">
        <f t="shared" si="17"/>
        <v>0</v>
      </c>
    </row>
    <row r="45" spans="1:7" hidden="1">
      <c r="A45" s="54"/>
      <c r="B45" s="23">
        <f t="shared" si="18"/>
        <v>5</v>
      </c>
      <c r="C45" s="4" t="s">
        <v>0</v>
      </c>
      <c r="D45" s="2">
        <f t="shared" si="16"/>
        <v>0</v>
      </c>
      <c r="E45" s="28">
        <f t="shared" si="19"/>
        <v>0</v>
      </c>
      <c r="F45" s="37">
        <v>0.18629999999999999</v>
      </c>
      <c r="G45" s="25">
        <f t="shared" si="17"/>
        <v>0</v>
      </c>
    </row>
    <row r="46" spans="1:7" hidden="1">
      <c r="A46" s="54"/>
      <c r="B46" s="23">
        <v>1</v>
      </c>
      <c r="C46" s="4" t="s">
        <v>1</v>
      </c>
      <c r="D46" s="2">
        <f t="shared" si="16"/>
        <v>0</v>
      </c>
      <c r="E46" s="28">
        <f t="shared" si="19"/>
        <v>0</v>
      </c>
      <c r="F46" s="37">
        <v>0.16930000000000001</v>
      </c>
      <c r="G46" s="25">
        <f t="shared" si="17"/>
        <v>0</v>
      </c>
    </row>
    <row r="47" spans="1:7" hidden="1">
      <c r="A47" s="54"/>
      <c r="B47" s="23">
        <f t="shared" si="18"/>
        <v>2</v>
      </c>
      <c r="C47" s="4" t="s">
        <v>2</v>
      </c>
      <c r="D47" s="2">
        <f t="shared" si="16"/>
        <v>0</v>
      </c>
      <c r="E47" s="28">
        <f t="shared" si="19"/>
        <v>0</v>
      </c>
      <c r="F47" s="37">
        <v>0.17330000000000001</v>
      </c>
      <c r="G47" s="25">
        <f t="shared" si="17"/>
        <v>0</v>
      </c>
    </row>
    <row r="48" spans="1:7" ht="15.75" hidden="1" thickBot="1">
      <c r="A48" s="55"/>
      <c r="B48" s="31">
        <f t="shared" si="18"/>
        <v>3</v>
      </c>
      <c r="C48" s="6" t="s">
        <v>3</v>
      </c>
      <c r="D48" s="39">
        <f t="shared" si="16"/>
        <v>0</v>
      </c>
      <c r="E48" s="28">
        <f t="shared" si="19"/>
        <v>0</v>
      </c>
      <c r="F48" s="37">
        <v>0.16280000000000006</v>
      </c>
      <c r="G48" s="25">
        <f t="shared" si="17"/>
        <v>0</v>
      </c>
    </row>
    <row r="49" spans="1:7" ht="16.5" hidden="1" thickBot="1">
      <c r="A49" s="29"/>
      <c r="B49" s="16" t="s">
        <v>8</v>
      </c>
      <c r="C49" s="17"/>
      <c r="D49" s="13">
        <f>SUM(D42:D48)</f>
        <v>0</v>
      </c>
    </row>
    <row r="50" spans="1:7" ht="15" customHeight="1" thickTop="1" thickBot="1">
      <c r="A50" s="46" t="s">
        <v>11</v>
      </c>
      <c r="B50" s="47"/>
      <c r="C50" s="21"/>
      <c r="D50" s="22">
        <f>D13+D22++D31+D40+D49</f>
        <v>269698.6052740704</v>
      </c>
      <c r="E50" s="25"/>
      <c r="F50" s="25"/>
      <c r="G50" s="25"/>
    </row>
    <row r="51" spans="1:7" ht="15" customHeight="1">
      <c r="E51" s="25"/>
      <c r="F51" s="25"/>
      <c r="G51" s="25"/>
    </row>
    <row r="52" spans="1:7" ht="15" customHeight="1">
      <c r="D52" s="24" t="s">
        <v>12</v>
      </c>
      <c r="E52" s="25"/>
      <c r="F52" s="25"/>
      <c r="G52" s="25"/>
    </row>
    <row r="53" spans="1:7" ht="15" customHeight="1">
      <c r="D53" t="s">
        <v>12</v>
      </c>
      <c r="E53" s="25"/>
      <c r="F53" s="25"/>
      <c r="G53" s="25"/>
    </row>
    <row r="54" spans="1:7" ht="15" customHeight="1">
      <c r="D54" s="24" t="s">
        <v>12</v>
      </c>
      <c r="E54" s="25"/>
      <c r="F54" s="25"/>
      <c r="G54" s="25"/>
    </row>
    <row r="55" spans="1:7" ht="15" customHeight="1">
      <c r="E55" s="25"/>
      <c r="F55" s="25"/>
      <c r="G55" s="25"/>
    </row>
    <row r="56" spans="1:7" ht="15.75" customHeight="1">
      <c r="E56" s="25"/>
      <c r="F56" s="25"/>
      <c r="G56" s="25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</sheetData>
  <mergeCells count="9">
    <mergeCell ref="A50:B50"/>
    <mergeCell ref="A1:D1"/>
    <mergeCell ref="A2:D2"/>
    <mergeCell ref="A3:D3"/>
    <mergeCell ref="A6:A12"/>
    <mergeCell ref="A15:A21"/>
    <mergeCell ref="A24:A30"/>
    <mergeCell ref="A33:A39"/>
    <mergeCell ref="A42:A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334C-234A-43BD-AD43-B3AC1C7733AA}">
  <dimension ref="A1:I235"/>
  <sheetViews>
    <sheetView workbookViewId="0">
      <selection activeCell="M14" sqref="M14"/>
    </sheetView>
  </sheetViews>
  <sheetFormatPr defaultColWidth="9.140625" defaultRowHeight="15"/>
  <cols>
    <col min="2" max="2" width="8.28515625" customWidth="1"/>
    <col min="3" max="3" width="10.140625" customWidth="1"/>
    <col min="4" max="4" width="13.5703125" customWidth="1"/>
    <col min="5" max="5" width="11.5703125" hidden="1" customWidth="1"/>
    <col min="6" max="6" width="7.140625" hidden="1" customWidth="1"/>
    <col min="7" max="7" width="11.5703125" hidden="1" customWidth="1"/>
    <col min="8" max="8" width="9.140625" hidden="1" customWidth="1"/>
    <col min="9" max="9" width="11.5703125" hidden="1" customWidth="1"/>
    <col min="10" max="10" width="9.140625" customWidth="1"/>
  </cols>
  <sheetData>
    <row r="1" spans="1:9" ht="15.75">
      <c r="A1" s="48" t="s">
        <v>13</v>
      </c>
      <c r="B1" s="48"/>
      <c r="C1" s="48"/>
      <c r="D1" s="48"/>
    </row>
    <row r="2" spans="1:9" ht="15.75">
      <c r="A2" s="49" t="s">
        <v>16</v>
      </c>
      <c r="B2" s="49"/>
      <c r="C2" s="49"/>
      <c r="D2" s="49"/>
    </row>
    <row r="3" spans="1:9">
      <c r="A3" s="50" t="s">
        <v>17</v>
      </c>
      <c r="B3" s="50"/>
      <c r="C3" s="50"/>
      <c r="D3" s="50"/>
    </row>
    <row r="4" spans="1:9" ht="15.75" thickBot="1">
      <c r="A4" s="26"/>
      <c r="B4" s="26"/>
      <c r="C4" s="26"/>
      <c r="D4" s="26"/>
    </row>
    <row r="5" spans="1:9" ht="15.75" thickBot="1">
      <c r="A5" s="3" t="s">
        <v>10</v>
      </c>
      <c r="B5" s="14" t="s">
        <v>7</v>
      </c>
      <c r="C5" s="14" t="s">
        <v>9</v>
      </c>
      <c r="D5" s="15" t="s">
        <v>15</v>
      </c>
    </row>
    <row r="6" spans="1:9">
      <c r="A6" s="58">
        <f>Vendome!A6</f>
        <v>23</v>
      </c>
      <c r="B6" s="23">
        <f>Vendome!B6</f>
        <v>4</v>
      </c>
      <c r="C6" s="19" t="s">
        <v>4</v>
      </c>
      <c r="D6" s="2">
        <f>G6</f>
        <v>4960.2341607867647</v>
      </c>
      <c r="E6" s="28">
        <f>I6</f>
        <v>45928.094081358911</v>
      </c>
      <c r="F6" s="37">
        <v>0.10800000000000004</v>
      </c>
      <c r="G6" s="25">
        <f>E6*F6</f>
        <v>4960.2341607867647</v>
      </c>
      <c r="I6" s="28">
        <v>45928.094081358911</v>
      </c>
    </row>
    <row r="7" spans="1:9">
      <c r="A7" s="51"/>
      <c r="B7" s="23">
        <f>Vendome!B7</f>
        <v>5</v>
      </c>
      <c r="C7" s="18" t="s">
        <v>5</v>
      </c>
      <c r="D7" s="2">
        <f t="shared" ref="D7:D12" si="0">G7</f>
        <v>5336.8445322539092</v>
      </c>
      <c r="E7" s="28">
        <f>E6</f>
        <v>45928.094081358911</v>
      </c>
      <c r="F7" s="37">
        <v>0.11620000000000008</v>
      </c>
      <c r="G7" s="25">
        <f t="shared" ref="G7:G12" si="1">E7*F7</f>
        <v>5336.8445322539092</v>
      </c>
      <c r="I7" s="28">
        <v>44720.122291821797</v>
      </c>
    </row>
    <row r="8" spans="1:9">
      <c r="A8" s="51"/>
      <c r="B8" s="23">
        <f>Vendome!B8</f>
        <v>6</v>
      </c>
      <c r="C8" s="18" t="s">
        <v>6</v>
      </c>
      <c r="D8" s="2">
        <f t="shared" si="0"/>
        <v>5470.0360050898444</v>
      </c>
      <c r="E8" s="28">
        <f t="shared" ref="E8:E11" si="2">E7</f>
        <v>45928.094081358911</v>
      </c>
      <c r="F8" s="37">
        <v>0.11909999999999996</v>
      </c>
      <c r="G8" s="25">
        <f t="shared" si="1"/>
        <v>5470.0360050898444</v>
      </c>
      <c r="I8" s="28">
        <v>85539.502346596681</v>
      </c>
    </row>
    <row r="9" spans="1:9">
      <c r="A9" s="51"/>
      <c r="B9" s="23">
        <f>Vendome!B9</f>
        <v>7</v>
      </c>
      <c r="C9" s="18" t="s">
        <v>0</v>
      </c>
      <c r="D9" s="2">
        <f t="shared" si="0"/>
        <v>5920.1313270871615</v>
      </c>
      <c r="E9" s="28">
        <f t="shared" si="2"/>
        <v>45928.094081358911</v>
      </c>
      <c r="F9" s="37">
        <v>0.12889999999999996</v>
      </c>
      <c r="G9" s="25">
        <f t="shared" si="1"/>
        <v>5920.1313270871615</v>
      </c>
      <c r="I9" s="28">
        <v>75473.070767120749</v>
      </c>
    </row>
    <row r="10" spans="1:9">
      <c r="A10" s="51"/>
      <c r="B10" s="23">
        <f>Vendome!B10</f>
        <v>8</v>
      </c>
      <c r="C10" s="18" t="s">
        <v>1</v>
      </c>
      <c r="D10" s="2">
        <f t="shared" si="0"/>
        <v>7426.5728129557365</v>
      </c>
      <c r="E10" s="28">
        <f t="shared" si="2"/>
        <v>45928.094081358911</v>
      </c>
      <c r="F10" s="37">
        <v>0.16170000000000001</v>
      </c>
      <c r="G10" s="25">
        <f t="shared" si="1"/>
        <v>7426.5728129557365</v>
      </c>
      <c r="I10" s="28">
        <v>0</v>
      </c>
    </row>
    <row r="11" spans="1:9" ht="15.75" thickBot="1">
      <c r="A11" s="51"/>
      <c r="B11" s="23">
        <f>Vendome!B11</f>
        <v>9</v>
      </c>
      <c r="C11" s="18" t="s">
        <v>2</v>
      </c>
      <c r="D11" s="2">
        <f t="shared" si="0"/>
        <v>9337.1815267402617</v>
      </c>
      <c r="E11" s="28">
        <f t="shared" si="2"/>
        <v>45928.094081358911</v>
      </c>
      <c r="F11" s="37">
        <v>0.2032999999999999</v>
      </c>
      <c r="G11" s="25">
        <f t="shared" si="1"/>
        <v>9337.1815267402617</v>
      </c>
      <c r="I11" s="30">
        <f>SUM(I6:I10)</f>
        <v>251660.78948689814</v>
      </c>
    </row>
    <row r="12" spans="1:9" ht="16.5" thickTop="1" thickBot="1">
      <c r="A12" s="52"/>
      <c r="B12" s="23">
        <f>Vendome!B12</f>
        <v>10</v>
      </c>
      <c r="C12" s="20" t="s">
        <v>3</v>
      </c>
      <c r="D12" s="2">
        <f t="shared" si="0"/>
        <v>7477.0937164452334</v>
      </c>
      <c r="E12" s="28">
        <f>E11</f>
        <v>45928.094081358911</v>
      </c>
      <c r="F12" s="37">
        <v>0.16280000000000006</v>
      </c>
      <c r="G12" s="25">
        <f t="shared" si="1"/>
        <v>7477.0937164452334</v>
      </c>
    </row>
    <row r="13" spans="1:9" ht="16.5" thickBot="1">
      <c r="A13" s="11"/>
      <c r="B13" s="34" t="s">
        <v>8</v>
      </c>
      <c r="C13" s="35"/>
      <c r="D13" s="36">
        <f>SUM(D6:D12)</f>
        <v>45928.094081358911</v>
      </c>
    </row>
    <row r="14" spans="1:9" ht="17.25" thickTop="1" thickBot="1">
      <c r="A14" s="7"/>
      <c r="B14" s="10"/>
      <c r="C14" s="1"/>
      <c r="D14" s="33"/>
    </row>
    <row r="15" spans="1:9">
      <c r="A15" s="53">
        <f>A6+1</f>
        <v>24</v>
      </c>
      <c r="B15" s="32">
        <f>Vendome!B15</f>
        <v>11</v>
      </c>
      <c r="C15" s="19" t="s">
        <v>4</v>
      </c>
      <c r="D15" s="38">
        <f t="shared" ref="D15:D21" si="3">G15</f>
        <v>4829.773207516756</v>
      </c>
      <c r="E15" s="28">
        <f>I7</f>
        <v>44720.122291821797</v>
      </c>
      <c r="F15" s="37">
        <v>0.10800000000000004</v>
      </c>
      <c r="G15" s="25">
        <f t="shared" ref="G15:G21" si="4">E15*F15</f>
        <v>4829.773207516756</v>
      </c>
    </row>
    <row r="16" spans="1:9">
      <c r="A16" s="54"/>
      <c r="B16" s="23">
        <f>Vendome!B16</f>
        <v>12</v>
      </c>
      <c r="C16" s="18" t="s">
        <v>5</v>
      </c>
      <c r="D16" s="2">
        <f t="shared" si="3"/>
        <v>5196.4782103096968</v>
      </c>
      <c r="E16" s="28">
        <f>E15</f>
        <v>44720.122291821797</v>
      </c>
      <c r="F16" s="37">
        <v>0.11620000000000008</v>
      </c>
      <c r="G16" s="25">
        <f t="shared" si="4"/>
        <v>5196.4782103096968</v>
      </c>
    </row>
    <row r="17" spans="1:7">
      <c r="A17" s="54"/>
      <c r="B17" s="23">
        <f>Vendome!B17</f>
        <v>13</v>
      </c>
      <c r="C17" s="18" t="s">
        <v>6</v>
      </c>
      <c r="D17" s="2">
        <f t="shared" si="3"/>
        <v>5326.1665649559745</v>
      </c>
      <c r="E17" s="28">
        <f t="shared" ref="E17:E21" si="5">E16</f>
        <v>44720.122291821797</v>
      </c>
      <c r="F17" s="37">
        <v>0.11909999999999996</v>
      </c>
      <c r="G17" s="25">
        <f t="shared" si="4"/>
        <v>5326.1665649559745</v>
      </c>
    </row>
    <row r="18" spans="1:7">
      <c r="A18" s="54"/>
      <c r="B18" s="23">
        <f>Vendome!B18</f>
        <v>14</v>
      </c>
      <c r="C18" s="18" t="s">
        <v>0</v>
      </c>
      <c r="D18" s="2">
        <f t="shared" si="3"/>
        <v>5764.423763415828</v>
      </c>
      <c r="E18" s="28">
        <f t="shared" si="5"/>
        <v>44720.122291821797</v>
      </c>
      <c r="F18" s="37">
        <v>0.12889999999999996</v>
      </c>
      <c r="G18" s="25">
        <f t="shared" si="4"/>
        <v>5764.423763415828</v>
      </c>
    </row>
    <row r="19" spans="1:7">
      <c r="A19" s="54"/>
      <c r="B19" s="23">
        <f>Vendome!B19</f>
        <v>15</v>
      </c>
      <c r="C19" s="18" t="s">
        <v>1</v>
      </c>
      <c r="D19" s="2">
        <f t="shared" si="3"/>
        <v>7231.243774587585</v>
      </c>
      <c r="E19" s="28">
        <f t="shared" si="5"/>
        <v>44720.122291821797</v>
      </c>
      <c r="F19" s="37">
        <v>0.16170000000000001</v>
      </c>
      <c r="G19" s="25">
        <f t="shared" si="4"/>
        <v>7231.243774587585</v>
      </c>
    </row>
    <row r="20" spans="1:7">
      <c r="A20" s="54"/>
      <c r="B20" s="23">
        <f>Vendome!B20</f>
        <v>16</v>
      </c>
      <c r="C20" s="18" t="s">
        <v>2</v>
      </c>
      <c r="D20" s="2">
        <f t="shared" si="3"/>
        <v>9091.6008619273671</v>
      </c>
      <c r="E20" s="28">
        <f t="shared" si="5"/>
        <v>44720.122291821797</v>
      </c>
      <c r="F20" s="37">
        <v>0.2032999999999999</v>
      </c>
      <c r="G20" s="25">
        <f t="shared" si="4"/>
        <v>9091.6008619273671</v>
      </c>
    </row>
    <row r="21" spans="1:7" ht="15.75" thickBot="1">
      <c r="A21" s="55"/>
      <c r="B21" s="31">
        <f>Vendome!B21</f>
        <v>17</v>
      </c>
      <c r="C21" s="20" t="s">
        <v>3</v>
      </c>
      <c r="D21" s="39">
        <f t="shared" si="3"/>
        <v>7280.4359091085907</v>
      </c>
      <c r="E21" s="28">
        <f t="shared" si="5"/>
        <v>44720.122291821797</v>
      </c>
      <c r="F21" s="37">
        <v>0.16280000000000006</v>
      </c>
      <c r="G21" s="25">
        <f t="shared" si="4"/>
        <v>7280.4359091085907</v>
      </c>
    </row>
    <row r="22" spans="1:7" ht="16.5" thickBot="1">
      <c r="A22" s="12"/>
      <c r="B22" s="16" t="s">
        <v>8</v>
      </c>
      <c r="C22" s="17"/>
      <c r="D22" s="13">
        <f>SUM(D15:D21)</f>
        <v>44720.122291821797</v>
      </c>
    </row>
    <row r="23" spans="1:7" ht="17.25" thickTop="1" thickBot="1">
      <c r="A23" s="12"/>
      <c r="B23" s="10"/>
      <c r="C23" s="1"/>
      <c r="D23" s="27"/>
    </row>
    <row r="24" spans="1:7">
      <c r="A24" s="53">
        <f>A15+1</f>
        <v>25</v>
      </c>
      <c r="B24" s="23">
        <f>Vendome!B24</f>
        <v>18</v>
      </c>
      <c r="C24" s="19" t="s">
        <v>4</v>
      </c>
      <c r="D24" s="2">
        <f t="shared" ref="D24:D30" si="6">G24</f>
        <v>9238.2662534324445</v>
      </c>
      <c r="E24" s="28">
        <f>I8</f>
        <v>85539.502346596681</v>
      </c>
      <c r="F24" s="37">
        <v>0.10800000000000004</v>
      </c>
      <c r="G24" s="25">
        <f t="shared" ref="G24:G30" si="7">E24*F24</f>
        <v>9238.2662534324445</v>
      </c>
    </row>
    <row r="25" spans="1:7">
      <c r="A25" s="54"/>
      <c r="B25" s="23">
        <f>Vendome!B25</f>
        <v>19</v>
      </c>
      <c r="C25" s="18" t="s">
        <v>5</v>
      </c>
      <c r="D25" s="2">
        <f t="shared" si="6"/>
        <v>9939.6901726745418</v>
      </c>
      <c r="E25" s="28">
        <f>E24</f>
        <v>85539.502346596681</v>
      </c>
      <c r="F25" s="37">
        <v>0.11620000000000008</v>
      </c>
      <c r="G25" s="25">
        <f t="shared" si="7"/>
        <v>9939.6901726745418</v>
      </c>
    </row>
    <row r="26" spans="1:7">
      <c r="A26" s="54"/>
      <c r="B26" s="23">
        <f>Vendome!B26</f>
        <v>20</v>
      </c>
      <c r="C26" s="18" t="s">
        <v>6</v>
      </c>
      <c r="D26" s="2">
        <f t="shared" si="6"/>
        <v>10187.75472947966</v>
      </c>
      <c r="E26" s="28">
        <f t="shared" ref="E26:E30" si="8">E25</f>
        <v>85539.502346596681</v>
      </c>
      <c r="F26" s="37">
        <v>0.11909999999999996</v>
      </c>
      <c r="G26" s="25">
        <f t="shared" si="7"/>
        <v>10187.75472947966</v>
      </c>
    </row>
    <row r="27" spans="1:7">
      <c r="A27" s="54"/>
      <c r="B27" s="23">
        <f>Vendome!B27</f>
        <v>21</v>
      </c>
      <c r="C27" s="18" t="s">
        <v>0</v>
      </c>
      <c r="D27" s="2">
        <f t="shared" si="6"/>
        <v>11026.041852476308</v>
      </c>
      <c r="E27" s="28">
        <f t="shared" si="8"/>
        <v>85539.502346596681</v>
      </c>
      <c r="F27" s="37">
        <v>0.12889999999999996</v>
      </c>
      <c r="G27" s="25">
        <f t="shared" si="7"/>
        <v>11026.041852476308</v>
      </c>
    </row>
    <row r="28" spans="1:7">
      <c r="A28" s="54"/>
      <c r="B28" s="23">
        <f>Vendome!B28</f>
        <v>22</v>
      </c>
      <c r="C28" s="18" t="s">
        <v>1</v>
      </c>
      <c r="D28" s="2">
        <f t="shared" si="6"/>
        <v>13831.737529444685</v>
      </c>
      <c r="E28" s="28">
        <f t="shared" si="8"/>
        <v>85539.502346596681</v>
      </c>
      <c r="F28" s="37">
        <v>0.16170000000000001</v>
      </c>
      <c r="G28" s="25">
        <f t="shared" si="7"/>
        <v>13831.737529444685</v>
      </c>
    </row>
    <row r="29" spans="1:7">
      <c r="A29" s="54"/>
      <c r="B29" s="23">
        <f>Vendome!B29</f>
        <v>23</v>
      </c>
      <c r="C29" s="18" t="s">
        <v>2</v>
      </c>
      <c r="D29" s="2">
        <f t="shared" si="6"/>
        <v>17390.180827063097</v>
      </c>
      <c r="E29" s="28">
        <f t="shared" si="8"/>
        <v>85539.502346596681</v>
      </c>
      <c r="F29" s="37">
        <v>0.2032999999999999</v>
      </c>
      <c r="G29" s="25">
        <f t="shared" si="7"/>
        <v>17390.180827063097</v>
      </c>
    </row>
    <row r="30" spans="1:7" ht="15.75" thickBot="1">
      <c r="A30" s="55"/>
      <c r="B30" s="23">
        <f>Vendome!B30</f>
        <v>24</v>
      </c>
      <c r="C30" s="20" t="s">
        <v>3</v>
      </c>
      <c r="D30" s="2">
        <f t="shared" si="6"/>
        <v>13925.830982025944</v>
      </c>
      <c r="E30" s="28">
        <f t="shared" si="8"/>
        <v>85539.502346596681</v>
      </c>
      <c r="F30" s="37">
        <v>0.16280000000000006</v>
      </c>
      <c r="G30" s="25">
        <f t="shared" si="7"/>
        <v>13925.830982025944</v>
      </c>
    </row>
    <row r="31" spans="1:7" ht="16.5" thickBot="1">
      <c r="A31" s="12"/>
      <c r="B31" s="16" t="s">
        <v>8</v>
      </c>
      <c r="C31" s="17"/>
      <c r="D31" s="13">
        <f>SUM(D24:D30)</f>
        <v>85539.502346596681</v>
      </c>
    </row>
    <row r="32" spans="1:7" ht="17.25" thickTop="1" thickBot="1">
      <c r="A32" s="9"/>
      <c r="B32" s="10"/>
      <c r="C32" s="1"/>
      <c r="D32" s="8"/>
    </row>
    <row r="33" spans="1:7">
      <c r="A33" s="53">
        <f>A24+1</f>
        <v>26</v>
      </c>
      <c r="B33" s="23">
        <f>Vendome!B33</f>
        <v>25</v>
      </c>
      <c r="C33" s="5" t="s">
        <v>4</v>
      </c>
      <c r="D33" s="2">
        <f t="shared" ref="D33:D39" si="9">G33</f>
        <v>8151.0916428490436</v>
      </c>
      <c r="E33" s="28">
        <f>I9</f>
        <v>75473.070767120749</v>
      </c>
      <c r="F33" s="37">
        <v>0.10800000000000004</v>
      </c>
      <c r="G33" s="25">
        <f t="shared" ref="G33:G39" si="10">E33*F33</f>
        <v>8151.0916428490436</v>
      </c>
    </row>
    <row r="34" spans="1:7">
      <c r="A34" s="54"/>
      <c r="B34" s="23">
        <f>Vendome!B34</f>
        <v>26</v>
      </c>
      <c r="C34" s="4" t="s">
        <v>5</v>
      </c>
      <c r="D34" s="2">
        <f t="shared" si="9"/>
        <v>8769.9708231394379</v>
      </c>
      <c r="E34" s="28">
        <f>E33</f>
        <v>75473.070767120749</v>
      </c>
      <c r="F34" s="37">
        <v>0.11620000000000008</v>
      </c>
      <c r="G34" s="25">
        <f t="shared" si="10"/>
        <v>8769.9708231394379</v>
      </c>
    </row>
    <row r="35" spans="1:7">
      <c r="A35" s="54"/>
      <c r="B35" s="23">
        <f>Vendome!B35</f>
        <v>27</v>
      </c>
      <c r="C35" s="4" t="s">
        <v>6</v>
      </c>
      <c r="D35" s="2">
        <f t="shared" si="9"/>
        <v>8988.8427283640776</v>
      </c>
      <c r="E35" s="28">
        <f t="shared" ref="E35:E39" si="11">E34</f>
        <v>75473.070767120749</v>
      </c>
      <c r="F35" s="37">
        <v>0.11909999999999996</v>
      </c>
      <c r="G35" s="25">
        <f t="shared" si="10"/>
        <v>8988.8427283640776</v>
      </c>
    </row>
    <row r="36" spans="1:7">
      <c r="A36" s="54"/>
      <c r="B36" s="23">
        <f>Vendome!B36</f>
        <v>28</v>
      </c>
      <c r="C36" s="4" t="s">
        <v>0</v>
      </c>
      <c r="D36" s="2">
        <f t="shared" si="9"/>
        <v>9728.4788218818612</v>
      </c>
      <c r="E36" s="28">
        <f t="shared" si="11"/>
        <v>75473.070767120749</v>
      </c>
      <c r="F36" s="37">
        <v>0.12889999999999996</v>
      </c>
      <c r="G36" s="25">
        <f t="shared" si="10"/>
        <v>9728.4788218818612</v>
      </c>
    </row>
    <row r="37" spans="1:7">
      <c r="A37" s="54"/>
      <c r="B37" s="23">
        <f>Vendome!B37</f>
        <v>29</v>
      </c>
      <c r="C37" s="4" t="s">
        <v>1</v>
      </c>
      <c r="D37" s="2">
        <f t="shared" si="9"/>
        <v>12203.995543043426</v>
      </c>
      <c r="E37" s="28">
        <f t="shared" si="11"/>
        <v>75473.070767120749</v>
      </c>
      <c r="F37" s="37">
        <v>0.16170000000000001</v>
      </c>
      <c r="G37" s="25">
        <f t="shared" si="10"/>
        <v>12203.995543043426</v>
      </c>
    </row>
    <row r="38" spans="1:7">
      <c r="A38" s="54"/>
      <c r="B38" s="23">
        <f>Vendome!B38</f>
        <v>30</v>
      </c>
      <c r="C38" s="4" t="s">
        <v>2</v>
      </c>
      <c r="D38" s="2">
        <f t="shared" si="9"/>
        <v>15343.67528695564</v>
      </c>
      <c r="E38" s="28">
        <f t="shared" si="11"/>
        <v>75473.070767120749</v>
      </c>
      <c r="F38" s="37">
        <v>0.2032999999999999</v>
      </c>
      <c r="G38" s="25">
        <f t="shared" si="10"/>
        <v>15343.67528695564</v>
      </c>
    </row>
    <row r="39" spans="1:7" ht="15.75" thickBot="1">
      <c r="A39" s="55"/>
      <c r="B39" s="23">
        <f>Vendome!B39</f>
        <v>1</v>
      </c>
      <c r="C39" s="6" t="s">
        <v>3</v>
      </c>
      <c r="D39" s="2">
        <f t="shared" si="9"/>
        <v>12287.015920887263</v>
      </c>
      <c r="E39" s="28">
        <f t="shared" si="11"/>
        <v>75473.070767120749</v>
      </c>
      <c r="F39" s="37">
        <v>0.16280000000000006</v>
      </c>
      <c r="G39" s="25">
        <f t="shared" si="10"/>
        <v>12287.015920887263</v>
      </c>
    </row>
    <row r="40" spans="1:7" ht="18.75" customHeight="1" thickBot="1">
      <c r="A40" s="29"/>
      <c r="B40" s="16" t="s">
        <v>8</v>
      </c>
      <c r="C40" s="17"/>
      <c r="D40" s="13">
        <f>SUM(D33:D39)</f>
        <v>75473.070767120749</v>
      </c>
    </row>
    <row r="41" spans="1:7" ht="17.25" hidden="1" thickTop="1" thickBot="1">
      <c r="A41" s="29"/>
      <c r="B41" s="10"/>
      <c r="C41" s="1"/>
      <c r="D41" s="27"/>
    </row>
    <row r="42" spans="1:7" hidden="1">
      <c r="A42" s="53">
        <f>A33+1</f>
        <v>27</v>
      </c>
      <c r="B42" s="23">
        <f>Vendome!B42</f>
        <v>2</v>
      </c>
      <c r="C42" s="5" t="s">
        <v>4</v>
      </c>
      <c r="D42" s="2">
        <f t="shared" ref="D42:D48" si="12">G42</f>
        <v>0</v>
      </c>
      <c r="E42" s="28">
        <f>I10</f>
        <v>0</v>
      </c>
      <c r="F42" s="37">
        <v>0.10299999999999999</v>
      </c>
      <c r="G42" s="25">
        <f t="shared" ref="G42:G48" si="13">E42*F42</f>
        <v>0</v>
      </c>
    </row>
    <row r="43" spans="1:7" hidden="1">
      <c r="A43" s="54"/>
      <c r="B43" s="23">
        <f>Vendome!B43</f>
        <v>3</v>
      </c>
      <c r="C43" s="4" t="s">
        <v>5</v>
      </c>
      <c r="D43" s="2">
        <f t="shared" si="12"/>
        <v>0</v>
      </c>
      <c r="E43" s="28">
        <f>E42</f>
        <v>0</v>
      </c>
      <c r="F43" s="37">
        <v>0.1002</v>
      </c>
      <c r="G43" s="25">
        <f t="shared" si="13"/>
        <v>0</v>
      </c>
    </row>
    <row r="44" spans="1:7" hidden="1">
      <c r="A44" s="54"/>
      <c r="B44" s="23">
        <f>Vendome!B44</f>
        <v>4</v>
      </c>
      <c r="C44" s="4" t="s">
        <v>6</v>
      </c>
      <c r="D44" s="2">
        <f t="shared" si="12"/>
        <v>0</v>
      </c>
      <c r="E44" s="28">
        <f t="shared" ref="E44:E48" si="14">E43</f>
        <v>0</v>
      </c>
      <c r="F44" s="37">
        <v>0.1051</v>
      </c>
      <c r="G44" s="25">
        <f t="shared" si="13"/>
        <v>0</v>
      </c>
    </row>
    <row r="45" spans="1:7" hidden="1">
      <c r="A45" s="54"/>
      <c r="B45" s="23">
        <f>Vendome!B45</f>
        <v>5</v>
      </c>
      <c r="C45" s="4" t="s">
        <v>0</v>
      </c>
      <c r="D45" s="2">
        <f t="shared" si="12"/>
        <v>0</v>
      </c>
      <c r="E45" s="28">
        <f t="shared" si="14"/>
        <v>0</v>
      </c>
      <c r="F45" s="37">
        <v>0.18629999999999999</v>
      </c>
      <c r="G45" s="25">
        <f t="shared" si="13"/>
        <v>0</v>
      </c>
    </row>
    <row r="46" spans="1:7" hidden="1">
      <c r="A46" s="54"/>
      <c r="B46" s="23">
        <f>Vendome!B46</f>
        <v>1</v>
      </c>
      <c r="C46" s="4" t="s">
        <v>1</v>
      </c>
      <c r="D46" s="2">
        <f t="shared" si="12"/>
        <v>0</v>
      </c>
      <c r="E46" s="28">
        <f t="shared" si="14"/>
        <v>0</v>
      </c>
      <c r="F46" s="37">
        <v>0.16930000000000001</v>
      </c>
      <c r="G46" s="25">
        <f t="shared" si="13"/>
        <v>0</v>
      </c>
    </row>
    <row r="47" spans="1:7" hidden="1">
      <c r="A47" s="54"/>
      <c r="B47" s="23">
        <f>Vendome!B47</f>
        <v>2</v>
      </c>
      <c r="C47" s="4" t="s">
        <v>2</v>
      </c>
      <c r="D47" s="2">
        <f t="shared" si="12"/>
        <v>0</v>
      </c>
      <c r="E47" s="28">
        <f t="shared" si="14"/>
        <v>0</v>
      </c>
      <c r="F47" s="37">
        <v>0.17330000000000001</v>
      </c>
      <c r="G47" s="25">
        <f t="shared" si="13"/>
        <v>0</v>
      </c>
    </row>
    <row r="48" spans="1:7" ht="15.75" hidden="1" thickBot="1">
      <c r="A48" s="55"/>
      <c r="B48" s="23">
        <f>Vendome!B48</f>
        <v>3</v>
      </c>
      <c r="C48" s="6" t="s">
        <v>3</v>
      </c>
      <c r="D48" s="2">
        <f t="shared" si="12"/>
        <v>0</v>
      </c>
      <c r="E48" s="28">
        <f t="shared" si="14"/>
        <v>0</v>
      </c>
      <c r="F48" s="37">
        <v>0.16280000000000006</v>
      </c>
      <c r="G48" s="25">
        <f t="shared" si="13"/>
        <v>0</v>
      </c>
    </row>
    <row r="49" spans="1:7" ht="16.5" hidden="1" thickBot="1">
      <c r="A49" s="29"/>
      <c r="B49" s="16" t="s">
        <v>8</v>
      </c>
      <c r="C49" s="17"/>
      <c r="D49" s="13">
        <f>SUM(D42:D48)</f>
        <v>0</v>
      </c>
    </row>
    <row r="50" spans="1:7" ht="17.25" thickTop="1" thickBot="1">
      <c r="A50" s="56" t="s">
        <v>11</v>
      </c>
      <c r="B50" s="57"/>
      <c r="C50" s="21"/>
      <c r="D50" s="22">
        <f>D13+D22++D31+D40+D49</f>
        <v>251660.78948689814</v>
      </c>
      <c r="E50" s="25"/>
      <c r="F50" s="25"/>
      <c r="G50" s="25"/>
    </row>
    <row r="51" spans="1:7" ht="15" customHeight="1">
      <c r="E51" s="25"/>
      <c r="F51" s="25"/>
      <c r="G51" s="25"/>
    </row>
    <row r="52" spans="1:7" ht="15" customHeight="1">
      <c r="D52" s="24" t="s">
        <v>12</v>
      </c>
      <c r="E52" s="25"/>
      <c r="F52" s="25"/>
      <c r="G52" s="25"/>
    </row>
    <row r="53" spans="1:7" ht="15" customHeight="1">
      <c r="D53" t="s">
        <v>12</v>
      </c>
      <c r="E53" s="25"/>
      <c r="F53" s="25"/>
      <c r="G53" s="25"/>
    </row>
    <row r="54" spans="1:7" ht="15" customHeight="1">
      <c r="D54" s="24" t="s">
        <v>12</v>
      </c>
      <c r="E54" s="25"/>
      <c r="F54" s="25"/>
      <c r="G54" s="25"/>
    </row>
    <row r="55" spans="1:7" ht="15" customHeight="1">
      <c r="E55" s="25"/>
      <c r="F55" s="25"/>
      <c r="G55" s="25"/>
    </row>
    <row r="56" spans="1:7" ht="15.75" customHeight="1">
      <c r="E56" s="25"/>
      <c r="F56" s="25"/>
      <c r="G56" s="25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</sheetData>
  <mergeCells count="9">
    <mergeCell ref="A33:A39"/>
    <mergeCell ref="A42:A48"/>
    <mergeCell ref="A50:B50"/>
    <mergeCell ref="A1:D1"/>
    <mergeCell ref="A2:D2"/>
    <mergeCell ref="A3:D3"/>
    <mergeCell ref="A6:A12"/>
    <mergeCell ref="A15:A21"/>
    <mergeCell ref="A24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Vendome</vt:lpstr>
      <vt:lpstr>Landmark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MatalanMIS</dc:creator>
  <cp:lastModifiedBy>Kiran Kumar</cp:lastModifiedBy>
  <cp:lastPrinted>2012-09-16T13:27:55Z</cp:lastPrinted>
  <dcterms:created xsi:type="dcterms:W3CDTF">2012-09-16T07:21:00Z</dcterms:created>
  <dcterms:modified xsi:type="dcterms:W3CDTF">2023-05-11T09:28:07Z</dcterms:modified>
</cp:coreProperties>
</file>