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072F1A2D-4BCF-44E3-9110-94D21C7BFA7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Inventory Purchase Register1" sheetId="1" r:id="rId1"/>
    <sheet name="posted purchase invoices" sheetId="2" r:id="rId2"/>
    <sheet name="Credit Mem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9" i="1" l="1"/>
  <c r="J10" i="3"/>
  <c r="J9" i="3"/>
  <c r="J8" i="3"/>
  <c r="J7" i="3"/>
  <c r="J6" i="3"/>
  <c r="J5" i="3"/>
  <c r="J4" i="3"/>
  <c r="J3" i="3"/>
  <c r="J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" i="2"/>
  <c r="K39" i="2" s="1"/>
  <c r="K41" i="2" s="1"/>
  <c r="AC37" i="1"/>
</calcChain>
</file>

<file path=xl/sharedStrings.xml><?xml version="1.0" encoding="utf-8"?>
<sst xmlns="http://schemas.openxmlformats.org/spreadsheetml/2006/main" count="641" uniqueCount="195">
  <si>
    <t>Inventory Purchase Register</t>
  </si>
  <si>
    <t xml:space="preserve">Company Name : </t>
  </si>
  <si>
    <t>Business Trading Company for Cotton Fashion</t>
  </si>
  <si>
    <t xml:space="preserve">Filters : </t>
  </si>
  <si>
    <t xml:space="preserve">PO Reference No. BTC: </t>
  </si>
  <si>
    <t>Run By: MATHO\K.KUMAR</t>
  </si>
  <si>
    <t>Posting Date: 01/01/22..14/06/23</t>
  </si>
  <si>
    <t>Run On: 19/06/23 11:14</t>
  </si>
  <si>
    <t xml:space="preserve">Store Code: </t>
  </si>
  <si>
    <t>SI. No.</t>
  </si>
  <si>
    <t>Date</t>
  </si>
  <si>
    <t>PO Reference No</t>
  </si>
  <si>
    <t>Invoice No</t>
  </si>
  <si>
    <t>Order No</t>
  </si>
  <si>
    <t>Container No</t>
  </si>
  <si>
    <t>Received Qty</t>
  </si>
  <si>
    <t>Franchise Products</t>
  </si>
  <si>
    <t>Franchise/ DC Charges</t>
  </si>
  <si>
    <t>Currency Code</t>
  </si>
  <si>
    <t>FCY</t>
  </si>
  <si>
    <t>Custom Duty</t>
  </si>
  <si>
    <t>Freight</t>
  </si>
  <si>
    <t>VAT</t>
  </si>
  <si>
    <t>Income Tax</t>
  </si>
  <si>
    <t>Total</t>
  </si>
  <si>
    <t>Insurance</t>
  </si>
  <si>
    <t>Total Landed Cost</t>
  </si>
  <si>
    <t>QAR</t>
  </si>
  <si>
    <t>15/09/22</t>
  </si>
  <si>
    <t>1057669 TO 1057672</t>
  </si>
  <si>
    <t>PO-22/078</t>
  </si>
  <si>
    <t>ZAV0190798</t>
  </si>
  <si>
    <t>GBP</t>
  </si>
  <si>
    <t>QA100016495</t>
  </si>
  <si>
    <t>PDB438789</t>
  </si>
  <si>
    <t>AED</t>
  </si>
  <si>
    <t>QA100016496</t>
  </si>
  <si>
    <t>1057669 TO 1057672-RE</t>
  </si>
  <si>
    <t>RPO-22/018</t>
  </si>
  <si>
    <t/>
  </si>
  <si>
    <t>155204</t>
  </si>
  <si>
    <t>1057669 TO 1057672-B</t>
  </si>
  <si>
    <t>PO-22/080</t>
  </si>
  <si>
    <t>28/10/22</t>
  </si>
  <si>
    <t>1073248-1073250, 107</t>
  </si>
  <si>
    <t>1073248-1073250, 1073672, 1081829</t>
  </si>
  <si>
    <t>PO-22/085</t>
  </si>
  <si>
    <t>ZAV0194530</t>
  </si>
  <si>
    <t>QA100017465</t>
  </si>
  <si>
    <t>PDB439146</t>
  </si>
  <si>
    <t>QA100017466</t>
  </si>
  <si>
    <t>QA100017467</t>
  </si>
  <si>
    <t>1073248-1073250, 1073672, 1081829-R</t>
  </si>
  <si>
    <t>RPO-22/020</t>
  </si>
  <si>
    <t>1073248-1073250, 1073672, 1081829-B</t>
  </si>
  <si>
    <t>PO-22/086</t>
  </si>
  <si>
    <t>27/11/22</t>
  </si>
  <si>
    <t>1082022</t>
  </si>
  <si>
    <t>1082022-1082026 &amp; 1088283-1088285</t>
  </si>
  <si>
    <t>PO-22/091</t>
  </si>
  <si>
    <t>1082022-1082026 &amp; 10</t>
  </si>
  <si>
    <t>QA100018131</t>
  </si>
  <si>
    <t>PDB441039</t>
  </si>
  <si>
    <t>QA100018132</t>
  </si>
  <si>
    <t>1082022-1082026 &amp; 1088283-1088285-B</t>
  </si>
  <si>
    <t>PO-22/092</t>
  </si>
  <si>
    <t>23/01/23</t>
  </si>
  <si>
    <t>1093010-1093017</t>
  </si>
  <si>
    <t>PO-22/096</t>
  </si>
  <si>
    <t>QA100019093</t>
  </si>
  <si>
    <t>INS-QIC-083</t>
  </si>
  <si>
    <t>QA100019094</t>
  </si>
  <si>
    <t>1093010-1093017-RE</t>
  </si>
  <si>
    <t>RPO-22/022</t>
  </si>
  <si>
    <t>1093010-1093017-B</t>
  </si>
  <si>
    <t>PO-22/098</t>
  </si>
  <si>
    <t>27/01/23</t>
  </si>
  <si>
    <t>1091090 TO 1091096</t>
  </si>
  <si>
    <t>PO-22/097</t>
  </si>
  <si>
    <t>QA100019090</t>
  </si>
  <si>
    <t>INS-QIC-084</t>
  </si>
  <si>
    <t>QA100019091</t>
  </si>
  <si>
    <t>1091090 TO 1091096-RE</t>
  </si>
  <si>
    <t>RPO-22/023</t>
  </si>
  <si>
    <t>1091090 TO 1091096-B</t>
  </si>
  <si>
    <t>PO-22/099</t>
  </si>
  <si>
    <t>05/03/23</t>
  </si>
  <si>
    <t>1100743,1104158,1101413-1101415</t>
  </si>
  <si>
    <t>PO-22/106</t>
  </si>
  <si>
    <t>ZAV0205241</t>
  </si>
  <si>
    <t>QA100019581</t>
  </si>
  <si>
    <t>INS-QIC-085</t>
  </si>
  <si>
    <t>QA100019622</t>
  </si>
  <si>
    <t>1100743,1104158,1101413-1101415-RE</t>
  </si>
  <si>
    <t>RPO-22/024</t>
  </si>
  <si>
    <t>1100743,1104158,1101413-1101415-B</t>
  </si>
  <si>
    <t>PO-22/107</t>
  </si>
  <si>
    <t>1100743,1104158,1101</t>
  </si>
  <si>
    <t>30/04/23</t>
  </si>
  <si>
    <t>1120107-1120108-1121479</t>
  </si>
  <si>
    <t>PO-22/113</t>
  </si>
  <si>
    <t>1120107-1120108-1121</t>
  </si>
  <si>
    <t>QA100020485</t>
  </si>
  <si>
    <t>INS-QIC-086</t>
  </si>
  <si>
    <t>QA100020486</t>
  </si>
  <si>
    <t>QA100020554</t>
  </si>
  <si>
    <t>1120107-1120108-1121479-RE</t>
  </si>
  <si>
    <t>RPO-22/025</t>
  </si>
  <si>
    <t>1120107-1120108-1121479-B</t>
  </si>
  <si>
    <t>PO-22/115</t>
  </si>
  <si>
    <t>As per Purchase register</t>
  </si>
  <si>
    <t>Posting Date</t>
  </si>
  <si>
    <t>No.</t>
  </si>
  <si>
    <t>Invoice Type</t>
  </si>
  <si>
    <t>PO Reference No.</t>
  </si>
  <si>
    <t>Vendor Invoice No.</t>
  </si>
  <si>
    <t>Vendor No.</t>
  </si>
  <si>
    <t>Vendor</t>
  </si>
  <si>
    <t>Currency Factor</t>
  </si>
  <si>
    <t>Amount</t>
  </si>
  <si>
    <t>Amount Including VAT</t>
  </si>
  <si>
    <t>Location Code</t>
  </si>
  <si>
    <t>No. Printed</t>
  </si>
  <si>
    <t>Due Date</t>
  </si>
  <si>
    <t>Remaining Amount</t>
  </si>
  <si>
    <t>Closed</t>
  </si>
  <si>
    <t>Cancelled</t>
  </si>
  <si>
    <t>Corrective</t>
  </si>
  <si>
    <t>PPI-22/068</t>
  </si>
  <si>
    <t>V00008</t>
  </si>
  <si>
    <t>Gargash Insurance</t>
  </si>
  <si>
    <t>S3</t>
  </si>
  <si>
    <t>PPI-22/065</t>
  </si>
  <si>
    <t>Custom</t>
  </si>
  <si>
    <t>V00009</t>
  </si>
  <si>
    <t>PANALPINA QATAR W.L.L</t>
  </si>
  <si>
    <t>PPI-22/064</t>
  </si>
  <si>
    <t>PPI-22/063</t>
  </si>
  <si>
    <t>Main</t>
  </si>
  <si>
    <t>V00001</t>
  </si>
  <si>
    <t>Super Dry(DKH Retail)</t>
  </si>
  <si>
    <t>PPI-22/062</t>
  </si>
  <si>
    <t>PPI-22/080</t>
  </si>
  <si>
    <t>PPI-22/071</t>
  </si>
  <si>
    <t>PPI-22/070</t>
  </si>
  <si>
    <t>PPI-22/069</t>
  </si>
  <si>
    <t>PPI-22/067</t>
  </si>
  <si>
    <t>PPI-22/066</t>
  </si>
  <si>
    <t>PPI-22/081</t>
  </si>
  <si>
    <t>S1</t>
  </si>
  <si>
    <t>PPI-22/075</t>
  </si>
  <si>
    <t>PPI-22/074</t>
  </si>
  <si>
    <t>PPI-22/073</t>
  </si>
  <si>
    <t>Extra</t>
  </si>
  <si>
    <t>PPI-22/072</t>
  </si>
  <si>
    <t>PPI-22/090</t>
  </si>
  <si>
    <t>V00029</t>
  </si>
  <si>
    <t>Shipment Insurance _ Qatar Insurance Company</t>
  </si>
  <si>
    <t>PPI-22/083</t>
  </si>
  <si>
    <t>PPI-22/082</t>
  </si>
  <si>
    <t>PPI-22/078</t>
  </si>
  <si>
    <t>PPI-22/076</t>
  </si>
  <si>
    <t>PPI-22/091</t>
  </si>
  <si>
    <t>PPI-22/085</t>
  </si>
  <si>
    <t>PPI-22/084</t>
  </si>
  <si>
    <t>PPI-22/079</t>
  </si>
  <si>
    <t>PPI-22/077</t>
  </si>
  <si>
    <t>PPI-22/092</t>
  </si>
  <si>
    <t>PPI-22/089</t>
  </si>
  <si>
    <t>PPI-22/088</t>
  </si>
  <si>
    <t>PPI-22/087</t>
  </si>
  <si>
    <t>PPI-22/086</t>
  </si>
  <si>
    <t>PPI-22/098</t>
  </si>
  <si>
    <t>PPI-22/097</t>
  </si>
  <si>
    <t>PPI-22/096</t>
  </si>
  <si>
    <t>PPI-22/095</t>
  </si>
  <si>
    <t>PPI-22/094</t>
  </si>
  <si>
    <t>PPI-22/093</t>
  </si>
  <si>
    <t>Buy-from Vendor No.</t>
  </si>
  <si>
    <t>Buy-from Vendor Name</t>
  </si>
  <si>
    <t>Paid</t>
  </si>
  <si>
    <t>Vendor Cr. Memo No.</t>
  </si>
  <si>
    <t>PCMN-22/240</t>
  </si>
  <si>
    <t>Yes</t>
  </si>
  <si>
    <t>PCMN-22/251</t>
  </si>
  <si>
    <t>PCMN-22/269</t>
  </si>
  <si>
    <t>PCMN-22/347</t>
  </si>
  <si>
    <t>1082022-1082026 &amp; 1088283-1088285-R</t>
  </si>
  <si>
    <t>PCMN-22/423</t>
  </si>
  <si>
    <t>No</t>
  </si>
  <si>
    <t>PCMN-22/424</t>
  </si>
  <si>
    <t>PCMN-22/493</t>
  </si>
  <si>
    <t>PCMN-22/557</t>
  </si>
  <si>
    <t>Posted Purchase Invoice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</si>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</sst>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topLeftCell="M20" workbookViewId="0">
      <selection activeCell="AC39" sqref="X39:AC39"/>
    </sheetView>
  </sheetViews>
  <sheetFormatPr defaultRowHeight="15" x14ac:dyDescent="0.25"/>
  <cols>
    <col min="1" max="1" width="7" customWidth="1"/>
    <col min="2" max="2" width="10.28515625" customWidth="1"/>
    <col min="3" max="3" width="31.5703125" bestFit="1" customWidth="1"/>
    <col min="4" max="4" width="35.42578125" bestFit="1" customWidth="1"/>
    <col min="5" max="5" width="11.28515625" bestFit="1" customWidth="1"/>
    <col min="6" max="6" width="20.7109375" bestFit="1" customWidth="1"/>
    <col min="7" max="7" width="12.7109375" bestFit="1" customWidth="1"/>
    <col min="8" max="8" width="17.85546875" bestFit="1" customWidth="1"/>
    <col min="9" max="9" width="9.5703125" bestFit="1" customWidth="1"/>
    <col min="10" max="10" width="10.5703125" bestFit="1" customWidth="1"/>
    <col min="11" max="11" width="10.42578125" bestFit="1" customWidth="1"/>
    <col min="12" max="12" width="20.85546875" bestFit="1" customWidth="1"/>
    <col min="13" max="13" width="4.28515625" bestFit="1" customWidth="1"/>
    <col min="14" max="14" width="4.85546875" bestFit="1" customWidth="1"/>
    <col min="15" max="15" width="12.7109375" bestFit="1" customWidth="1"/>
    <col min="16" max="16" width="14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4.85546875" bestFit="1" customWidth="1"/>
    <col min="21" max="21" width="11" bestFit="1" customWidth="1"/>
    <col min="22" max="22" width="9.5703125" bestFit="1" customWidth="1"/>
    <col min="23" max="23" width="11.5703125" bestFit="1" customWidth="1"/>
    <col min="24" max="24" width="14" bestFit="1" customWidth="1"/>
    <col min="25" max="25" width="6.5703125" bestFit="1" customWidth="1"/>
    <col min="26" max="26" width="9.5703125" bestFit="1" customWidth="1"/>
    <col min="27" max="27" width="4.85546875" bestFit="1" customWidth="1"/>
    <col min="28" max="28" width="6.5703125" bestFit="1" customWidth="1"/>
    <col min="29" max="29" width="16.7109375" bestFit="1" customWidth="1"/>
  </cols>
  <sheetData>
    <row r="1" spans="1:29" x14ac:dyDescent="0.25">
      <c r="A1" s="1" t="s">
        <v>0</v>
      </c>
    </row>
    <row r="2" spans="1:29" x14ac:dyDescent="0.25">
      <c r="A2" s="1" t="s">
        <v>1</v>
      </c>
      <c r="B2" s="1" t="s">
        <v>2</v>
      </c>
    </row>
    <row r="3" spans="1:29" x14ac:dyDescent="0.25">
      <c r="A3" s="1" t="s">
        <v>3</v>
      </c>
      <c r="B3" s="1" t="s">
        <v>4</v>
      </c>
      <c r="C3" s="1" t="s">
        <v>5</v>
      </c>
    </row>
    <row r="4" spans="1:29" x14ac:dyDescent="0.25">
      <c r="B4" s="1" t="s">
        <v>6</v>
      </c>
      <c r="C4" s="1" t="s">
        <v>7</v>
      </c>
    </row>
    <row r="5" spans="1:29" x14ac:dyDescent="0.25">
      <c r="B5" s="1" t="s">
        <v>8</v>
      </c>
    </row>
    <row r="6" spans="1:29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K6" s="1" t="s">
        <v>12</v>
      </c>
      <c r="L6" s="1" t="s">
        <v>17</v>
      </c>
      <c r="O6" s="1" t="s">
        <v>12</v>
      </c>
      <c r="P6" s="1" t="s">
        <v>18</v>
      </c>
      <c r="Q6" s="1" t="s">
        <v>19</v>
      </c>
      <c r="R6" s="1" t="s">
        <v>20</v>
      </c>
      <c r="S6" s="1" t="s">
        <v>21</v>
      </c>
      <c r="T6" s="1" t="s">
        <v>22</v>
      </c>
      <c r="U6" s="1" t="s">
        <v>23</v>
      </c>
      <c r="V6" s="1" t="s">
        <v>24</v>
      </c>
      <c r="W6" s="1" t="s">
        <v>12</v>
      </c>
      <c r="X6" s="1" t="s">
        <v>18</v>
      </c>
      <c r="Y6" s="1" t="s">
        <v>19</v>
      </c>
      <c r="Z6" s="1" t="s">
        <v>25</v>
      </c>
      <c r="AA6" s="1" t="s">
        <v>22</v>
      </c>
      <c r="AB6" s="1" t="s">
        <v>24</v>
      </c>
      <c r="AC6" s="1" t="s">
        <v>26</v>
      </c>
    </row>
    <row r="7" spans="1:29" x14ac:dyDescent="0.25">
      <c r="H7" s="1" t="s">
        <v>18</v>
      </c>
      <c r="I7" s="1" t="s">
        <v>19</v>
      </c>
      <c r="J7" s="1" t="s">
        <v>27</v>
      </c>
      <c r="L7" s="1" t="s">
        <v>18</v>
      </c>
      <c r="M7" s="1" t="s">
        <v>19</v>
      </c>
      <c r="N7" s="1" t="s">
        <v>27</v>
      </c>
      <c r="R7" s="1" t="s">
        <v>27</v>
      </c>
      <c r="S7" s="1" t="s">
        <v>27</v>
      </c>
      <c r="T7" s="1" t="s">
        <v>27</v>
      </c>
      <c r="U7" s="1" t="s">
        <v>27</v>
      </c>
      <c r="V7" s="1" t="s">
        <v>27</v>
      </c>
      <c r="Z7" s="1" t="s">
        <v>27</v>
      </c>
      <c r="AA7" s="1" t="s">
        <v>27</v>
      </c>
      <c r="AB7" s="1" t="s">
        <v>27</v>
      </c>
      <c r="AC7" s="1" t="s">
        <v>27</v>
      </c>
    </row>
    <row r="8" spans="1:29" x14ac:dyDescent="0.25">
      <c r="A8">
        <v>1</v>
      </c>
      <c r="B8" s="2" t="s">
        <v>28</v>
      </c>
      <c r="C8" s="2" t="s">
        <v>29</v>
      </c>
      <c r="D8" s="2" t="s">
        <v>29</v>
      </c>
      <c r="E8" s="2" t="s">
        <v>30</v>
      </c>
      <c r="F8" s="2" t="s">
        <v>31</v>
      </c>
      <c r="G8" s="3">
        <v>4111</v>
      </c>
      <c r="H8" s="2" t="s">
        <v>32</v>
      </c>
      <c r="I8" s="3">
        <v>55951.42</v>
      </c>
      <c r="J8" s="3">
        <v>240759.51977419999</v>
      </c>
      <c r="O8" s="2" t="s">
        <v>33</v>
      </c>
      <c r="P8" s="2" t="s">
        <v>27</v>
      </c>
      <c r="Q8" s="3">
        <v>18933</v>
      </c>
      <c r="R8" s="3">
        <v>18933</v>
      </c>
      <c r="S8" s="3">
        <v>0</v>
      </c>
      <c r="T8" s="3">
        <v>0</v>
      </c>
      <c r="U8" s="3">
        <v>0</v>
      </c>
      <c r="V8" s="3">
        <v>18933</v>
      </c>
      <c r="W8" s="2" t="s">
        <v>34</v>
      </c>
      <c r="X8" s="2" t="s">
        <v>35</v>
      </c>
      <c r="Y8" s="3">
        <v>151.35</v>
      </c>
      <c r="Z8" s="3">
        <v>149.8365</v>
      </c>
      <c r="AA8" s="3">
        <v>0</v>
      </c>
      <c r="AB8" s="3">
        <v>149.8365</v>
      </c>
      <c r="AC8" s="3">
        <v>259842.35627419999</v>
      </c>
    </row>
    <row r="9" spans="1:29" x14ac:dyDescent="0.25">
      <c r="B9" s="2" t="s">
        <v>28</v>
      </c>
      <c r="C9" s="2" t="s">
        <v>29</v>
      </c>
      <c r="O9" s="2" t="s">
        <v>36</v>
      </c>
      <c r="P9" s="2" t="s">
        <v>27</v>
      </c>
      <c r="Q9" s="3">
        <v>67549.460000000006</v>
      </c>
      <c r="R9" s="3">
        <v>0</v>
      </c>
      <c r="S9" s="3">
        <v>67549.460000000006</v>
      </c>
      <c r="T9" s="3">
        <v>0</v>
      </c>
      <c r="U9" s="3">
        <v>0</v>
      </c>
      <c r="V9" s="3">
        <v>67549.460000000006</v>
      </c>
      <c r="AC9" s="3">
        <v>67549.460000000006</v>
      </c>
    </row>
    <row r="10" spans="1:29" x14ac:dyDescent="0.25">
      <c r="B10" s="2" t="s">
        <v>28</v>
      </c>
      <c r="C10" s="2" t="s">
        <v>29</v>
      </c>
      <c r="D10" s="2" t="s">
        <v>37</v>
      </c>
      <c r="E10" s="2" t="s">
        <v>38</v>
      </c>
      <c r="F10" s="2" t="s">
        <v>39</v>
      </c>
      <c r="G10" s="3">
        <v>-14</v>
      </c>
      <c r="H10" s="2" t="s">
        <v>32</v>
      </c>
      <c r="I10" s="3">
        <v>-151.61000000000001</v>
      </c>
      <c r="J10" s="3">
        <v>-652.37934610000002</v>
      </c>
      <c r="O10" s="2" t="s">
        <v>40</v>
      </c>
      <c r="P10" s="2" t="s">
        <v>32</v>
      </c>
      <c r="Q10" s="3">
        <v>-8932.35</v>
      </c>
      <c r="R10" s="3">
        <v>0</v>
      </c>
      <c r="S10" s="3">
        <v>-35637.200283300001</v>
      </c>
      <c r="T10" s="3">
        <v>0</v>
      </c>
      <c r="U10" s="3">
        <v>0</v>
      </c>
      <c r="V10" s="3">
        <v>-35637.200283300001</v>
      </c>
      <c r="AC10" s="3">
        <v>-36289.579629400003</v>
      </c>
    </row>
    <row r="11" spans="1:29" x14ac:dyDescent="0.25">
      <c r="B11" s="2" t="s">
        <v>28</v>
      </c>
      <c r="C11" s="2" t="s">
        <v>29</v>
      </c>
      <c r="D11" s="2" t="s">
        <v>41</v>
      </c>
      <c r="E11" s="2" t="s">
        <v>42</v>
      </c>
      <c r="F11" s="2" t="s">
        <v>31</v>
      </c>
      <c r="G11" s="3">
        <v>8</v>
      </c>
      <c r="H11" s="2" t="s">
        <v>32</v>
      </c>
      <c r="I11" s="3">
        <v>95.63</v>
      </c>
      <c r="J11" s="3">
        <v>411.49684630000002</v>
      </c>
      <c r="AC11" s="3">
        <v>411.49684630000002</v>
      </c>
    </row>
    <row r="12" spans="1:29" x14ac:dyDescent="0.25">
      <c r="A12">
        <v>2</v>
      </c>
      <c r="B12" s="2" t="s">
        <v>43</v>
      </c>
      <c r="C12" s="2" t="s">
        <v>44</v>
      </c>
      <c r="D12" s="2" t="s">
        <v>45</v>
      </c>
      <c r="E12" s="2" t="s">
        <v>46</v>
      </c>
      <c r="F12" s="2" t="s">
        <v>47</v>
      </c>
      <c r="G12" s="3">
        <v>6042</v>
      </c>
      <c r="H12" s="2" t="s">
        <v>32</v>
      </c>
      <c r="I12" s="3">
        <v>85575.59</v>
      </c>
      <c r="J12" s="3">
        <v>370523.47807020001</v>
      </c>
      <c r="O12" s="2" t="s">
        <v>48</v>
      </c>
      <c r="P12" s="2" t="s">
        <v>27</v>
      </c>
      <c r="Q12" s="3">
        <v>44207.96</v>
      </c>
      <c r="R12" s="3">
        <v>0</v>
      </c>
      <c r="S12" s="3">
        <v>44207.96</v>
      </c>
      <c r="T12" s="3">
        <v>0</v>
      </c>
      <c r="U12" s="3">
        <v>0</v>
      </c>
      <c r="V12" s="3">
        <v>44207.96</v>
      </c>
      <c r="W12" s="2" t="s">
        <v>49</v>
      </c>
      <c r="X12" s="2" t="s">
        <v>35</v>
      </c>
      <c r="Y12" s="3">
        <v>237.02</v>
      </c>
      <c r="Z12" s="3">
        <v>234.6498</v>
      </c>
      <c r="AA12" s="3">
        <v>0</v>
      </c>
      <c r="AB12" s="3">
        <v>234.6498</v>
      </c>
      <c r="AC12" s="3">
        <v>414966.08787019999</v>
      </c>
    </row>
    <row r="13" spans="1:29" x14ac:dyDescent="0.25">
      <c r="B13" s="2" t="s">
        <v>43</v>
      </c>
      <c r="C13" s="2" t="s">
        <v>44</v>
      </c>
      <c r="O13" s="2" t="s">
        <v>50</v>
      </c>
      <c r="P13" s="2" t="s">
        <v>27</v>
      </c>
      <c r="Q13" s="3">
        <v>28865</v>
      </c>
      <c r="R13" s="3">
        <v>28865</v>
      </c>
      <c r="S13" s="3">
        <v>0</v>
      </c>
      <c r="T13" s="3">
        <v>0</v>
      </c>
      <c r="U13" s="3">
        <v>0</v>
      </c>
      <c r="V13" s="3">
        <v>28865</v>
      </c>
      <c r="AC13" s="3">
        <v>28865</v>
      </c>
    </row>
    <row r="14" spans="1:29" x14ac:dyDescent="0.25">
      <c r="B14" s="2" t="s">
        <v>43</v>
      </c>
      <c r="C14" s="2" t="s">
        <v>44</v>
      </c>
      <c r="O14" s="2" t="s">
        <v>51</v>
      </c>
      <c r="P14" s="2" t="s">
        <v>27</v>
      </c>
      <c r="Q14" s="3">
        <v>58468</v>
      </c>
      <c r="R14" s="3">
        <v>0</v>
      </c>
      <c r="S14" s="3">
        <v>58468</v>
      </c>
      <c r="T14" s="3">
        <v>0</v>
      </c>
      <c r="U14" s="3">
        <v>0</v>
      </c>
      <c r="V14" s="3">
        <v>58468</v>
      </c>
      <c r="AC14" s="3">
        <v>58468</v>
      </c>
    </row>
    <row r="15" spans="1:29" x14ac:dyDescent="0.25">
      <c r="B15" s="2" t="s">
        <v>43</v>
      </c>
      <c r="C15" s="2" t="s">
        <v>44</v>
      </c>
      <c r="D15" s="2" t="s">
        <v>52</v>
      </c>
      <c r="E15" s="2" t="s">
        <v>53</v>
      </c>
      <c r="F15" s="2" t="s">
        <v>39</v>
      </c>
      <c r="G15" s="3">
        <v>-10</v>
      </c>
      <c r="H15" s="2" t="s">
        <v>32</v>
      </c>
      <c r="I15" s="3">
        <v>-163.76</v>
      </c>
      <c r="J15" s="3">
        <v>-709.04477280000003</v>
      </c>
      <c r="AC15" s="3">
        <v>-709.04477280000003</v>
      </c>
    </row>
    <row r="16" spans="1:29" x14ac:dyDescent="0.25">
      <c r="B16" s="2" t="s">
        <v>43</v>
      </c>
      <c r="C16" s="2" t="s">
        <v>44</v>
      </c>
      <c r="D16" s="2" t="s">
        <v>54</v>
      </c>
      <c r="E16" s="2" t="s">
        <v>55</v>
      </c>
      <c r="F16" s="2" t="s">
        <v>47</v>
      </c>
      <c r="G16" s="3">
        <v>23</v>
      </c>
      <c r="H16" s="2" t="s">
        <v>32</v>
      </c>
      <c r="I16" s="3">
        <v>249.57</v>
      </c>
      <c r="J16" s="3">
        <v>1080.5831946000001</v>
      </c>
      <c r="AC16" s="3">
        <v>1080.5831946000001</v>
      </c>
    </row>
    <row r="17" spans="1:29" x14ac:dyDescent="0.25">
      <c r="A17">
        <v>3</v>
      </c>
      <c r="B17" s="2" t="s">
        <v>56</v>
      </c>
      <c r="C17" s="2" t="s">
        <v>57</v>
      </c>
      <c r="D17" s="2" t="s">
        <v>58</v>
      </c>
      <c r="E17" s="2" t="s">
        <v>59</v>
      </c>
      <c r="F17" s="2" t="s">
        <v>60</v>
      </c>
      <c r="G17" s="3">
        <v>4608</v>
      </c>
      <c r="H17" s="2" t="s">
        <v>32</v>
      </c>
      <c r="I17" s="3">
        <v>59230.76</v>
      </c>
      <c r="J17" s="3">
        <v>268182.6658976</v>
      </c>
      <c r="O17" s="2" t="s">
        <v>61</v>
      </c>
      <c r="P17" s="2" t="s">
        <v>27</v>
      </c>
      <c r="Q17" s="3">
        <v>34851.449999999997</v>
      </c>
      <c r="R17" s="3">
        <v>0</v>
      </c>
      <c r="S17" s="3">
        <v>34851.449999999997</v>
      </c>
      <c r="T17" s="3">
        <v>0</v>
      </c>
      <c r="U17" s="3">
        <v>0</v>
      </c>
      <c r="V17" s="3">
        <v>34851.449999999997</v>
      </c>
      <c r="W17" s="2" t="s">
        <v>62</v>
      </c>
      <c r="X17" s="2" t="s">
        <v>35</v>
      </c>
      <c r="Y17" s="3">
        <v>192.93</v>
      </c>
      <c r="Z17" s="3">
        <v>191.00069999999999</v>
      </c>
      <c r="AA17" s="3">
        <v>0</v>
      </c>
      <c r="AB17" s="3">
        <v>191.00069999999999</v>
      </c>
      <c r="AC17" s="3">
        <v>303225.11659759999</v>
      </c>
    </row>
    <row r="18" spans="1:29" x14ac:dyDescent="0.25">
      <c r="B18" s="2" t="s">
        <v>56</v>
      </c>
      <c r="C18" s="2" t="s">
        <v>57</v>
      </c>
      <c r="O18" s="2" t="s">
        <v>63</v>
      </c>
      <c r="P18" s="2" t="s">
        <v>27</v>
      </c>
      <c r="Q18" s="3">
        <v>22119</v>
      </c>
      <c r="R18" s="3">
        <v>22119</v>
      </c>
      <c r="S18" s="3">
        <v>0</v>
      </c>
      <c r="T18" s="3">
        <v>0</v>
      </c>
      <c r="U18" s="3">
        <v>0</v>
      </c>
      <c r="V18" s="3">
        <v>22119</v>
      </c>
      <c r="AC18" s="3">
        <v>22119</v>
      </c>
    </row>
    <row r="19" spans="1:29" x14ac:dyDescent="0.25">
      <c r="B19" s="2" t="s">
        <v>56</v>
      </c>
      <c r="C19" s="2" t="s">
        <v>57</v>
      </c>
      <c r="D19" s="2" t="s">
        <v>64</v>
      </c>
      <c r="E19" s="2" t="s">
        <v>65</v>
      </c>
      <c r="F19" s="2" t="s">
        <v>60</v>
      </c>
      <c r="G19" s="3">
        <v>17</v>
      </c>
      <c r="H19" s="2" t="s">
        <v>32</v>
      </c>
      <c r="I19" s="3">
        <v>216.59</v>
      </c>
      <c r="J19" s="3">
        <v>980.66753840000001</v>
      </c>
      <c r="AC19" s="3">
        <v>980.66753840000001</v>
      </c>
    </row>
    <row r="20" spans="1:29" x14ac:dyDescent="0.25">
      <c r="A20">
        <v>4</v>
      </c>
      <c r="B20" s="2" t="s">
        <v>66</v>
      </c>
      <c r="C20" s="2" t="s">
        <v>67</v>
      </c>
      <c r="D20" s="2" t="s">
        <v>67</v>
      </c>
      <c r="E20" s="2" t="s">
        <v>68</v>
      </c>
      <c r="F20" s="2" t="s">
        <v>67</v>
      </c>
      <c r="G20" s="3">
        <v>7496</v>
      </c>
      <c r="H20" s="2" t="s">
        <v>32</v>
      </c>
      <c r="I20" s="3">
        <v>73048.259999999995</v>
      </c>
      <c r="J20" s="3">
        <v>339095.86678079999</v>
      </c>
      <c r="O20" s="2" t="s">
        <v>69</v>
      </c>
      <c r="P20" s="2" t="s">
        <v>27</v>
      </c>
      <c r="Q20" s="3">
        <v>51448.59</v>
      </c>
      <c r="R20" s="3">
        <v>0</v>
      </c>
      <c r="S20" s="3">
        <v>51448.59</v>
      </c>
      <c r="T20" s="3">
        <v>0</v>
      </c>
      <c r="U20" s="3">
        <v>0</v>
      </c>
      <c r="V20" s="3">
        <v>51448.59</v>
      </c>
      <c r="W20" s="2" t="s">
        <v>70</v>
      </c>
      <c r="X20" s="2" t="s">
        <v>35</v>
      </c>
      <c r="Y20" s="3">
        <v>219.65</v>
      </c>
      <c r="Z20" s="3">
        <v>217.45349999999999</v>
      </c>
      <c r="AA20" s="3">
        <v>0</v>
      </c>
      <c r="AB20" s="3">
        <v>217.45349999999999</v>
      </c>
      <c r="AC20" s="3">
        <v>390761.91028080002</v>
      </c>
    </row>
    <row r="21" spans="1:29" x14ac:dyDescent="0.25">
      <c r="B21" s="2" t="s">
        <v>66</v>
      </c>
      <c r="C21" s="2" t="s">
        <v>67</v>
      </c>
      <c r="O21" s="2" t="s">
        <v>71</v>
      </c>
      <c r="P21" s="2" t="s">
        <v>27</v>
      </c>
      <c r="Q21" s="3">
        <v>22736</v>
      </c>
      <c r="R21" s="3">
        <v>22736</v>
      </c>
      <c r="S21" s="3">
        <v>0</v>
      </c>
      <c r="T21" s="3">
        <v>0</v>
      </c>
      <c r="U21" s="3">
        <v>0</v>
      </c>
      <c r="V21" s="3">
        <v>22736</v>
      </c>
      <c r="AC21" s="3">
        <v>22736</v>
      </c>
    </row>
    <row r="22" spans="1:29" x14ac:dyDescent="0.25">
      <c r="B22" s="2" t="s">
        <v>66</v>
      </c>
      <c r="C22" s="2" t="s">
        <v>67</v>
      </c>
      <c r="D22" s="2" t="s">
        <v>72</v>
      </c>
      <c r="E22" s="2" t="s">
        <v>73</v>
      </c>
      <c r="F22" s="2" t="s">
        <v>39</v>
      </c>
      <c r="G22" s="3">
        <v>-21</v>
      </c>
      <c r="H22" s="2" t="s">
        <v>32</v>
      </c>
      <c r="I22" s="3">
        <v>-192.25</v>
      </c>
      <c r="J22" s="3">
        <v>-892.43988000000002</v>
      </c>
      <c r="AC22" s="3">
        <v>-892.43988000000002</v>
      </c>
    </row>
    <row r="23" spans="1:29" x14ac:dyDescent="0.25">
      <c r="B23" s="2" t="s">
        <v>66</v>
      </c>
      <c r="C23" s="2" t="s">
        <v>67</v>
      </c>
      <c r="D23" s="2" t="s">
        <v>74</v>
      </c>
      <c r="E23" s="2" t="s">
        <v>75</v>
      </c>
      <c r="F23" s="2" t="s">
        <v>67</v>
      </c>
      <c r="G23" s="3">
        <v>17</v>
      </c>
      <c r="H23" s="2" t="s">
        <v>32</v>
      </c>
      <c r="I23" s="3">
        <v>190.63</v>
      </c>
      <c r="J23" s="3">
        <v>884.91971039999999</v>
      </c>
      <c r="AC23" s="3">
        <v>884.91971039999999</v>
      </c>
    </row>
    <row r="24" spans="1:29" x14ac:dyDescent="0.25">
      <c r="A24">
        <v>5</v>
      </c>
      <c r="B24" s="2" t="s">
        <v>76</v>
      </c>
      <c r="C24" s="2" t="s">
        <v>77</v>
      </c>
      <c r="D24" s="2" t="s">
        <v>77</v>
      </c>
      <c r="E24" s="2" t="s">
        <v>78</v>
      </c>
      <c r="F24" s="2" t="s">
        <v>77</v>
      </c>
      <c r="G24" s="3">
        <v>3304</v>
      </c>
      <c r="H24" s="2" t="s">
        <v>32</v>
      </c>
      <c r="I24" s="3">
        <v>42535.16</v>
      </c>
      <c r="J24" s="3">
        <v>197200.23273720001</v>
      </c>
      <c r="O24" s="2" t="s">
        <v>79</v>
      </c>
      <c r="P24" s="2" t="s">
        <v>27</v>
      </c>
      <c r="Q24" s="3">
        <v>15609</v>
      </c>
      <c r="R24" s="3">
        <v>15609</v>
      </c>
      <c r="S24" s="3">
        <v>0</v>
      </c>
      <c r="T24" s="3">
        <v>0</v>
      </c>
      <c r="U24" s="3">
        <v>0</v>
      </c>
      <c r="V24" s="3">
        <v>15609</v>
      </c>
      <c r="W24" s="2" t="s">
        <v>80</v>
      </c>
      <c r="X24" s="2" t="s">
        <v>35</v>
      </c>
      <c r="Y24" s="3">
        <v>127.86</v>
      </c>
      <c r="Z24" s="3">
        <v>126.5814</v>
      </c>
      <c r="AA24" s="3">
        <v>0</v>
      </c>
      <c r="AB24" s="3">
        <v>126.5814</v>
      </c>
      <c r="AC24" s="3">
        <v>212935.81413720001</v>
      </c>
    </row>
    <row r="25" spans="1:29" x14ac:dyDescent="0.25">
      <c r="B25" s="2" t="s">
        <v>76</v>
      </c>
      <c r="C25" s="2" t="s">
        <v>77</v>
      </c>
      <c r="O25" s="2" t="s">
        <v>81</v>
      </c>
      <c r="P25" s="2" t="s">
        <v>27</v>
      </c>
      <c r="Q25" s="3">
        <v>32957.93</v>
      </c>
      <c r="R25" s="3">
        <v>0</v>
      </c>
      <c r="S25" s="3">
        <v>32957.93</v>
      </c>
      <c r="T25" s="3">
        <v>0</v>
      </c>
      <c r="U25" s="3">
        <v>0</v>
      </c>
      <c r="V25" s="3">
        <v>32957.93</v>
      </c>
      <c r="AC25" s="3">
        <v>32957.93</v>
      </c>
    </row>
    <row r="26" spans="1:29" x14ac:dyDescent="0.25">
      <c r="B26" s="2" t="s">
        <v>76</v>
      </c>
      <c r="C26" s="2" t="s">
        <v>77</v>
      </c>
      <c r="D26" s="2" t="s">
        <v>82</v>
      </c>
      <c r="E26" s="2" t="s">
        <v>83</v>
      </c>
      <c r="F26" s="2" t="s">
        <v>39</v>
      </c>
      <c r="G26" s="3">
        <v>-9</v>
      </c>
      <c r="H26" s="2" t="s">
        <v>32</v>
      </c>
      <c r="I26" s="3">
        <v>-131.26</v>
      </c>
      <c r="J26" s="3">
        <v>-608.54367420000005</v>
      </c>
      <c r="AC26" s="3">
        <v>-608.54367420000005</v>
      </c>
    </row>
    <row r="27" spans="1:29" x14ac:dyDescent="0.25">
      <c r="B27" s="2" t="s">
        <v>76</v>
      </c>
      <c r="C27" s="2" t="s">
        <v>77</v>
      </c>
      <c r="D27" s="2" t="s">
        <v>84</v>
      </c>
      <c r="E27" s="2" t="s">
        <v>85</v>
      </c>
      <c r="F27" s="2" t="s">
        <v>77</v>
      </c>
      <c r="G27" s="3">
        <v>5</v>
      </c>
      <c r="H27" s="2" t="s">
        <v>32</v>
      </c>
      <c r="I27" s="3">
        <v>60.95</v>
      </c>
      <c r="J27" s="3">
        <v>282.57456150000002</v>
      </c>
      <c r="AC27" s="3">
        <v>282.57456150000002</v>
      </c>
    </row>
    <row r="28" spans="1:29" x14ac:dyDescent="0.25">
      <c r="A28">
        <v>6</v>
      </c>
      <c r="B28" s="2" t="s">
        <v>86</v>
      </c>
      <c r="C28" s="2" t="s">
        <v>87</v>
      </c>
      <c r="D28" s="2" t="s">
        <v>87</v>
      </c>
      <c r="E28" s="2" t="s">
        <v>88</v>
      </c>
      <c r="F28" s="2" t="s">
        <v>89</v>
      </c>
      <c r="G28" s="3">
        <v>19769</v>
      </c>
      <c r="H28" s="2" t="s">
        <v>32</v>
      </c>
      <c r="I28" s="3">
        <v>225805.59</v>
      </c>
      <c r="J28" s="3">
        <v>1017355.7954655</v>
      </c>
      <c r="O28" s="2" t="s">
        <v>90</v>
      </c>
      <c r="P28" s="2" t="s">
        <v>27</v>
      </c>
      <c r="Q28" s="3">
        <v>107251</v>
      </c>
      <c r="R28" s="3">
        <v>107251</v>
      </c>
      <c r="S28" s="3">
        <v>0</v>
      </c>
      <c r="T28" s="3">
        <v>0</v>
      </c>
      <c r="U28" s="3">
        <v>0</v>
      </c>
      <c r="V28" s="3">
        <v>107251</v>
      </c>
      <c r="W28" s="2" t="s">
        <v>91</v>
      </c>
      <c r="X28" s="2" t="s">
        <v>35</v>
      </c>
      <c r="Y28" s="3">
        <v>659.53</v>
      </c>
      <c r="Z28" s="3">
        <v>652.93470000000002</v>
      </c>
      <c r="AA28" s="3">
        <v>0</v>
      </c>
      <c r="AB28" s="3">
        <v>652.93470000000002</v>
      </c>
      <c r="AC28" s="3">
        <v>1125259.7301655</v>
      </c>
    </row>
    <row r="29" spans="1:29" x14ac:dyDescent="0.25">
      <c r="B29" s="2" t="s">
        <v>86</v>
      </c>
      <c r="C29" s="2" t="s">
        <v>87</v>
      </c>
      <c r="O29" s="2" t="s">
        <v>92</v>
      </c>
      <c r="P29" s="2" t="s">
        <v>27</v>
      </c>
      <c r="Q29" s="3">
        <v>139963.89000000001</v>
      </c>
      <c r="R29" s="3">
        <v>0</v>
      </c>
      <c r="S29" s="3">
        <v>139963.89000000001</v>
      </c>
      <c r="T29" s="3">
        <v>0</v>
      </c>
      <c r="U29" s="3">
        <v>0</v>
      </c>
      <c r="V29" s="3">
        <v>139963.89000000001</v>
      </c>
      <c r="AC29" s="3">
        <v>139963.89000000001</v>
      </c>
    </row>
    <row r="30" spans="1:29" x14ac:dyDescent="0.25">
      <c r="B30" s="2" t="s">
        <v>86</v>
      </c>
      <c r="C30" s="2" t="s">
        <v>87</v>
      </c>
      <c r="D30" s="2" t="s">
        <v>93</v>
      </c>
      <c r="E30" s="2" t="s">
        <v>94</v>
      </c>
      <c r="F30" s="2" t="s">
        <v>39</v>
      </c>
      <c r="G30" s="3">
        <v>-52</v>
      </c>
      <c r="H30" s="2" t="s">
        <v>32</v>
      </c>
      <c r="I30" s="3">
        <v>-576.05999999999995</v>
      </c>
      <c r="J30" s="3">
        <v>-2595.4095269999998</v>
      </c>
      <c r="AC30" s="3">
        <v>-2595.4095269999998</v>
      </c>
    </row>
    <row r="31" spans="1:29" x14ac:dyDescent="0.25">
      <c r="B31" s="2" t="s">
        <v>86</v>
      </c>
      <c r="C31" s="2" t="s">
        <v>87</v>
      </c>
      <c r="D31" s="2" t="s">
        <v>95</v>
      </c>
      <c r="E31" s="2" t="s">
        <v>96</v>
      </c>
      <c r="F31" s="2" t="s">
        <v>97</v>
      </c>
      <c r="G31" s="3">
        <v>41</v>
      </c>
      <c r="H31" s="2" t="s">
        <v>32</v>
      </c>
      <c r="I31" s="3">
        <v>489.76</v>
      </c>
      <c r="J31" s="3">
        <v>2206.5891919999999</v>
      </c>
      <c r="AC31" s="3">
        <v>2206.5891919999999</v>
      </c>
    </row>
    <row r="32" spans="1:29" x14ac:dyDescent="0.25">
      <c r="A32">
        <v>7</v>
      </c>
      <c r="B32" s="2" t="s">
        <v>98</v>
      </c>
      <c r="C32" s="2" t="s">
        <v>99</v>
      </c>
      <c r="D32" s="2" t="s">
        <v>99</v>
      </c>
      <c r="E32" s="2" t="s">
        <v>100</v>
      </c>
      <c r="F32" s="2" t="s">
        <v>101</v>
      </c>
      <c r="G32" s="3">
        <v>10043</v>
      </c>
      <c r="H32" s="2" t="s">
        <v>32</v>
      </c>
      <c r="I32" s="3">
        <v>103952.31</v>
      </c>
      <c r="J32" s="3">
        <v>489740.12287199998</v>
      </c>
      <c r="O32" s="2" t="s">
        <v>102</v>
      </c>
      <c r="P32" s="2" t="s">
        <v>27</v>
      </c>
      <c r="Q32" s="3">
        <v>34972</v>
      </c>
      <c r="R32" s="3">
        <v>34972</v>
      </c>
      <c r="S32" s="3">
        <v>0</v>
      </c>
      <c r="T32" s="3">
        <v>0</v>
      </c>
      <c r="U32" s="3">
        <v>0</v>
      </c>
      <c r="V32" s="3">
        <v>34972</v>
      </c>
      <c r="W32" s="2" t="s">
        <v>103</v>
      </c>
      <c r="X32" s="2" t="s">
        <v>35</v>
      </c>
      <c r="Y32" s="3">
        <v>316.77999999999997</v>
      </c>
      <c r="Z32" s="3">
        <v>313.61219999999997</v>
      </c>
      <c r="AA32" s="3">
        <v>0</v>
      </c>
      <c r="AB32" s="3">
        <v>313.61219999999997</v>
      </c>
      <c r="AC32" s="3">
        <v>525025.73507199995</v>
      </c>
    </row>
    <row r="33" spans="2:29" x14ac:dyDescent="0.25">
      <c r="B33" s="2" t="s">
        <v>98</v>
      </c>
      <c r="C33" s="2" t="s">
        <v>99</v>
      </c>
      <c r="O33" s="2" t="s">
        <v>104</v>
      </c>
      <c r="P33" s="2" t="s">
        <v>27</v>
      </c>
      <c r="Q33" s="3">
        <v>49766.52</v>
      </c>
      <c r="R33" s="3">
        <v>0</v>
      </c>
      <c r="S33" s="3">
        <v>49766.52</v>
      </c>
      <c r="T33" s="3">
        <v>0</v>
      </c>
      <c r="U33" s="3">
        <v>0</v>
      </c>
      <c r="V33" s="3">
        <v>49766.52</v>
      </c>
      <c r="AC33" s="3">
        <v>49766.52</v>
      </c>
    </row>
    <row r="34" spans="2:29" x14ac:dyDescent="0.25">
      <c r="B34" s="2" t="s">
        <v>98</v>
      </c>
      <c r="C34" s="2" t="s">
        <v>99</v>
      </c>
      <c r="O34" s="2" t="s">
        <v>105</v>
      </c>
      <c r="P34" s="2" t="s">
        <v>27</v>
      </c>
      <c r="Q34" s="3">
        <v>5644</v>
      </c>
      <c r="R34" s="3">
        <v>0</v>
      </c>
      <c r="S34" s="3">
        <v>5644</v>
      </c>
      <c r="T34" s="3">
        <v>0</v>
      </c>
      <c r="U34" s="3">
        <v>0</v>
      </c>
      <c r="V34" s="3">
        <v>5644</v>
      </c>
      <c r="AC34" s="3">
        <v>5644</v>
      </c>
    </row>
    <row r="35" spans="2:29" x14ac:dyDescent="0.25">
      <c r="B35" s="2" t="s">
        <v>98</v>
      </c>
      <c r="C35" s="2" t="s">
        <v>99</v>
      </c>
      <c r="D35" s="2" t="s">
        <v>106</v>
      </c>
      <c r="E35" s="2" t="s">
        <v>107</v>
      </c>
      <c r="F35" s="2" t="s">
        <v>39</v>
      </c>
      <c r="G35" s="3">
        <v>-10</v>
      </c>
      <c r="H35" s="2" t="s">
        <v>32</v>
      </c>
      <c r="I35" s="3">
        <v>-120.96</v>
      </c>
      <c r="J35" s="3">
        <v>-569.86675200000002</v>
      </c>
      <c r="AC35" s="3">
        <v>-569.86675200000002</v>
      </c>
    </row>
    <row r="36" spans="2:29" x14ac:dyDescent="0.25">
      <c r="B36" s="2" t="s">
        <v>98</v>
      </c>
      <c r="C36" s="2" t="s">
        <v>99</v>
      </c>
      <c r="D36" s="2" t="s">
        <v>108</v>
      </c>
      <c r="E36" s="2" t="s">
        <v>109</v>
      </c>
      <c r="F36" s="2" t="s">
        <v>101</v>
      </c>
      <c r="G36" s="3">
        <v>17</v>
      </c>
      <c r="H36" s="2" t="s">
        <v>32</v>
      </c>
      <c r="I36" s="3">
        <v>161.62</v>
      </c>
      <c r="J36" s="3">
        <v>761.42414399999996</v>
      </c>
      <c r="AC36" s="3">
        <v>761.42414399999996</v>
      </c>
    </row>
    <row r="37" spans="2:29" x14ac:dyDescent="0.25">
      <c r="X37" s="5" t="s">
        <v>110</v>
      </c>
      <c r="Y37" s="5"/>
      <c r="Z37" s="5"/>
      <c r="AA37" s="5"/>
      <c r="AB37" s="5"/>
      <c r="AC37" s="4">
        <f>SUM(AC8:AC36)</f>
        <v>3625029.9213492996</v>
      </c>
    </row>
    <row r="38" spans="2:29" x14ac:dyDescent="0.25">
      <c r="X38" s="5" t="s">
        <v>193</v>
      </c>
      <c r="Y38" s="5"/>
      <c r="Z38" s="5"/>
      <c r="AA38" s="5"/>
      <c r="AB38" s="5"/>
      <c r="AC38">
        <v>3624647.8236828996</v>
      </c>
    </row>
    <row r="39" spans="2:29" x14ac:dyDescent="0.25">
      <c r="X39" s="7" t="s">
        <v>194</v>
      </c>
      <c r="Y39" s="7"/>
      <c r="Z39" s="7"/>
      <c r="AA39" s="7"/>
      <c r="AB39" s="7"/>
      <c r="AC39" s="8">
        <f>AC37-AC38</f>
        <v>382.09766640001908</v>
      </c>
    </row>
  </sheetData>
  <mergeCells count="3">
    <mergeCell ref="X37:AB37"/>
    <mergeCell ref="X38:AB38"/>
    <mergeCell ref="X39:AB39"/>
  </mergeCells>
  <pageMargins left="0.7" right="0.7" top="0.75" bottom="0.75" header="0.3" footer="0.3"/>
  <pageSetup paperSize="9" orientation="landscape"/>
  <headerFooter>
    <oddHeader>&amp;BInventory Purchase Register&amp;B</oddHeader>
    <evenHeader>&amp;D
MATHO\K.KUMAR
Page &amp;P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A2E6-AB1E-40EA-B228-82D50AE34AB0}">
  <dimension ref="A1:S41"/>
  <sheetViews>
    <sheetView topLeftCell="F15" workbookViewId="0">
      <selection activeCell="K41" sqref="K41"/>
    </sheetView>
  </sheetViews>
  <sheetFormatPr defaultRowHeight="15" x14ac:dyDescent="0.25"/>
  <cols>
    <col min="1" max="1" width="12.140625" style="6" bestFit="1" customWidth="1"/>
    <col min="2" max="2" width="10.42578125" bestFit="1" customWidth="1"/>
    <col min="3" max="3" width="12.140625" bestFit="1" customWidth="1"/>
    <col min="4" max="5" width="35.7109375" bestFit="1" customWidth="1"/>
    <col min="6" max="6" width="11.140625" bestFit="1" customWidth="1"/>
    <col min="7" max="7" width="44.140625" bestFit="1" customWidth="1"/>
    <col min="8" max="8" width="14" bestFit="1" customWidth="1"/>
    <col min="9" max="9" width="14.85546875" bestFit="1" customWidth="1"/>
    <col min="10" max="10" width="10" bestFit="1" customWidth="1"/>
    <col min="11" max="11" width="11.7109375" style="4" bestFit="1" customWidth="1"/>
    <col min="12" max="12" width="21" bestFit="1" customWidth="1"/>
    <col min="13" max="13" width="13.5703125" bestFit="1" customWidth="1"/>
    <col min="14" max="14" width="11.140625" bestFit="1" customWidth="1"/>
    <col min="16" max="16" width="18.28515625" bestFit="1" customWidth="1"/>
    <col min="17" max="17" width="7" bestFit="1" customWidth="1"/>
    <col min="18" max="18" width="9.7109375" bestFit="1" customWidth="1"/>
    <col min="19" max="19" width="10.140625" bestFit="1" customWidth="1"/>
  </cols>
  <sheetData>
    <row r="1" spans="1:19" x14ac:dyDescent="0.25">
      <c r="A1" s="6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18</v>
      </c>
      <c r="I1" t="s">
        <v>118</v>
      </c>
      <c r="J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</row>
    <row r="2" spans="1:19" x14ac:dyDescent="0.25">
      <c r="A2" s="6">
        <v>44819</v>
      </c>
      <c r="B2" t="s">
        <v>128</v>
      </c>
      <c r="C2" t="s">
        <v>25</v>
      </c>
      <c r="D2" t="s">
        <v>29</v>
      </c>
      <c r="E2" t="s">
        <v>34</v>
      </c>
      <c r="F2" t="s">
        <v>129</v>
      </c>
      <c r="G2" t="s">
        <v>130</v>
      </c>
      <c r="H2" t="s">
        <v>35</v>
      </c>
      <c r="I2">
        <v>1.0101010101010102</v>
      </c>
      <c r="J2">
        <v>151.35</v>
      </c>
      <c r="K2" s="4">
        <f>J2/I2</f>
        <v>149.83649999999997</v>
      </c>
      <c r="L2">
        <v>151.35</v>
      </c>
      <c r="M2" t="s">
        <v>131</v>
      </c>
      <c r="N2">
        <v>0</v>
      </c>
      <c r="O2">
        <v>44804</v>
      </c>
      <c r="P2">
        <v>0</v>
      </c>
      <c r="Q2" t="b">
        <v>1</v>
      </c>
      <c r="R2" t="b">
        <v>0</v>
      </c>
      <c r="S2" t="b">
        <v>0</v>
      </c>
    </row>
    <row r="3" spans="1:19" x14ac:dyDescent="0.25">
      <c r="A3" s="6">
        <v>44819</v>
      </c>
      <c r="B3" t="s">
        <v>132</v>
      </c>
      <c r="C3" t="s">
        <v>133</v>
      </c>
      <c r="D3" t="s">
        <v>29</v>
      </c>
      <c r="E3" t="s">
        <v>36</v>
      </c>
      <c r="F3" t="s">
        <v>134</v>
      </c>
      <c r="G3" t="s">
        <v>135</v>
      </c>
      <c r="H3" t="s">
        <v>27</v>
      </c>
      <c r="I3">
        <v>1</v>
      </c>
      <c r="J3">
        <v>67549.460000000006</v>
      </c>
      <c r="K3" s="4">
        <f t="shared" ref="K3:K38" si="0">J3/I3</f>
        <v>67549.460000000006</v>
      </c>
      <c r="L3">
        <v>67549.460000000006</v>
      </c>
      <c r="M3" t="s">
        <v>131</v>
      </c>
      <c r="N3">
        <v>0</v>
      </c>
      <c r="O3">
        <v>44822</v>
      </c>
      <c r="P3">
        <v>0</v>
      </c>
      <c r="Q3" t="b">
        <v>1</v>
      </c>
      <c r="R3" t="b">
        <v>0</v>
      </c>
      <c r="S3" t="b">
        <v>0</v>
      </c>
    </row>
    <row r="4" spans="1:19" x14ac:dyDescent="0.25">
      <c r="A4" s="6">
        <v>44819</v>
      </c>
      <c r="B4" t="s">
        <v>136</v>
      </c>
      <c r="C4" t="s">
        <v>133</v>
      </c>
      <c r="D4" t="s">
        <v>29</v>
      </c>
      <c r="E4" t="s">
        <v>33</v>
      </c>
      <c r="F4" t="s">
        <v>134</v>
      </c>
      <c r="G4" t="s">
        <v>135</v>
      </c>
      <c r="H4" t="s">
        <v>27</v>
      </c>
      <c r="I4">
        <v>1</v>
      </c>
      <c r="J4">
        <v>18933</v>
      </c>
      <c r="K4" s="4">
        <f t="shared" si="0"/>
        <v>18933</v>
      </c>
      <c r="L4">
        <v>18933</v>
      </c>
      <c r="M4" t="s">
        <v>131</v>
      </c>
      <c r="N4">
        <v>0</v>
      </c>
      <c r="O4">
        <v>44822</v>
      </c>
      <c r="P4">
        <v>0</v>
      </c>
      <c r="Q4" t="b">
        <v>1</v>
      </c>
      <c r="R4" t="b">
        <v>0</v>
      </c>
      <c r="S4" t="b">
        <v>0</v>
      </c>
    </row>
    <row r="5" spans="1:19" x14ac:dyDescent="0.25">
      <c r="A5" s="6">
        <v>44819</v>
      </c>
      <c r="B5" t="s">
        <v>137</v>
      </c>
      <c r="C5" t="s">
        <v>138</v>
      </c>
      <c r="D5" t="s">
        <v>29</v>
      </c>
      <c r="E5" t="s">
        <v>41</v>
      </c>
      <c r="F5" t="s">
        <v>139</v>
      </c>
      <c r="G5" t="s">
        <v>140</v>
      </c>
      <c r="H5" t="s">
        <v>32</v>
      </c>
      <c r="I5">
        <v>0.23239546271098602</v>
      </c>
      <c r="J5">
        <v>95.63</v>
      </c>
      <c r="K5" s="4">
        <f t="shared" si="0"/>
        <v>411.49684630000002</v>
      </c>
      <c r="L5">
        <v>95.63</v>
      </c>
      <c r="M5" t="s">
        <v>131</v>
      </c>
      <c r="N5">
        <v>0</v>
      </c>
      <c r="O5">
        <v>44804</v>
      </c>
      <c r="P5">
        <v>0</v>
      </c>
      <c r="Q5" t="b">
        <v>1</v>
      </c>
      <c r="R5" t="b">
        <v>0</v>
      </c>
      <c r="S5" t="b">
        <v>0</v>
      </c>
    </row>
    <row r="6" spans="1:19" x14ac:dyDescent="0.25">
      <c r="A6" s="6">
        <v>44819</v>
      </c>
      <c r="B6" t="s">
        <v>141</v>
      </c>
      <c r="C6" t="s">
        <v>138</v>
      </c>
      <c r="D6" t="s">
        <v>29</v>
      </c>
      <c r="E6" t="s">
        <v>29</v>
      </c>
      <c r="F6" t="s">
        <v>139</v>
      </c>
      <c r="G6" t="s">
        <v>140</v>
      </c>
      <c r="H6" t="s">
        <v>32</v>
      </c>
      <c r="I6">
        <v>0.23239546271098602</v>
      </c>
      <c r="J6">
        <v>55951.42</v>
      </c>
      <c r="K6" s="4">
        <f t="shared" si="0"/>
        <v>240759.51977420002</v>
      </c>
      <c r="L6">
        <v>55951.42</v>
      </c>
      <c r="M6" t="s">
        <v>131</v>
      </c>
      <c r="N6">
        <v>0</v>
      </c>
      <c r="O6">
        <v>44804</v>
      </c>
      <c r="P6">
        <v>0</v>
      </c>
      <c r="Q6" t="b">
        <v>1</v>
      </c>
      <c r="R6" t="b">
        <v>0</v>
      </c>
      <c r="S6" t="b">
        <v>0</v>
      </c>
    </row>
    <row r="7" spans="1:19" x14ac:dyDescent="0.25">
      <c r="A7" s="6">
        <v>44862</v>
      </c>
      <c r="B7" t="s">
        <v>142</v>
      </c>
      <c r="C7" t="s">
        <v>25</v>
      </c>
      <c r="D7" t="s">
        <v>44</v>
      </c>
      <c r="E7" t="s">
        <v>49</v>
      </c>
      <c r="F7" t="s">
        <v>129</v>
      </c>
      <c r="G7" t="s">
        <v>130</v>
      </c>
      <c r="H7" t="s">
        <v>35</v>
      </c>
      <c r="I7">
        <v>1.0101010101010102</v>
      </c>
      <c r="J7">
        <v>237.02</v>
      </c>
      <c r="K7" s="4">
        <f t="shared" si="0"/>
        <v>234.6498</v>
      </c>
      <c r="L7">
        <v>237.02</v>
      </c>
      <c r="M7" t="s">
        <v>131</v>
      </c>
      <c r="N7">
        <v>0</v>
      </c>
      <c r="O7">
        <v>44865</v>
      </c>
      <c r="P7">
        <v>0</v>
      </c>
      <c r="Q7" t="b">
        <v>1</v>
      </c>
      <c r="R7" t="b">
        <v>0</v>
      </c>
      <c r="S7" t="b">
        <v>0</v>
      </c>
    </row>
    <row r="8" spans="1:19" x14ac:dyDescent="0.25">
      <c r="A8" s="6">
        <v>44862</v>
      </c>
      <c r="B8" t="s">
        <v>143</v>
      </c>
      <c r="C8" t="s">
        <v>133</v>
      </c>
      <c r="D8" t="s">
        <v>44</v>
      </c>
      <c r="E8" t="s">
        <v>51</v>
      </c>
      <c r="F8" t="s">
        <v>134</v>
      </c>
      <c r="G8" t="s">
        <v>135</v>
      </c>
      <c r="H8" t="s">
        <v>27</v>
      </c>
      <c r="I8">
        <v>1</v>
      </c>
      <c r="J8">
        <v>58468</v>
      </c>
      <c r="K8" s="4">
        <f t="shared" si="0"/>
        <v>58468</v>
      </c>
      <c r="L8">
        <v>58468</v>
      </c>
      <c r="M8" t="s">
        <v>131</v>
      </c>
      <c r="N8">
        <v>0</v>
      </c>
      <c r="O8">
        <v>44870</v>
      </c>
      <c r="P8">
        <v>0</v>
      </c>
      <c r="Q8" t="b">
        <v>1</v>
      </c>
      <c r="R8" t="b">
        <v>0</v>
      </c>
      <c r="S8" t="b">
        <v>0</v>
      </c>
    </row>
    <row r="9" spans="1:19" x14ac:dyDescent="0.25">
      <c r="A9" s="6">
        <v>44862</v>
      </c>
      <c r="B9" t="s">
        <v>144</v>
      </c>
      <c r="C9" t="s">
        <v>133</v>
      </c>
      <c r="D9" t="s">
        <v>44</v>
      </c>
      <c r="E9" t="s">
        <v>48</v>
      </c>
      <c r="F9" t="s">
        <v>134</v>
      </c>
      <c r="G9" t="s">
        <v>135</v>
      </c>
      <c r="H9" t="s">
        <v>27</v>
      </c>
      <c r="I9">
        <v>1</v>
      </c>
      <c r="J9">
        <v>44207.96</v>
      </c>
      <c r="K9" s="4">
        <f t="shared" si="0"/>
        <v>44207.96</v>
      </c>
      <c r="L9">
        <v>44207.96</v>
      </c>
      <c r="M9" t="s">
        <v>131</v>
      </c>
      <c r="N9">
        <v>0</v>
      </c>
      <c r="O9">
        <v>44870</v>
      </c>
      <c r="P9">
        <v>0</v>
      </c>
      <c r="Q9" t="b">
        <v>1</v>
      </c>
      <c r="R9" t="b">
        <v>0</v>
      </c>
      <c r="S9" t="b">
        <v>0</v>
      </c>
    </row>
    <row r="10" spans="1:19" x14ac:dyDescent="0.25">
      <c r="A10" s="6">
        <v>44862</v>
      </c>
      <c r="B10" t="s">
        <v>145</v>
      </c>
      <c r="C10" t="s">
        <v>133</v>
      </c>
      <c r="D10" t="s">
        <v>44</v>
      </c>
      <c r="E10" t="s">
        <v>50</v>
      </c>
      <c r="F10" t="s">
        <v>134</v>
      </c>
      <c r="G10" t="s">
        <v>135</v>
      </c>
      <c r="H10" t="s">
        <v>27</v>
      </c>
      <c r="I10">
        <v>1</v>
      </c>
      <c r="J10">
        <v>28865</v>
      </c>
      <c r="K10" s="4">
        <f t="shared" si="0"/>
        <v>28865</v>
      </c>
      <c r="L10">
        <v>28865</v>
      </c>
      <c r="M10" t="s">
        <v>131</v>
      </c>
      <c r="N10">
        <v>0</v>
      </c>
      <c r="O10">
        <v>44870</v>
      </c>
      <c r="P10">
        <v>0</v>
      </c>
      <c r="Q10" t="b">
        <v>1</v>
      </c>
      <c r="R10" t="b">
        <v>0</v>
      </c>
      <c r="S10" t="b">
        <v>0</v>
      </c>
    </row>
    <row r="11" spans="1:19" x14ac:dyDescent="0.25">
      <c r="A11" s="6">
        <v>44862</v>
      </c>
      <c r="B11" t="s">
        <v>146</v>
      </c>
      <c r="C11" t="s">
        <v>138</v>
      </c>
      <c r="D11" t="s">
        <v>44</v>
      </c>
      <c r="E11" t="s">
        <v>54</v>
      </c>
      <c r="F11" t="s">
        <v>139</v>
      </c>
      <c r="G11" t="s">
        <v>140</v>
      </c>
      <c r="H11" t="s">
        <v>32</v>
      </c>
      <c r="I11">
        <v>0.23095861683503549</v>
      </c>
      <c r="J11">
        <v>249.57</v>
      </c>
      <c r="K11" s="4">
        <f t="shared" si="0"/>
        <v>1080.5831946000001</v>
      </c>
      <c r="L11">
        <v>249.57</v>
      </c>
      <c r="M11" t="s">
        <v>131</v>
      </c>
      <c r="N11">
        <v>0</v>
      </c>
      <c r="O11">
        <v>44852</v>
      </c>
      <c r="P11">
        <v>0</v>
      </c>
      <c r="Q11" t="b">
        <v>1</v>
      </c>
      <c r="R11" t="b">
        <v>0</v>
      </c>
      <c r="S11" t="b">
        <v>0</v>
      </c>
    </row>
    <row r="12" spans="1:19" x14ac:dyDescent="0.25">
      <c r="A12" s="6">
        <v>44862</v>
      </c>
      <c r="B12" t="s">
        <v>147</v>
      </c>
      <c r="C12" t="s">
        <v>138</v>
      </c>
      <c r="D12" t="s">
        <v>44</v>
      </c>
      <c r="E12" t="s">
        <v>45</v>
      </c>
      <c r="F12" t="s">
        <v>139</v>
      </c>
      <c r="G12" t="s">
        <v>140</v>
      </c>
      <c r="H12" t="s">
        <v>32</v>
      </c>
      <c r="I12">
        <v>0.23095861683503549</v>
      </c>
      <c r="J12">
        <v>85575.59</v>
      </c>
      <c r="K12" s="4">
        <f t="shared" si="0"/>
        <v>370523.47807020001</v>
      </c>
      <c r="L12">
        <v>85575.59</v>
      </c>
      <c r="M12" t="s">
        <v>131</v>
      </c>
      <c r="N12">
        <v>0</v>
      </c>
      <c r="O12">
        <v>44852</v>
      </c>
      <c r="P12">
        <v>0</v>
      </c>
      <c r="Q12" t="b">
        <v>1</v>
      </c>
      <c r="R12" t="b">
        <v>0</v>
      </c>
      <c r="S12" t="b">
        <v>0</v>
      </c>
    </row>
    <row r="13" spans="1:19" x14ac:dyDescent="0.25">
      <c r="A13" s="6">
        <v>44892</v>
      </c>
      <c r="B13" t="s">
        <v>148</v>
      </c>
      <c r="C13" t="s">
        <v>25</v>
      </c>
      <c r="D13" t="s">
        <v>57</v>
      </c>
      <c r="E13" t="s">
        <v>62</v>
      </c>
      <c r="F13" t="s">
        <v>129</v>
      </c>
      <c r="G13" t="s">
        <v>130</v>
      </c>
      <c r="H13" t="s">
        <v>35</v>
      </c>
      <c r="I13">
        <v>1.0101010101010102</v>
      </c>
      <c r="J13">
        <v>192.93</v>
      </c>
      <c r="K13" s="4">
        <f t="shared" si="0"/>
        <v>191.00069999999999</v>
      </c>
      <c r="L13">
        <v>192.93</v>
      </c>
      <c r="M13" t="s">
        <v>149</v>
      </c>
      <c r="N13">
        <v>0</v>
      </c>
      <c r="O13">
        <v>44902</v>
      </c>
      <c r="P13">
        <v>0</v>
      </c>
      <c r="Q13" t="b">
        <v>1</v>
      </c>
      <c r="R13" t="b">
        <v>0</v>
      </c>
      <c r="S13" t="b">
        <v>0</v>
      </c>
    </row>
    <row r="14" spans="1:19" x14ac:dyDescent="0.25">
      <c r="A14" s="6">
        <v>44892</v>
      </c>
      <c r="B14" t="s">
        <v>150</v>
      </c>
      <c r="C14" t="s">
        <v>133</v>
      </c>
      <c r="D14" t="s">
        <v>57</v>
      </c>
      <c r="E14" t="s">
        <v>61</v>
      </c>
      <c r="F14" t="s">
        <v>134</v>
      </c>
      <c r="G14" t="s">
        <v>135</v>
      </c>
      <c r="H14" t="s">
        <v>27</v>
      </c>
      <c r="I14">
        <v>1</v>
      </c>
      <c r="J14">
        <v>34851.449999999997</v>
      </c>
      <c r="K14" s="4">
        <f t="shared" si="0"/>
        <v>34851.449999999997</v>
      </c>
      <c r="L14">
        <v>34851.449999999997</v>
      </c>
      <c r="M14" t="s">
        <v>149</v>
      </c>
      <c r="N14">
        <v>0</v>
      </c>
      <c r="O14">
        <v>44905</v>
      </c>
      <c r="P14">
        <v>0</v>
      </c>
      <c r="Q14" t="b">
        <v>1</v>
      </c>
      <c r="R14" t="b">
        <v>0</v>
      </c>
      <c r="S14" t="b">
        <v>0</v>
      </c>
    </row>
    <row r="15" spans="1:19" x14ac:dyDescent="0.25">
      <c r="A15" s="6">
        <v>44892</v>
      </c>
      <c r="B15" t="s">
        <v>151</v>
      </c>
      <c r="C15" t="s">
        <v>133</v>
      </c>
      <c r="D15" t="s">
        <v>57</v>
      </c>
      <c r="E15" t="s">
        <v>63</v>
      </c>
      <c r="F15" t="s">
        <v>134</v>
      </c>
      <c r="G15" t="s">
        <v>135</v>
      </c>
      <c r="H15" t="s">
        <v>27</v>
      </c>
      <c r="I15">
        <v>1</v>
      </c>
      <c r="J15">
        <v>22119</v>
      </c>
      <c r="K15" s="4">
        <f t="shared" si="0"/>
        <v>22119</v>
      </c>
      <c r="L15">
        <v>22119</v>
      </c>
      <c r="M15" t="s">
        <v>149</v>
      </c>
      <c r="N15">
        <v>0</v>
      </c>
      <c r="O15">
        <v>44905</v>
      </c>
      <c r="P15">
        <v>0</v>
      </c>
      <c r="Q15" t="b">
        <v>1</v>
      </c>
      <c r="R15" t="b">
        <v>0</v>
      </c>
      <c r="S15" t="b">
        <v>0</v>
      </c>
    </row>
    <row r="16" spans="1:19" x14ac:dyDescent="0.25">
      <c r="A16" s="6">
        <v>44892</v>
      </c>
      <c r="B16" t="s">
        <v>152</v>
      </c>
      <c r="C16" t="s">
        <v>153</v>
      </c>
      <c r="D16" t="s">
        <v>57</v>
      </c>
      <c r="E16" t="s">
        <v>64</v>
      </c>
      <c r="F16" t="s">
        <v>139</v>
      </c>
      <c r="G16" t="s">
        <v>140</v>
      </c>
      <c r="H16" t="s">
        <v>32</v>
      </c>
      <c r="I16">
        <v>0.22085976288495857</v>
      </c>
      <c r="J16">
        <v>216.59</v>
      </c>
      <c r="K16" s="4">
        <f t="shared" si="0"/>
        <v>980.66753840000001</v>
      </c>
      <c r="L16">
        <v>216.59</v>
      </c>
      <c r="M16" t="s">
        <v>149</v>
      </c>
      <c r="N16">
        <v>0</v>
      </c>
      <c r="O16">
        <v>44852</v>
      </c>
      <c r="P16">
        <v>0</v>
      </c>
      <c r="Q16" t="b">
        <v>1</v>
      </c>
      <c r="R16" t="b">
        <v>0</v>
      </c>
      <c r="S16" t="b">
        <v>0</v>
      </c>
    </row>
    <row r="17" spans="1:19" x14ac:dyDescent="0.25">
      <c r="A17" s="6">
        <v>44892</v>
      </c>
      <c r="B17" t="s">
        <v>154</v>
      </c>
      <c r="C17" t="s">
        <v>138</v>
      </c>
      <c r="D17" t="s">
        <v>57</v>
      </c>
      <c r="E17" t="s">
        <v>58</v>
      </c>
      <c r="F17" t="s">
        <v>139</v>
      </c>
      <c r="G17" t="s">
        <v>140</v>
      </c>
      <c r="H17" t="s">
        <v>32</v>
      </c>
      <c r="I17">
        <v>0.22085976288495857</v>
      </c>
      <c r="J17">
        <v>59230.76</v>
      </c>
      <c r="K17" s="4">
        <f t="shared" si="0"/>
        <v>268182.6658976</v>
      </c>
      <c r="L17">
        <v>59230.76</v>
      </c>
      <c r="M17" t="s">
        <v>149</v>
      </c>
      <c r="N17">
        <v>0</v>
      </c>
      <c r="O17">
        <v>44852</v>
      </c>
      <c r="P17">
        <v>0</v>
      </c>
      <c r="Q17" t="b">
        <v>1</v>
      </c>
      <c r="R17" t="b">
        <v>0</v>
      </c>
      <c r="S17" t="b">
        <v>0</v>
      </c>
    </row>
    <row r="18" spans="1:19" x14ac:dyDescent="0.25">
      <c r="A18" s="6">
        <v>44949</v>
      </c>
      <c r="B18" t="s">
        <v>155</v>
      </c>
      <c r="C18" t="s">
        <v>25</v>
      </c>
      <c r="D18" t="s">
        <v>67</v>
      </c>
      <c r="E18" t="s">
        <v>70</v>
      </c>
      <c r="F18" t="s">
        <v>156</v>
      </c>
      <c r="G18" t="s">
        <v>157</v>
      </c>
      <c r="H18" t="s">
        <v>35</v>
      </c>
      <c r="I18">
        <v>1.0101010101010102</v>
      </c>
      <c r="J18">
        <v>219.65</v>
      </c>
      <c r="K18" s="4">
        <f t="shared" si="0"/>
        <v>217.45349999999999</v>
      </c>
      <c r="L18">
        <v>219.65</v>
      </c>
      <c r="M18" t="s">
        <v>149</v>
      </c>
      <c r="N18">
        <v>0</v>
      </c>
      <c r="O18">
        <v>44949</v>
      </c>
      <c r="P18">
        <v>0</v>
      </c>
      <c r="Q18" t="b">
        <v>1</v>
      </c>
      <c r="R18" t="b">
        <v>0</v>
      </c>
      <c r="S18" t="b">
        <v>0</v>
      </c>
    </row>
    <row r="19" spans="1:19" x14ac:dyDescent="0.25">
      <c r="A19" s="6">
        <v>44949</v>
      </c>
      <c r="B19" t="s">
        <v>158</v>
      </c>
      <c r="C19" t="s">
        <v>133</v>
      </c>
      <c r="D19" t="s">
        <v>67</v>
      </c>
      <c r="E19" t="s">
        <v>69</v>
      </c>
      <c r="F19" t="s">
        <v>134</v>
      </c>
      <c r="G19" t="s">
        <v>135</v>
      </c>
      <c r="H19" t="s">
        <v>27</v>
      </c>
      <c r="I19">
        <v>1</v>
      </c>
      <c r="J19">
        <v>51448.59</v>
      </c>
      <c r="K19" s="4">
        <f t="shared" si="0"/>
        <v>51448.59</v>
      </c>
      <c r="L19">
        <v>51448.59</v>
      </c>
      <c r="M19" t="s">
        <v>149</v>
      </c>
      <c r="N19">
        <v>0</v>
      </c>
      <c r="O19">
        <v>44959</v>
      </c>
      <c r="P19">
        <v>0</v>
      </c>
      <c r="Q19" t="b">
        <v>1</v>
      </c>
      <c r="R19" t="b">
        <v>0</v>
      </c>
      <c r="S19" t="b">
        <v>0</v>
      </c>
    </row>
    <row r="20" spans="1:19" x14ac:dyDescent="0.25">
      <c r="A20" s="6">
        <v>44949</v>
      </c>
      <c r="B20" t="s">
        <v>159</v>
      </c>
      <c r="C20" t="s">
        <v>133</v>
      </c>
      <c r="D20" t="s">
        <v>67</v>
      </c>
      <c r="E20" t="s">
        <v>71</v>
      </c>
      <c r="F20" t="s">
        <v>134</v>
      </c>
      <c r="G20" t="s">
        <v>135</v>
      </c>
      <c r="H20" t="s">
        <v>27</v>
      </c>
      <c r="I20">
        <v>1</v>
      </c>
      <c r="J20">
        <v>22736</v>
      </c>
      <c r="K20" s="4">
        <f t="shared" si="0"/>
        <v>22736</v>
      </c>
      <c r="L20">
        <v>22736</v>
      </c>
      <c r="M20" t="s">
        <v>149</v>
      </c>
      <c r="N20">
        <v>0</v>
      </c>
      <c r="O20">
        <v>44959</v>
      </c>
      <c r="P20">
        <v>0</v>
      </c>
      <c r="Q20" t="b">
        <v>1</v>
      </c>
      <c r="R20" t="b">
        <v>0</v>
      </c>
      <c r="S20" t="b">
        <v>0</v>
      </c>
    </row>
    <row r="21" spans="1:19" x14ac:dyDescent="0.25">
      <c r="A21" s="6">
        <v>44949</v>
      </c>
      <c r="B21" t="s">
        <v>160</v>
      </c>
      <c r="C21" t="s">
        <v>138</v>
      </c>
      <c r="D21" t="s">
        <v>67</v>
      </c>
      <c r="E21" t="s">
        <v>74</v>
      </c>
      <c r="F21" t="s">
        <v>139</v>
      </c>
      <c r="G21" t="s">
        <v>140</v>
      </c>
      <c r="H21" t="s">
        <v>32</v>
      </c>
      <c r="I21">
        <v>0.21542067349119359</v>
      </c>
      <c r="J21">
        <v>190.63</v>
      </c>
      <c r="K21" s="4">
        <f t="shared" si="0"/>
        <v>884.91971039999999</v>
      </c>
      <c r="L21">
        <v>190.63</v>
      </c>
      <c r="M21" t="s">
        <v>149</v>
      </c>
      <c r="N21">
        <v>0</v>
      </c>
      <c r="O21">
        <v>44936</v>
      </c>
      <c r="P21">
        <v>190.63</v>
      </c>
      <c r="Q21" t="b">
        <v>0</v>
      </c>
      <c r="R21" t="b">
        <v>0</v>
      </c>
      <c r="S21" t="b">
        <v>0</v>
      </c>
    </row>
    <row r="22" spans="1:19" x14ac:dyDescent="0.25">
      <c r="A22" s="6">
        <v>44949</v>
      </c>
      <c r="B22" t="s">
        <v>161</v>
      </c>
      <c r="C22" t="s">
        <v>138</v>
      </c>
      <c r="D22" t="s">
        <v>67</v>
      </c>
      <c r="E22" t="s">
        <v>67</v>
      </c>
      <c r="F22" t="s">
        <v>139</v>
      </c>
      <c r="G22" t="s">
        <v>140</v>
      </c>
      <c r="H22" t="s">
        <v>32</v>
      </c>
      <c r="I22">
        <v>0.21542067349119359</v>
      </c>
      <c r="J22">
        <v>73048.259999999995</v>
      </c>
      <c r="K22" s="4">
        <f t="shared" si="0"/>
        <v>339095.86678079999</v>
      </c>
      <c r="L22">
        <v>73048.259999999995</v>
      </c>
      <c r="M22" t="s">
        <v>149</v>
      </c>
      <c r="N22">
        <v>0</v>
      </c>
      <c r="O22">
        <v>44936</v>
      </c>
      <c r="P22">
        <v>17579.78</v>
      </c>
      <c r="Q22" t="b">
        <v>0</v>
      </c>
      <c r="R22" t="b">
        <v>0</v>
      </c>
      <c r="S22" t="b">
        <v>0</v>
      </c>
    </row>
    <row r="23" spans="1:19" x14ac:dyDescent="0.25">
      <c r="A23" s="6">
        <v>44953</v>
      </c>
      <c r="B23" t="s">
        <v>162</v>
      </c>
      <c r="C23" t="s">
        <v>25</v>
      </c>
      <c r="D23" t="s">
        <v>77</v>
      </c>
      <c r="E23" t="s">
        <v>80</v>
      </c>
      <c r="F23" t="s">
        <v>156</v>
      </c>
      <c r="G23" t="s">
        <v>157</v>
      </c>
      <c r="H23" t="s">
        <v>35</v>
      </c>
      <c r="I23">
        <v>1.0101010101010102</v>
      </c>
      <c r="J23">
        <v>127.86</v>
      </c>
      <c r="K23" s="4">
        <f t="shared" si="0"/>
        <v>126.58139999999999</v>
      </c>
      <c r="L23">
        <v>127.86</v>
      </c>
      <c r="M23" t="s">
        <v>149</v>
      </c>
      <c r="N23">
        <v>0</v>
      </c>
      <c r="O23">
        <v>44953</v>
      </c>
      <c r="P23">
        <v>0</v>
      </c>
      <c r="Q23" t="b">
        <v>1</v>
      </c>
      <c r="R23" t="b">
        <v>0</v>
      </c>
      <c r="S23" t="b">
        <v>0</v>
      </c>
    </row>
    <row r="24" spans="1:19" x14ac:dyDescent="0.25">
      <c r="A24" s="6">
        <v>44953</v>
      </c>
      <c r="B24" t="s">
        <v>163</v>
      </c>
      <c r="C24" t="s">
        <v>133</v>
      </c>
      <c r="D24" t="s">
        <v>77</v>
      </c>
      <c r="E24" t="s">
        <v>81</v>
      </c>
      <c r="F24" t="s">
        <v>134</v>
      </c>
      <c r="G24" t="s">
        <v>135</v>
      </c>
      <c r="H24" t="s">
        <v>27</v>
      </c>
      <c r="I24">
        <v>1</v>
      </c>
      <c r="J24">
        <v>32957.93</v>
      </c>
      <c r="K24" s="4">
        <f t="shared" si="0"/>
        <v>32957.93</v>
      </c>
      <c r="L24">
        <v>32957.93</v>
      </c>
      <c r="M24" t="s">
        <v>149</v>
      </c>
      <c r="N24">
        <v>0</v>
      </c>
      <c r="O24">
        <v>44959</v>
      </c>
      <c r="P24">
        <v>0</v>
      </c>
      <c r="Q24" t="b">
        <v>1</v>
      </c>
      <c r="R24" t="b">
        <v>0</v>
      </c>
      <c r="S24" t="b">
        <v>0</v>
      </c>
    </row>
    <row r="25" spans="1:19" x14ac:dyDescent="0.25">
      <c r="A25" s="6">
        <v>44953</v>
      </c>
      <c r="B25" t="s">
        <v>164</v>
      </c>
      <c r="C25" t="s">
        <v>133</v>
      </c>
      <c r="D25" t="s">
        <v>77</v>
      </c>
      <c r="E25" t="s">
        <v>79</v>
      </c>
      <c r="F25" t="s">
        <v>134</v>
      </c>
      <c r="G25" t="s">
        <v>135</v>
      </c>
      <c r="H25" t="s">
        <v>27</v>
      </c>
      <c r="I25">
        <v>1</v>
      </c>
      <c r="J25">
        <v>15609</v>
      </c>
      <c r="K25" s="4">
        <f t="shared" si="0"/>
        <v>15609</v>
      </c>
      <c r="L25">
        <v>15609</v>
      </c>
      <c r="M25" t="s">
        <v>149</v>
      </c>
      <c r="N25">
        <v>0</v>
      </c>
      <c r="O25">
        <v>44959</v>
      </c>
      <c r="P25">
        <v>0</v>
      </c>
      <c r="Q25" t="b">
        <v>1</v>
      </c>
      <c r="R25" t="b">
        <v>0</v>
      </c>
      <c r="S25" t="b">
        <v>0</v>
      </c>
    </row>
    <row r="26" spans="1:19" x14ac:dyDescent="0.25">
      <c r="A26" s="6">
        <v>44953</v>
      </c>
      <c r="B26" t="s">
        <v>165</v>
      </c>
      <c r="C26" t="s">
        <v>138</v>
      </c>
      <c r="D26" t="s">
        <v>77</v>
      </c>
      <c r="E26" t="s">
        <v>84</v>
      </c>
      <c r="F26" t="s">
        <v>139</v>
      </c>
      <c r="G26" t="s">
        <v>140</v>
      </c>
      <c r="H26" t="s">
        <v>32</v>
      </c>
      <c r="I26">
        <v>0.21569528295985696</v>
      </c>
      <c r="J26">
        <v>60.95</v>
      </c>
      <c r="K26" s="4">
        <f t="shared" si="0"/>
        <v>282.57456150000002</v>
      </c>
      <c r="L26">
        <v>60.95</v>
      </c>
      <c r="M26" t="s">
        <v>149</v>
      </c>
      <c r="N26">
        <v>0</v>
      </c>
      <c r="O26">
        <v>44918</v>
      </c>
      <c r="P26">
        <v>60.95</v>
      </c>
      <c r="Q26" t="b">
        <v>0</v>
      </c>
      <c r="R26" t="b">
        <v>0</v>
      </c>
      <c r="S26" t="b">
        <v>0</v>
      </c>
    </row>
    <row r="27" spans="1:19" x14ac:dyDescent="0.25">
      <c r="A27" s="6">
        <v>44953</v>
      </c>
      <c r="B27" t="s">
        <v>166</v>
      </c>
      <c r="C27" t="s">
        <v>138</v>
      </c>
      <c r="D27" t="s">
        <v>77</v>
      </c>
      <c r="E27" t="s">
        <v>77</v>
      </c>
      <c r="F27" t="s">
        <v>139</v>
      </c>
      <c r="G27" t="s">
        <v>140</v>
      </c>
      <c r="H27" t="s">
        <v>32</v>
      </c>
      <c r="I27">
        <v>0.21569528295985696</v>
      </c>
      <c r="J27">
        <v>42535.16</v>
      </c>
      <c r="K27" s="4">
        <f t="shared" si="0"/>
        <v>197200.23273720001</v>
      </c>
      <c r="L27">
        <v>42535.16</v>
      </c>
      <c r="M27" t="s">
        <v>149</v>
      </c>
      <c r="N27">
        <v>0</v>
      </c>
      <c r="O27">
        <v>44918</v>
      </c>
      <c r="P27">
        <v>0</v>
      </c>
      <c r="Q27" t="b">
        <v>1</v>
      </c>
      <c r="R27" t="b">
        <v>0</v>
      </c>
      <c r="S27" t="b">
        <v>0</v>
      </c>
    </row>
    <row r="28" spans="1:19" x14ac:dyDescent="0.25">
      <c r="A28" s="6">
        <v>44990</v>
      </c>
      <c r="B28" t="s">
        <v>167</v>
      </c>
      <c r="C28" t="s">
        <v>25</v>
      </c>
      <c r="D28" t="s">
        <v>87</v>
      </c>
      <c r="E28" t="s">
        <v>91</v>
      </c>
      <c r="F28" t="s">
        <v>156</v>
      </c>
      <c r="G28" t="s">
        <v>157</v>
      </c>
      <c r="H28" t="s">
        <v>35</v>
      </c>
      <c r="I28">
        <v>1.0101010101010102</v>
      </c>
      <c r="J28">
        <v>659.53</v>
      </c>
      <c r="K28" s="4">
        <f t="shared" si="0"/>
        <v>652.93469999999991</v>
      </c>
      <c r="L28">
        <v>659.53</v>
      </c>
      <c r="M28" t="s">
        <v>131</v>
      </c>
      <c r="N28">
        <v>0</v>
      </c>
      <c r="O28">
        <v>44990</v>
      </c>
      <c r="P28">
        <v>0</v>
      </c>
      <c r="Q28" t="b">
        <v>1</v>
      </c>
      <c r="R28" t="b">
        <v>0</v>
      </c>
      <c r="S28" t="b">
        <v>0</v>
      </c>
    </row>
    <row r="29" spans="1:19" x14ac:dyDescent="0.25">
      <c r="A29" s="6">
        <v>44990</v>
      </c>
      <c r="B29" t="s">
        <v>168</v>
      </c>
      <c r="C29" t="s">
        <v>133</v>
      </c>
      <c r="D29" t="s">
        <v>87</v>
      </c>
      <c r="E29" t="s">
        <v>92</v>
      </c>
      <c r="F29" t="s">
        <v>134</v>
      </c>
      <c r="G29" t="s">
        <v>135</v>
      </c>
      <c r="H29" t="s">
        <v>27</v>
      </c>
      <c r="I29">
        <v>1</v>
      </c>
      <c r="J29">
        <v>139963.89000000001</v>
      </c>
      <c r="K29" s="4">
        <f t="shared" si="0"/>
        <v>139963.89000000001</v>
      </c>
      <c r="L29">
        <v>139963.89000000001</v>
      </c>
      <c r="M29" t="s">
        <v>131</v>
      </c>
      <c r="N29">
        <v>0</v>
      </c>
      <c r="O29">
        <v>44993</v>
      </c>
      <c r="P29">
        <v>139963.89000000001</v>
      </c>
      <c r="Q29" t="b">
        <v>0</v>
      </c>
      <c r="R29" t="b">
        <v>0</v>
      </c>
      <c r="S29" t="b">
        <v>0</v>
      </c>
    </row>
    <row r="30" spans="1:19" x14ac:dyDescent="0.25">
      <c r="A30" s="6">
        <v>44990</v>
      </c>
      <c r="B30" t="s">
        <v>169</v>
      </c>
      <c r="C30" t="s">
        <v>133</v>
      </c>
      <c r="D30" t="s">
        <v>87</v>
      </c>
      <c r="E30" t="s">
        <v>90</v>
      </c>
      <c r="F30" t="s">
        <v>134</v>
      </c>
      <c r="G30" t="s">
        <v>135</v>
      </c>
      <c r="H30" t="s">
        <v>27</v>
      </c>
      <c r="I30">
        <v>1</v>
      </c>
      <c r="J30">
        <v>107251</v>
      </c>
      <c r="K30" s="4">
        <f t="shared" si="0"/>
        <v>107251</v>
      </c>
      <c r="L30">
        <v>107251</v>
      </c>
      <c r="M30" t="s">
        <v>131</v>
      </c>
      <c r="N30">
        <v>0</v>
      </c>
      <c r="O30">
        <v>44991</v>
      </c>
      <c r="P30">
        <v>0</v>
      </c>
      <c r="Q30" t="b">
        <v>1</v>
      </c>
      <c r="R30" t="b">
        <v>0</v>
      </c>
      <c r="S30" t="b">
        <v>0</v>
      </c>
    </row>
    <row r="31" spans="1:19" x14ac:dyDescent="0.25">
      <c r="A31" s="6">
        <v>44990</v>
      </c>
      <c r="B31" t="s">
        <v>170</v>
      </c>
      <c r="C31" t="s">
        <v>138</v>
      </c>
      <c r="D31" t="s">
        <v>87</v>
      </c>
      <c r="E31" t="s">
        <v>95</v>
      </c>
      <c r="F31" t="s">
        <v>139</v>
      </c>
      <c r="G31" t="s">
        <v>140</v>
      </c>
      <c r="H31" t="s">
        <v>32</v>
      </c>
      <c r="I31">
        <v>0.22195341197882565</v>
      </c>
      <c r="J31">
        <v>489.76</v>
      </c>
      <c r="K31" s="4">
        <f t="shared" si="0"/>
        <v>2206.5891919999999</v>
      </c>
      <c r="L31">
        <v>489.76</v>
      </c>
      <c r="M31" t="s">
        <v>131</v>
      </c>
      <c r="N31">
        <v>0</v>
      </c>
      <c r="O31">
        <v>44967</v>
      </c>
      <c r="P31">
        <v>489.76</v>
      </c>
      <c r="Q31" t="b">
        <v>0</v>
      </c>
      <c r="R31" t="b">
        <v>0</v>
      </c>
      <c r="S31" t="b">
        <v>0</v>
      </c>
    </row>
    <row r="32" spans="1:19" x14ac:dyDescent="0.25">
      <c r="A32" s="6">
        <v>44990</v>
      </c>
      <c r="B32" t="s">
        <v>171</v>
      </c>
      <c r="C32" t="s">
        <v>138</v>
      </c>
      <c r="D32" t="s">
        <v>87</v>
      </c>
      <c r="E32" t="s">
        <v>87</v>
      </c>
      <c r="F32" t="s">
        <v>139</v>
      </c>
      <c r="G32" t="s">
        <v>140</v>
      </c>
      <c r="H32" t="s">
        <v>32</v>
      </c>
      <c r="I32">
        <v>0.22195341197882565</v>
      </c>
      <c r="J32">
        <v>225805.59</v>
      </c>
      <c r="K32" s="4">
        <f t="shared" si="0"/>
        <v>1017355.7954655</v>
      </c>
      <c r="L32">
        <v>225805.59</v>
      </c>
      <c r="M32" t="s">
        <v>131</v>
      </c>
      <c r="N32">
        <v>0</v>
      </c>
      <c r="O32">
        <v>44967</v>
      </c>
      <c r="P32">
        <v>225805.59</v>
      </c>
      <c r="Q32" t="b">
        <v>0</v>
      </c>
      <c r="R32" t="b">
        <v>0</v>
      </c>
      <c r="S32" t="b">
        <v>0</v>
      </c>
    </row>
    <row r="33" spans="1:19" x14ac:dyDescent="0.25">
      <c r="A33" s="6">
        <v>45046</v>
      </c>
      <c r="B33" t="s">
        <v>172</v>
      </c>
      <c r="C33" t="s">
        <v>25</v>
      </c>
      <c r="D33" t="s">
        <v>99</v>
      </c>
      <c r="E33" t="s">
        <v>103</v>
      </c>
      <c r="F33" t="s">
        <v>156</v>
      </c>
      <c r="G33" t="s">
        <v>157</v>
      </c>
      <c r="H33" t="s">
        <v>35</v>
      </c>
      <c r="I33">
        <v>1.0101010101010102</v>
      </c>
      <c r="J33">
        <v>316.77999999999997</v>
      </c>
      <c r="K33" s="4">
        <f t="shared" si="0"/>
        <v>313.61219999999997</v>
      </c>
      <c r="L33">
        <v>316.77999999999997</v>
      </c>
      <c r="M33" t="s">
        <v>131</v>
      </c>
      <c r="N33">
        <v>0</v>
      </c>
      <c r="O33">
        <v>45046</v>
      </c>
      <c r="P33">
        <v>316.77999999999997</v>
      </c>
      <c r="Q33" t="b">
        <v>0</v>
      </c>
      <c r="R33" t="b">
        <v>0</v>
      </c>
      <c r="S33" t="b">
        <v>0</v>
      </c>
    </row>
    <row r="34" spans="1:19" x14ac:dyDescent="0.25">
      <c r="A34" s="6">
        <v>45046</v>
      </c>
      <c r="B34" t="s">
        <v>173</v>
      </c>
      <c r="C34" t="s">
        <v>133</v>
      </c>
      <c r="D34" t="s">
        <v>99</v>
      </c>
      <c r="E34" t="s">
        <v>105</v>
      </c>
      <c r="F34" t="s">
        <v>134</v>
      </c>
      <c r="G34" t="s">
        <v>135</v>
      </c>
      <c r="H34" t="s">
        <v>27</v>
      </c>
      <c r="I34">
        <v>1</v>
      </c>
      <c r="J34">
        <v>5644</v>
      </c>
      <c r="K34" s="4">
        <f t="shared" si="0"/>
        <v>5644</v>
      </c>
      <c r="L34">
        <v>5644</v>
      </c>
      <c r="M34" t="s">
        <v>131</v>
      </c>
      <c r="N34">
        <v>0</v>
      </c>
      <c r="O34">
        <v>45059</v>
      </c>
      <c r="P34">
        <v>5644</v>
      </c>
      <c r="Q34" t="b">
        <v>0</v>
      </c>
      <c r="R34" t="b">
        <v>0</v>
      </c>
      <c r="S34" t="b">
        <v>0</v>
      </c>
    </row>
    <row r="35" spans="1:19" x14ac:dyDescent="0.25">
      <c r="A35" s="6">
        <v>45046</v>
      </c>
      <c r="B35" t="s">
        <v>174</v>
      </c>
      <c r="C35" t="s">
        <v>133</v>
      </c>
      <c r="D35" t="s">
        <v>99</v>
      </c>
      <c r="E35" t="s">
        <v>104</v>
      </c>
      <c r="F35" t="s">
        <v>134</v>
      </c>
      <c r="G35" t="s">
        <v>135</v>
      </c>
      <c r="H35" t="s">
        <v>27</v>
      </c>
      <c r="I35">
        <v>1</v>
      </c>
      <c r="J35">
        <v>49766.52</v>
      </c>
      <c r="K35" s="4">
        <f t="shared" si="0"/>
        <v>49766.52</v>
      </c>
      <c r="L35">
        <v>49766.52</v>
      </c>
      <c r="M35" t="s">
        <v>131</v>
      </c>
      <c r="N35">
        <v>0</v>
      </c>
      <c r="O35">
        <v>45052</v>
      </c>
      <c r="P35">
        <v>49766.52</v>
      </c>
      <c r="Q35" t="b">
        <v>0</v>
      </c>
      <c r="R35" t="b">
        <v>0</v>
      </c>
      <c r="S35" t="b">
        <v>0</v>
      </c>
    </row>
    <row r="36" spans="1:19" x14ac:dyDescent="0.25">
      <c r="A36" s="6">
        <v>45046</v>
      </c>
      <c r="B36" t="s">
        <v>175</v>
      </c>
      <c r="C36" t="s">
        <v>133</v>
      </c>
      <c r="D36" t="s">
        <v>99</v>
      </c>
      <c r="E36" t="s">
        <v>102</v>
      </c>
      <c r="F36" t="s">
        <v>134</v>
      </c>
      <c r="G36" t="s">
        <v>135</v>
      </c>
      <c r="H36" t="s">
        <v>27</v>
      </c>
      <c r="I36">
        <v>1</v>
      </c>
      <c r="J36">
        <v>34972</v>
      </c>
      <c r="K36" s="4">
        <f t="shared" si="0"/>
        <v>34972</v>
      </c>
      <c r="L36">
        <v>34972</v>
      </c>
      <c r="M36" t="s">
        <v>131</v>
      </c>
      <c r="N36">
        <v>0</v>
      </c>
      <c r="O36">
        <v>45052</v>
      </c>
      <c r="P36">
        <v>34972</v>
      </c>
      <c r="Q36" t="b">
        <v>0</v>
      </c>
      <c r="R36" t="b">
        <v>0</v>
      </c>
      <c r="S36" t="b">
        <v>0</v>
      </c>
    </row>
    <row r="37" spans="1:19" x14ac:dyDescent="0.25">
      <c r="A37" s="6">
        <v>45046</v>
      </c>
      <c r="B37" t="s">
        <v>176</v>
      </c>
      <c r="C37" t="s">
        <v>138</v>
      </c>
      <c r="D37" t="s">
        <v>99</v>
      </c>
      <c r="E37" t="s">
        <v>108</v>
      </c>
      <c r="F37" t="s">
        <v>139</v>
      </c>
      <c r="G37" t="s">
        <v>140</v>
      </c>
      <c r="H37" t="s">
        <v>32</v>
      </c>
      <c r="I37">
        <v>0.21226014603498047</v>
      </c>
      <c r="J37">
        <v>161.62</v>
      </c>
      <c r="K37" s="4">
        <f t="shared" si="0"/>
        <v>761.42414400000007</v>
      </c>
      <c r="L37">
        <v>161.62</v>
      </c>
      <c r="M37" t="s">
        <v>131</v>
      </c>
      <c r="N37">
        <v>0</v>
      </c>
      <c r="O37">
        <v>45032</v>
      </c>
      <c r="P37">
        <v>161.62</v>
      </c>
      <c r="Q37" t="b">
        <v>0</v>
      </c>
      <c r="R37" t="b">
        <v>0</v>
      </c>
      <c r="S37" t="b">
        <v>0</v>
      </c>
    </row>
    <row r="38" spans="1:19" x14ac:dyDescent="0.25">
      <c r="A38" s="6">
        <v>45046</v>
      </c>
      <c r="B38" t="s">
        <v>177</v>
      </c>
      <c r="C38" t="s">
        <v>138</v>
      </c>
      <c r="D38" t="s">
        <v>99</v>
      </c>
      <c r="E38" t="s">
        <v>99</v>
      </c>
      <c r="F38" t="s">
        <v>139</v>
      </c>
      <c r="G38" t="s">
        <v>140</v>
      </c>
      <c r="H38" t="s">
        <v>32</v>
      </c>
      <c r="I38">
        <v>0.21226014603498047</v>
      </c>
      <c r="J38">
        <v>103952.31</v>
      </c>
      <c r="K38" s="4">
        <f t="shared" si="0"/>
        <v>489740.12287199998</v>
      </c>
      <c r="L38">
        <v>103952.31</v>
      </c>
      <c r="M38" t="s">
        <v>131</v>
      </c>
      <c r="N38">
        <v>0</v>
      </c>
      <c r="O38">
        <v>45032</v>
      </c>
      <c r="P38">
        <v>103952.31</v>
      </c>
      <c r="Q38" t="b">
        <v>0</v>
      </c>
      <c r="R38" t="b">
        <v>0</v>
      </c>
      <c r="S38" t="b">
        <v>0</v>
      </c>
    </row>
    <row r="39" spans="1:19" x14ac:dyDescent="0.25">
      <c r="K39" s="4">
        <f>SUM(K2:K38)</f>
        <v>3666694.8055846998</v>
      </c>
    </row>
    <row r="40" spans="1:19" x14ac:dyDescent="0.25">
      <c r="K40" s="4">
        <v>42046.981901800049</v>
      </c>
    </row>
    <row r="41" spans="1:19" x14ac:dyDescent="0.25">
      <c r="K41" s="4">
        <f>K39-K40</f>
        <v>3624647.8236828996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24FE-96F5-4BDE-98C6-BE7335C36C07}">
  <dimension ref="A1:S10"/>
  <sheetViews>
    <sheetView topLeftCell="E1" workbookViewId="0">
      <selection activeCell="J10" sqref="J10"/>
    </sheetView>
  </sheetViews>
  <sheetFormatPr defaultRowHeight="15" x14ac:dyDescent="0.25"/>
  <cols>
    <col min="1" max="1" width="12.140625" bestFit="1" customWidth="1"/>
    <col min="2" max="2" width="13.140625" bestFit="1" customWidth="1"/>
    <col min="3" max="3" width="20.140625" bestFit="1" customWidth="1"/>
    <col min="4" max="4" width="12.140625" bestFit="1" customWidth="1"/>
    <col min="5" max="5" width="31.5703125" bestFit="1" customWidth="1"/>
    <col min="6" max="6" width="22.42578125" bestFit="1" customWidth="1"/>
    <col min="7" max="7" width="14" bestFit="1" customWidth="1"/>
    <col min="8" max="8" width="14.85546875" bestFit="1" customWidth="1"/>
    <col min="9" max="9" width="8.140625" bestFit="1" customWidth="1"/>
    <col min="10" max="10" width="9.140625" style="4" bestFit="1" customWidth="1"/>
    <col min="11" max="11" width="10.7109375" bestFit="1" customWidth="1"/>
    <col min="12" max="12" width="21" bestFit="1" customWidth="1"/>
    <col min="13" max="13" width="18.28515625" bestFit="1" customWidth="1"/>
    <col min="14" max="14" width="4.85546875" bestFit="1" customWidth="1"/>
    <col min="15" max="15" width="9.7109375" bestFit="1" customWidth="1"/>
    <col min="16" max="16" width="10.140625" bestFit="1" customWidth="1"/>
    <col min="17" max="17" width="13.5703125" bestFit="1" customWidth="1"/>
    <col min="18" max="18" width="11.140625" bestFit="1" customWidth="1"/>
    <col min="19" max="19" width="35.42578125" bestFit="1" customWidth="1"/>
  </cols>
  <sheetData>
    <row r="1" spans="1:19" x14ac:dyDescent="0.25">
      <c r="A1" t="s">
        <v>111</v>
      </c>
      <c r="B1" t="s">
        <v>112</v>
      </c>
      <c r="C1" t="s">
        <v>178</v>
      </c>
      <c r="D1" t="s">
        <v>113</v>
      </c>
      <c r="E1" t="s">
        <v>114</v>
      </c>
      <c r="F1" t="s">
        <v>179</v>
      </c>
      <c r="G1" t="s">
        <v>18</v>
      </c>
      <c r="H1" t="s">
        <v>118</v>
      </c>
      <c r="I1" t="s">
        <v>119</v>
      </c>
      <c r="K1" t="s">
        <v>123</v>
      </c>
      <c r="L1" t="s">
        <v>120</v>
      </c>
      <c r="M1" t="s">
        <v>124</v>
      </c>
      <c r="N1" t="s">
        <v>180</v>
      </c>
      <c r="O1" t="s">
        <v>126</v>
      </c>
      <c r="P1" t="s">
        <v>127</v>
      </c>
      <c r="Q1" t="s">
        <v>121</v>
      </c>
      <c r="R1" t="s">
        <v>122</v>
      </c>
      <c r="S1" t="s">
        <v>181</v>
      </c>
    </row>
    <row r="2" spans="1:19" x14ac:dyDescent="0.25">
      <c r="A2" s="6">
        <v>44819</v>
      </c>
      <c r="B2" t="s">
        <v>182</v>
      </c>
      <c r="C2" t="s">
        <v>139</v>
      </c>
      <c r="D2" t="s">
        <v>138</v>
      </c>
      <c r="E2" t="s">
        <v>29</v>
      </c>
      <c r="F2" t="s">
        <v>140</v>
      </c>
      <c r="G2" t="s">
        <v>32</v>
      </c>
      <c r="H2">
        <v>0.23239546271098599</v>
      </c>
      <c r="I2">
        <v>151.61000000000001</v>
      </c>
      <c r="J2" s="4">
        <f>I2/H2</f>
        <v>652.37934610000013</v>
      </c>
      <c r="K2" s="6">
        <v>44804</v>
      </c>
      <c r="L2">
        <v>151.61000000000001</v>
      </c>
      <c r="M2">
        <v>0</v>
      </c>
      <c r="N2" t="s">
        <v>183</v>
      </c>
      <c r="Q2" t="s">
        <v>131</v>
      </c>
      <c r="R2">
        <v>0</v>
      </c>
      <c r="S2" t="s">
        <v>37</v>
      </c>
    </row>
    <row r="3" spans="1:19" x14ac:dyDescent="0.25">
      <c r="A3" s="6">
        <v>44819</v>
      </c>
      <c r="B3" t="s">
        <v>184</v>
      </c>
      <c r="C3" t="s">
        <v>139</v>
      </c>
      <c r="D3" t="s">
        <v>133</v>
      </c>
      <c r="E3" t="s">
        <v>29</v>
      </c>
      <c r="F3" t="s">
        <v>140</v>
      </c>
      <c r="G3" t="s">
        <v>32</v>
      </c>
      <c r="H3">
        <v>0.25064679405205098</v>
      </c>
      <c r="I3" s="4">
        <v>8932.35</v>
      </c>
      <c r="J3" s="4">
        <f>I3/H3</f>
        <v>35637.200283300052</v>
      </c>
      <c r="K3" s="6">
        <v>44834</v>
      </c>
      <c r="L3" s="4">
        <v>8932.35</v>
      </c>
      <c r="M3">
        <v>0</v>
      </c>
      <c r="N3" t="s">
        <v>183</v>
      </c>
      <c r="Q3" t="s">
        <v>131</v>
      </c>
      <c r="R3">
        <v>0</v>
      </c>
      <c r="S3">
        <v>155204</v>
      </c>
    </row>
    <row r="4" spans="1:19" x14ac:dyDescent="0.25">
      <c r="A4" s="6">
        <v>44862</v>
      </c>
      <c r="B4" t="s">
        <v>185</v>
      </c>
      <c r="C4" t="s">
        <v>139</v>
      </c>
      <c r="D4" t="s">
        <v>138</v>
      </c>
      <c r="E4" t="s">
        <v>44</v>
      </c>
      <c r="F4" t="s">
        <v>140</v>
      </c>
      <c r="G4" t="s">
        <v>32</v>
      </c>
      <c r="H4">
        <v>0.23095861683503499</v>
      </c>
      <c r="I4">
        <v>163.76</v>
      </c>
      <c r="J4" s="4">
        <f>I4/H4</f>
        <v>709.04477280000151</v>
      </c>
      <c r="K4" s="6">
        <v>44852</v>
      </c>
      <c r="L4">
        <v>163.76</v>
      </c>
      <c r="M4">
        <v>0</v>
      </c>
      <c r="N4" t="s">
        <v>183</v>
      </c>
      <c r="Q4" t="s">
        <v>131</v>
      </c>
      <c r="R4">
        <v>0</v>
      </c>
      <c r="S4" t="s">
        <v>52</v>
      </c>
    </row>
    <row r="5" spans="1:19" x14ac:dyDescent="0.25">
      <c r="A5" s="6">
        <v>44892</v>
      </c>
      <c r="B5" t="s">
        <v>186</v>
      </c>
      <c r="C5" t="s">
        <v>139</v>
      </c>
      <c r="D5" t="s">
        <v>138</v>
      </c>
      <c r="E5" t="s">
        <v>60</v>
      </c>
      <c r="F5" t="s">
        <v>140</v>
      </c>
      <c r="G5" t="s">
        <v>32</v>
      </c>
      <c r="H5">
        <v>0.22085976288495901</v>
      </c>
      <c r="I5">
        <v>84.39</v>
      </c>
      <c r="J5" s="4">
        <f>I5/H5</f>
        <v>382.09766639999924</v>
      </c>
      <c r="K5" s="6">
        <v>44852</v>
      </c>
      <c r="L5">
        <v>84.39</v>
      </c>
      <c r="M5">
        <v>0</v>
      </c>
      <c r="N5" t="s">
        <v>183</v>
      </c>
      <c r="Q5" t="s">
        <v>149</v>
      </c>
      <c r="R5">
        <v>0</v>
      </c>
      <c r="S5" t="s">
        <v>187</v>
      </c>
    </row>
    <row r="6" spans="1:19" x14ac:dyDescent="0.25">
      <c r="A6" s="6">
        <v>44949</v>
      </c>
      <c r="B6" t="s">
        <v>188</v>
      </c>
      <c r="C6" t="s">
        <v>139</v>
      </c>
      <c r="D6" t="s">
        <v>138</v>
      </c>
      <c r="E6" t="s">
        <v>67</v>
      </c>
      <c r="F6" t="s">
        <v>140</v>
      </c>
      <c r="G6" t="s">
        <v>32</v>
      </c>
      <c r="H6">
        <v>0.21542067349119401</v>
      </c>
      <c r="I6">
        <v>192.25</v>
      </c>
      <c r="J6" s="4">
        <f>I6/H6</f>
        <v>892.43987999999831</v>
      </c>
      <c r="K6" s="6">
        <v>44936</v>
      </c>
      <c r="L6">
        <v>192.25</v>
      </c>
      <c r="M6">
        <v>-192.25</v>
      </c>
      <c r="N6" t="s">
        <v>189</v>
      </c>
      <c r="Q6" t="s">
        <v>149</v>
      </c>
      <c r="R6">
        <v>0</v>
      </c>
      <c r="S6" t="s">
        <v>72</v>
      </c>
    </row>
    <row r="7" spans="1:19" x14ac:dyDescent="0.25">
      <c r="A7" s="6">
        <v>44953</v>
      </c>
      <c r="B7" t="s">
        <v>190</v>
      </c>
      <c r="C7" t="s">
        <v>139</v>
      </c>
      <c r="D7" t="s">
        <v>138</v>
      </c>
      <c r="E7" t="s">
        <v>77</v>
      </c>
      <c r="F7" t="s">
        <v>140</v>
      </c>
      <c r="G7" t="s">
        <v>32</v>
      </c>
      <c r="H7">
        <v>0.21569528295985699</v>
      </c>
      <c r="I7">
        <v>131.26</v>
      </c>
      <c r="J7" s="4">
        <f>I7/H7</f>
        <v>608.54367419999983</v>
      </c>
      <c r="K7" s="6">
        <v>44918</v>
      </c>
      <c r="L7">
        <v>131.26</v>
      </c>
      <c r="M7">
        <v>-131.26</v>
      </c>
      <c r="N7" t="s">
        <v>189</v>
      </c>
      <c r="Q7" t="s">
        <v>149</v>
      </c>
      <c r="R7">
        <v>0</v>
      </c>
      <c r="S7" t="s">
        <v>82</v>
      </c>
    </row>
    <row r="8" spans="1:19" x14ac:dyDescent="0.25">
      <c r="A8" s="6">
        <v>44990</v>
      </c>
      <c r="B8" t="s">
        <v>191</v>
      </c>
      <c r="C8" t="s">
        <v>139</v>
      </c>
      <c r="D8" t="s">
        <v>138</v>
      </c>
      <c r="E8" t="s">
        <v>87</v>
      </c>
      <c r="F8" t="s">
        <v>140</v>
      </c>
      <c r="G8" t="s">
        <v>32</v>
      </c>
      <c r="H8">
        <v>0.22195341197882601</v>
      </c>
      <c r="I8">
        <v>576.05999999999995</v>
      </c>
      <c r="J8" s="4">
        <f>I8/H8</f>
        <v>2595.4095269999957</v>
      </c>
      <c r="K8" s="6">
        <v>44967</v>
      </c>
      <c r="L8">
        <v>576.05999999999995</v>
      </c>
      <c r="M8">
        <v>-576.05999999999995</v>
      </c>
      <c r="N8" t="s">
        <v>189</v>
      </c>
      <c r="Q8" t="s">
        <v>131</v>
      </c>
      <c r="R8">
        <v>0</v>
      </c>
      <c r="S8" t="s">
        <v>93</v>
      </c>
    </row>
    <row r="9" spans="1:19" x14ac:dyDescent="0.25">
      <c r="A9" s="6">
        <v>45046</v>
      </c>
      <c r="B9" t="s">
        <v>192</v>
      </c>
      <c r="C9" t="s">
        <v>139</v>
      </c>
      <c r="D9" t="s">
        <v>138</v>
      </c>
      <c r="E9" t="s">
        <v>99</v>
      </c>
      <c r="F9" t="s">
        <v>140</v>
      </c>
      <c r="G9" t="s">
        <v>32</v>
      </c>
      <c r="H9">
        <v>0.21226014603498</v>
      </c>
      <c r="I9">
        <v>120.96</v>
      </c>
      <c r="J9" s="4">
        <f>I9/H9</f>
        <v>569.86675200000127</v>
      </c>
      <c r="K9" s="6">
        <v>45032</v>
      </c>
      <c r="L9">
        <v>120.96</v>
      </c>
      <c r="M9">
        <v>-120.96</v>
      </c>
      <c r="N9" t="s">
        <v>189</v>
      </c>
      <c r="Q9" t="s">
        <v>131</v>
      </c>
      <c r="R9">
        <v>0</v>
      </c>
      <c r="S9" t="s">
        <v>106</v>
      </c>
    </row>
    <row r="10" spans="1:19" x14ac:dyDescent="0.25">
      <c r="J10" s="4">
        <f>SUM(J2:J9)</f>
        <v>42046.981901800049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Purchase Register1</vt:lpstr>
      <vt:lpstr>posted purchase invoices</vt:lpstr>
      <vt:lpstr>Credit Memos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Kiran</cp:lastModifiedBy>
  <dcterms:modified xsi:type="dcterms:W3CDTF">2023-06-19T08:16:01Z</dcterms:modified>
</cp:coreProperties>
</file>