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Template\"/>
    </mc:Choice>
  </mc:AlternateContent>
  <bookViews>
    <workbookView xWindow="0" yWindow="0" windowWidth="20496" windowHeight="7656" tabRatio="990"/>
  </bookViews>
  <sheets>
    <sheet name="Construction Project" sheetId="1" r:id="rId1"/>
    <sheet name="TAB_List" sheetId="3" r:id="rId2"/>
  </sheets>
  <definedNames>
    <definedName name="List_ORG">OFFSET(TAB_List!$B$4,1,0,COUNTA(TAB_List!$B:$B)-1,1)</definedName>
    <definedName name="List_PM">OFFSET(TAB_List!$D$4,1,0,COUNTA(TAB_List!$D:$D)-1,1)</definedName>
    <definedName name="_xlnm.Print_Area" localSheetId="0">'Construction Project'!$B$2:$AD$30</definedName>
    <definedName name="_xlnm.Print_Titles" localSheetId="0">'Construction Project'!$B:$F,'Construction Project'!$8:$9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1" l="1"/>
  <c r="W29" i="1"/>
  <c r="AB29" i="1" s="1"/>
  <c r="AC29" i="1" s="1"/>
  <c r="W28" i="1"/>
  <c r="AB28" i="1" s="1"/>
  <c r="AC28" i="1" s="1"/>
  <c r="W27" i="1"/>
  <c r="AB27" i="1" s="1"/>
  <c r="AC27" i="1" s="1"/>
  <c r="W26" i="1"/>
  <c r="AB26" i="1" s="1"/>
  <c r="AC26" i="1" s="1"/>
  <c r="W25" i="1"/>
  <c r="AB25" i="1" s="1"/>
  <c r="AC25" i="1" s="1"/>
  <c r="W24" i="1"/>
  <c r="AB24" i="1" s="1"/>
  <c r="AC24" i="1" s="1"/>
  <c r="W23" i="1"/>
  <c r="AB23" i="1" s="1"/>
  <c r="AC23" i="1" s="1"/>
  <c r="W22" i="1"/>
  <c r="AB22" i="1" s="1"/>
  <c r="AC22" i="1" s="1"/>
  <c r="W21" i="1"/>
  <c r="AB21" i="1" s="1"/>
  <c r="AC21" i="1" s="1"/>
  <c r="W20" i="1"/>
  <c r="AB20" i="1" s="1"/>
  <c r="AC20" i="1" s="1"/>
  <c r="W19" i="1"/>
  <c r="W18" i="1"/>
  <c r="W17" i="1"/>
  <c r="W16" i="1"/>
  <c r="AB16" i="1" s="1"/>
  <c r="AC16" i="1" s="1"/>
  <c r="W15" i="1"/>
  <c r="AB15" i="1" s="1"/>
  <c r="AC15" i="1" s="1"/>
  <c r="W14" i="1"/>
  <c r="AB14" i="1" s="1"/>
  <c r="AC14" i="1" s="1"/>
  <c r="W13" i="1"/>
  <c r="AB13" i="1" s="1"/>
  <c r="AC13" i="1" s="1"/>
  <c r="W12" i="1"/>
  <c r="AB12" i="1" s="1"/>
  <c r="W11" i="1"/>
  <c r="AB19" i="1"/>
  <c r="AC19" i="1" s="1"/>
  <c r="AB18" i="1"/>
  <c r="AC18" i="1" s="1"/>
  <c r="AB17" i="1"/>
  <c r="AC17" i="1" s="1"/>
  <c r="AB11" i="1"/>
  <c r="AC11" i="1" s="1"/>
  <c r="AF11" i="1"/>
  <c r="AD30" i="1"/>
  <c r="AA30" i="1"/>
  <c r="Z30" i="1"/>
  <c r="Y30" i="1"/>
  <c r="X30" i="1"/>
  <c r="V30" i="1"/>
  <c r="U30" i="1"/>
  <c r="T30" i="1"/>
  <c r="S30" i="1"/>
  <c r="R30" i="1"/>
  <c r="Q30" i="1"/>
  <c r="P30" i="1"/>
  <c r="P10" i="1"/>
  <c r="AF10" i="1" s="1"/>
  <c r="W1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W30" i="1" l="1"/>
  <c r="AC12" i="1"/>
  <c r="AB10" i="1" l="1"/>
  <c r="O29" i="1"/>
  <c r="AF29" i="1" s="1"/>
  <c r="O28" i="1"/>
  <c r="AF28" i="1" s="1"/>
  <c r="O27" i="1"/>
  <c r="AF27" i="1" s="1"/>
  <c r="O26" i="1"/>
  <c r="AF26" i="1" s="1"/>
  <c r="O25" i="1"/>
  <c r="AF25" i="1" s="1"/>
  <c r="O24" i="1"/>
  <c r="AF24" i="1" s="1"/>
  <c r="O23" i="1"/>
  <c r="AF23" i="1" s="1"/>
  <c r="O22" i="1"/>
  <c r="AF22" i="1" s="1"/>
  <c r="O21" i="1"/>
  <c r="AF21" i="1" s="1"/>
  <c r="O20" i="1"/>
  <c r="AF20" i="1" s="1"/>
  <c r="O19" i="1"/>
  <c r="AF19" i="1" s="1"/>
  <c r="O18" i="1"/>
  <c r="AF18" i="1" s="1"/>
  <c r="O17" i="1"/>
  <c r="AF17" i="1" s="1"/>
  <c r="O16" i="1"/>
  <c r="AF16" i="1" s="1"/>
  <c r="O15" i="1"/>
  <c r="AF15" i="1" s="1"/>
  <c r="O14" i="1"/>
  <c r="AF14" i="1" s="1"/>
  <c r="O13" i="1"/>
  <c r="AF13" i="1" s="1"/>
  <c r="O12" i="1"/>
  <c r="O30" i="1" l="1"/>
  <c r="AF12" i="1"/>
  <c r="AC10" i="1"/>
  <c r="AC30" i="1" s="1"/>
  <c r="AB30" i="1"/>
  <c r="AF30" i="1"/>
</calcChain>
</file>

<file path=xl/comments1.xml><?xml version="1.0" encoding="utf-8"?>
<comments xmlns="http://schemas.openxmlformats.org/spreadsheetml/2006/main">
  <authors>
    <author/>
    <author>User</author>
  </authors>
  <commentList>
    <comment ref="B8" authorId="0" shapeId="0">
      <text>
        <r>
          <rPr>
            <sz val="10"/>
            <color rgb="FF000000"/>
            <rFont val="FreeSans"/>
            <family val="2"/>
          </rPr>
          <t>ประเภทโครงการ ต่อเนื่อง/ใหม่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ระบุชื่อ ชุดโครงการ</t>
        </r>
      </text>
    </comment>
    <comment ref="E8" authorId="0" shapeId="0">
      <text>
        <r>
          <rPr>
            <sz val="10"/>
            <color rgb="FF000000"/>
            <rFont val="Arial"/>
            <family val="2"/>
            <charset val="1"/>
          </rPr>
          <t>ระยะเวลาโครงการ</t>
        </r>
      </text>
    </comment>
  </commentList>
</comments>
</file>

<file path=xl/sharedStrings.xml><?xml version="1.0" encoding="utf-8"?>
<sst xmlns="http://schemas.openxmlformats.org/spreadsheetml/2006/main" count="128" uniqueCount="112">
  <si>
    <t>1. Which field is required field?</t>
  </si>
  <si>
    <t>Org</t>
  </si>
  <si>
    <t>CO</t>
  </si>
  <si>
    <t>Section</t>
  </si>
  <si>
    <t>Export Date</t>
  </si>
  <si>
    <t>Responsible by</t>
  </si>
  <si>
    <t>(Your name)</t>
  </si>
  <si>
    <t>Total Budget</t>
  </si>
  <si>
    <t>Reason Description</t>
  </si>
  <si>
    <t>ภาระผูกพันปีถัดไป</t>
  </si>
  <si>
    <t xml:space="preserve"> Next Year PO Commitment Budget</t>
  </si>
  <si>
    <t>d</t>
  </si>
  <si>
    <t>f</t>
  </si>
  <si>
    <t>h</t>
  </si>
  <si>
    <t>j</t>
  </si>
  <si>
    <t>k</t>
  </si>
  <si>
    <t>m</t>
  </si>
  <si>
    <t>Fiscal Year</t>
  </si>
  <si>
    <t>ศูนย์</t>
  </si>
  <si>
    <t xml:space="preserve"> </t>
  </si>
  <si>
    <t>ประเภทโครงการ</t>
  </si>
  <si>
    <t>ระยะเวลาดำเนินการ (เดือน)</t>
  </si>
  <si>
    <t>วันที่สิ้นสุด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</si>
  <si>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</si>
  <si>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</si>
  <si>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</si>
  <si>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</si>
  <si>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</si>
  <si>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</si>
  <si>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ยอดรวมผูกพัน</t>
  </si>
  <si>
    <t>งบผูกพัน PR</t>
  </si>
  <si>
    <t>งบผูกพัน PO</t>
  </si>
  <si>
    <t>งบใช้ไป
สะสม</t>
  </si>
  <si>
    <t>งบคงเหลือ</t>
  </si>
  <si>
    <t>Duration</t>
  </si>
  <si>
    <t>Start Date</t>
  </si>
  <si>
    <t>End Date</t>
  </si>
  <si>
    <t>Location</t>
  </si>
  <si>
    <t>งบประมาณตลอดโครงการ</t>
  </si>
  <si>
    <t xml:space="preserve">Overall Total Commitment </t>
  </si>
  <si>
    <t>Accumulated Expense</t>
  </si>
  <si>
    <t>จ่ายจริงสะสม</t>
  </si>
  <si>
    <t>Accummulated Budget Usage</t>
  </si>
  <si>
    <t>Remaining  Budget</t>
  </si>
  <si>
    <t>Overall Budget</t>
  </si>
  <si>
    <t xml:space="preserve">b </t>
  </si>
  <si>
    <t>c</t>
  </si>
  <si>
    <t>e</t>
  </si>
  <si>
    <t xml:space="preserve">Overall PR Commitment  </t>
  </si>
  <si>
    <t xml:space="preserve">Overall PO Commitment  </t>
  </si>
  <si>
    <t>C-19-C INC3</t>
  </si>
  <si>
    <t>อุทยานวิทยาศาสตร์</t>
  </si>
  <si>
    <t>เพื่อรองรับการขยายอุทยาน</t>
  </si>
  <si>
    <t>พื้นที่รองรับ</t>
  </si>
  <si>
    <t>BIOTEC</t>
  </si>
  <si>
    <t>MTEC</t>
  </si>
  <si>
    <t>NECTEC</t>
  </si>
  <si>
    <t>NANOTEC</t>
  </si>
  <si>
    <t>Table of Master List</t>
  </si>
  <si>
    <t>Division</t>
  </si>
  <si>
    <t>นางสาวเมทินี ประภาประไพ</t>
  </si>
  <si>
    <t>งานบัญชีบริหาร</t>
  </si>
  <si>
    <t>ฝ่ายการเงินและบัญชี</t>
  </si>
  <si>
    <t>นายสรรชัย นิจสุนกิจ</t>
  </si>
  <si>
    <t>งานงบประมาณ</t>
  </si>
  <si>
    <t>ฝ่ายนโยบาย แผนงาน และงบประมาณ</t>
  </si>
  <si>
    <t>นายสุภัค พงศ์ปิยะประเสริฐ</t>
  </si>
  <si>
    <t>งานบริหารระบบสารสนเทศเพื่อการ</t>
  </si>
  <si>
    <t>ฝ่ายข้อมูลสารสนเทศ</t>
  </si>
  <si>
    <t>นางสาวนิตยา อำรุงจิตชัย</t>
  </si>
  <si>
    <t>ห้องปฏิบัติการวิจัยจีโนม</t>
  </si>
  <si>
    <t>หน่วยวิจัยเทคโนโลยีจีโนม</t>
  </si>
  <si>
    <t>Project Manager</t>
  </si>
  <si>
    <t>Expected Result</t>
  </si>
  <si>
    <t>งบผูกพัน EX</t>
  </si>
  <si>
    <t xml:space="preserve">  </t>
  </si>
  <si>
    <t xml:space="preserve">ECCI  </t>
  </si>
  <si>
    <t>ต่อเนื่อง</t>
  </si>
  <si>
    <t>ใหม่</t>
  </si>
  <si>
    <t>ฝ่ายที่หัวหน้าโครงการสังกัด</t>
  </si>
  <si>
    <t>นายนเรศ เฝือมอย</t>
  </si>
  <si>
    <t>a</t>
  </si>
  <si>
    <t>Rolling Plan 
สะสมถึงก่อน FY1</t>
  </si>
  <si>
    <t>ผลต่างการปรับแผนงบประมาณตลอดโครงการ</t>
  </si>
  <si>
    <t>Accumulated Release Budget</t>
  </si>
  <si>
    <t>งบประมาณ Release สะสม</t>
  </si>
  <si>
    <t>g</t>
  </si>
  <si>
    <t>l</t>
  </si>
  <si>
    <t>p</t>
  </si>
  <si>
    <t>i = j+k+l</t>
  </si>
  <si>
    <t>n = i+m</t>
  </si>
  <si>
    <t>o = h-n</t>
  </si>
  <si>
    <t>q = b+c+d+e+f+g</t>
  </si>
  <si>
    <t>Overall EX Commitment</t>
  </si>
  <si>
    <t>Ongoing/New</t>
  </si>
  <si>
    <t>วันที่เริ่มต้น</t>
  </si>
  <si>
    <t>Description</t>
  </si>
  <si>
    <t>สัมพันธ์กับการเลือก Project Manager แยกตาม Org</t>
  </si>
  <si>
    <t>สัมพันธ์กับการเลือก Project Manager Org</t>
  </si>
  <si>
    <t>ชื่อโครงการก่อสร้าง</t>
  </si>
  <si>
    <t>Construction Project</t>
  </si>
  <si>
    <t>dd-mm-yyyy</t>
  </si>
  <si>
    <t>แผนงบประมาณ
FY1</t>
  </si>
  <si>
    <t>Budget Plan 
FY1</t>
  </si>
  <si>
    <t>Budget Plan
 FY2</t>
  </si>
  <si>
    <t>แผนงบประมาณ
FY2</t>
  </si>
  <si>
    <t>Budget Plan 
FY3</t>
  </si>
  <si>
    <t>แผนงบประมาณ
FY3</t>
  </si>
  <si>
    <t>Budget Plan
 FY4</t>
  </si>
  <si>
    <t>แผนงบประมาณ
FY4</t>
  </si>
  <si>
    <t>Budget Plan 
FY5</t>
  </si>
  <si>
    <t>แผนงบประมาณ
FY5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</si>
</sst>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);[Red]\(#,##0.00\);&quot;&quot;"/>
    <numFmt numFmtId="165" formatCode="#,##0_);[Red]\(#,##0\);&quot;&quot;"/>
    <numFmt numFmtId="166" formatCode="_-* #,##0.00_-;\-* #,##0.00_-;_-* &quot;-&quot;??_-;_-@_-"/>
    <numFmt numFmtId="167" formatCode="dd\/mm\/yyyy"/>
  </numFmts>
  <fonts count="21">
    <font>
      <sz val="10"/>
      <color rgb="FF000000"/>
      <name val="Arial"/>
      <family val="2"/>
      <charset val="1"/>
    </font>
    <font>
      <sz val="10"/>
      <color rgb="FF000000"/>
      <name val="FreeSans"/>
      <family val="2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color rgb="FF800080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  <charset val="22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8"/>
      <color rgb="FFFF0000"/>
      <name val="Tahoma"/>
      <family val="2"/>
    </font>
    <font>
      <b/>
      <sz val="12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rgb="FFCCFFFF"/>
      </patternFill>
    </fill>
    <fill>
      <patternFill patternType="solid">
        <fgColor theme="4" tint="0.79998168889431442"/>
        <bgColor rgb="FFF2DCDB"/>
      </patternFill>
    </fill>
    <fill>
      <patternFill patternType="solid">
        <fgColor theme="0" tint="-0.14999847407452621"/>
        <bgColor rgb="FFC6D9F1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5" tint="0.59999389629810485"/>
        <bgColor rgb="FFCCFFFF"/>
      </patternFill>
    </fill>
    <fill>
      <patternFill patternType="solid">
        <fgColor theme="8" tint="0.59999389629810485"/>
        <bgColor rgb="FFFFFF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/>
    <xf numFmtId="166" fontId="10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left" vertical="top" wrapText="1"/>
    </xf>
    <xf numFmtId="165" fontId="8" fillId="0" borderId="1" xfId="0" applyNumberFormat="1" applyFont="1" applyBorder="1" applyAlignment="1">
      <alignment vertical="top"/>
    </xf>
    <xf numFmtId="0" fontId="3" fillId="5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164" fontId="8" fillId="4" borderId="1" xfId="0" applyNumberFormat="1" applyFont="1" applyFill="1" applyBorder="1" applyAlignment="1">
      <alignment vertical="top"/>
    </xf>
    <xf numFmtId="164" fontId="8" fillId="0" borderId="1" xfId="0" applyNumberFormat="1" applyFont="1" applyBorder="1" applyAlignment="1">
      <alignment vertical="top"/>
    </xf>
    <xf numFmtId="0" fontId="7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64" fontId="2" fillId="6" borderId="1" xfId="0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top" wrapText="1"/>
    </xf>
    <xf numFmtId="0" fontId="11" fillId="0" borderId="0" xfId="0" applyFont="1"/>
    <xf numFmtId="0" fontId="12" fillId="8" borderId="0" xfId="0" quotePrefix="1" applyFont="1" applyFill="1" applyAlignment="1">
      <alignment horizontal="left"/>
    </xf>
    <xf numFmtId="0" fontId="13" fillId="0" borderId="0" xfId="0" applyFont="1" applyFill="1" applyBorder="1"/>
    <xf numFmtId="0" fontId="8" fillId="0" borderId="0" xfId="0" applyFont="1" applyFill="1"/>
    <xf numFmtId="0" fontId="8" fillId="0" borderId="0" xfId="0" quotePrefix="1" applyFont="1" applyFill="1" applyAlignment="1">
      <alignment horizontal="left"/>
    </xf>
    <xf numFmtId="0" fontId="2" fillId="7" borderId="1" xfId="0" quotePrefix="1" applyFont="1" applyFill="1" applyBorder="1" applyAlignment="1">
      <alignment horizontal="center" vertical="top" wrapText="1"/>
    </xf>
    <xf numFmtId="167" fontId="8" fillId="0" borderId="1" xfId="0" applyNumberFormat="1" applyFont="1" applyBorder="1" applyAlignment="1">
      <alignment vertical="top" wrapText="1"/>
    </xf>
    <xf numFmtId="167" fontId="7" fillId="6" borderId="1" xfId="0" applyNumberFormat="1" applyFont="1" applyFill="1" applyBorder="1" applyAlignment="1">
      <alignment vertical="center"/>
    </xf>
    <xf numFmtId="167" fontId="2" fillId="6" borderId="1" xfId="0" applyNumberFormat="1" applyFont="1" applyFill="1" applyBorder="1" applyAlignment="1">
      <alignment vertical="center"/>
    </xf>
    <xf numFmtId="167" fontId="8" fillId="9" borderId="1" xfId="0" applyNumberFormat="1" applyFont="1" applyFill="1" applyBorder="1" applyAlignment="1" applyProtection="1">
      <alignment vertical="top" wrapText="1"/>
      <protection hidden="1"/>
    </xf>
    <xf numFmtId="0" fontId="5" fillId="0" borderId="1" xfId="1" quotePrefix="1" applyFont="1" applyFill="1" applyBorder="1" applyAlignment="1">
      <alignment vertical="top" wrapText="1"/>
    </xf>
    <xf numFmtId="165" fontId="8" fillId="9" borderId="1" xfId="0" applyNumberFormat="1" applyFont="1" applyFill="1" applyBorder="1" applyAlignment="1" applyProtection="1">
      <alignment vertical="top" wrapText="1"/>
      <protection hidden="1"/>
    </xf>
    <xf numFmtId="0" fontId="17" fillId="10" borderId="1" xfId="0" applyFont="1" applyFill="1" applyBorder="1" applyAlignment="1">
      <alignment horizontal="center" vertical="top" wrapText="1"/>
    </xf>
    <xf numFmtId="0" fontId="3" fillId="5" borderId="1" xfId="0" quotePrefix="1" applyFont="1" applyFill="1" applyBorder="1" applyAlignment="1">
      <alignment horizontal="center" vertical="top" wrapText="1"/>
    </xf>
    <xf numFmtId="0" fontId="9" fillId="0" borderId="0" xfId="0" quotePrefix="1" applyFont="1" applyAlignment="1">
      <alignment horizontal="center"/>
    </xf>
    <xf numFmtId="0" fontId="18" fillId="0" borderId="0" xfId="0" quotePrefix="1" applyFont="1" applyAlignment="1">
      <alignment horizontal="center"/>
    </xf>
    <xf numFmtId="164" fontId="4" fillId="0" borderId="0" xfId="0" applyNumberFormat="1" applyFont="1"/>
    <xf numFmtId="164" fontId="8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0" fontId="8" fillId="0" borderId="1" xfId="0" applyFont="1" applyBorder="1" applyAlignment="1">
      <alignment vertical="top"/>
    </xf>
    <xf numFmtId="0" fontId="16" fillId="7" borderId="1" xfId="0" quotePrefix="1" applyFont="1" applyFill="1" applyBorder="1" applyAlignment="1">
      <alignment horizontal="center" vertical="top" wrapText="1"/>
    </xf>
    <xf numFmtId="0" fontId="19" fillId="0" borderId="0" xfId="0" quotePrefix="1" applyFont="1" applyAlignment="1">
      <alignment horizontal="center"/>
    </xf>
    <xf numFmtId="0" fontId="20" fillId="0" borderId="0" xfId="0" quotePrefix="1" applyFont="1" applyAlignment="1">
      <alignment horizontal="left"/>
    </xf>
    <xf numFmtId="0" fontId="3" fillId="2" borderId="1" xfId="0" quotePrefix="1" applyFont="1" applyFill="1" applyBorder="1" applyAlignment="1">
      <alignment horizontal="center" vertical="top"/>
    </xf>
    <xf numFmtId="164" fontId="3" fillId="2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</cellXfs>
  <cellStyles count="3">
    <cellStyle name="Comma 17" xfId="2"/>
    <cellStyle name="Normal" xfId="0" builtinId="0"/>
    <cellStyle name="Normal 4" xfId="1"/>
  </cellStyles>
  <dxfs count="4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342900</xdr:colOff>
      <xdr:row>68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34"/>
  <sheetViews>
    <sheetView tabSelected="1" zoomScale="120" zoomScaleNormal="120" workbookViewId="0">
      <pane xSplit="4" ySplit="9" topLeftCell="E10" activePane="bottomRight" state="frozen"/>
      <selection pane="topRight" activeCell="E1" sqref="E1"/>
      <selection pane="bottomLeft" activeCell="A11" sqref="A11"/>
      <selection pane="bottomRight" activeCell="B10" sqref="B10:B11"/>
    </sheetView>
  </sheetViews>
  <sheetFormatPr defaultColWidth="26.6640625" defaultRowHeight="13.2"/>
  <cols>
    <col min="1" max="1" width="0.88671875" style="2" customWidth="1"/>
    <col min="2" max="2" width="9.44140625" style="2" customWidth="1"/>
    <col min="3" max="3" width="9.109375" style="2" customWidth="1"/>
    <col min="4" max="4" width="20.6640625" style="2" customWidth="1"/>
    <col min="5" max="5" width="10.77734375" style="2" customWidth="1"/>
    <col min="6" max="7" width="15.77734375" style="2" customWidth="1"/>
    <col min="8" max="8" width="20.6640625" style="2" customWidth="1"/>
    <col min="9" max="9" width="25.6640625" style="2" customWidth="1"/>
    <col min="10" max="10" width="15.6640625" style="2" customWidth="1"/>
    <col min="11" max="11" width="12.109375" style="2" customWidth="1"/>
    <col min="12" max="12" width="25.77734375" style="2" customWidth="1"/>
    <col min="13" max="14" width="35.77734375" style="2" customWidth="1"/>
    <col min="15" max="30" width="17.33203125" style="2" customWidth="1"/>
    <col min="31" max="31" width="0.88671875" style="2" customWidth="1"/>
    <col min="32" max="32" width="17.33203125" style="2" customWidth="1"/>
    <col min="33" max="16384" width="26.6640625" style="2"/>
  </cols>
  <sheetData>
    <row r="1" spans="2:32" ht="5.0999999999999996" customHeight="1"/>
    <row r="2" spans="2:32">
      <c r="B2" s="48" t="s">
        <v>17</v>
      </c>
      <c r="C2" s="49"/>
      <c r="D2" s="1">
        <v>2019</v>
      </c>
      <c r="E2" s="4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5"/>
      <c r="W2" s="3"/>
      <c r="X2" s="3"/>
      <c r="Y2" s="3"/>
      <c r="Z2" s="3"/>
      <c r="AA2" s="3"/>
      <c r="AB2" s="3"/>
      <c r="AC2" s="3"/>
      <c r="AD2" s="3"/>
      <c r="AE2" s="6"/>
    </row>
    <row r="3" spans="2:32">
      <c r="B3" s="48" t="s">
        <v>1</v>
      </c>
      <c r="C3" s="49"/>
      <c r="D3" s="1" t="s">
        <v>2</v>
      </c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5"/>
      <c r="V3" s="5"/>
      <c r="W3" s="3"/>
      <c r="X3" s="3"/>
      <c r="Y3" s="3"/>
      <c r="Z3" s="3"/>
      <c r="AA3" s="3"/>
      <c r="AB3" s="3"/>
      <c r="AC3" s="3"/>
      <c r="AD3" s="3"/>
      <c r="AE3" s="6"/>
    </row>
    <row r="4" spans="2:32">
      <c r="B4" s="48" t="s">
        <v>4</v>
      </c>
      <c r="C4" s="49"/>
      <c r="D4" s="46" t="s">
        <v>101</v>
      </c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V4" s="5"/>
      <c r="W4" s="3"/>
      <c r="X4" s="3"/>
      <c r="Y4" s="3"/>
      <c r="Z4" s="3"/>
      <c r="AA4" s="3"/>
      <c r="AB4" s="3"/>
      <c r="AC4" s="3"/>
      <c r="AD4" s="3"/>
      <c r="AE4" s="6"/>
    </row>
    <row r="5" spans="2:32">
      <c r="B5" s="48" t="s">
        <v>5</v>
      </c>
      <c r="C5" s="49"/>
      <c r="D5" s="1" t="s">
        <v>6</v>
      </c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5"/>
      <c r="W5" s="3"/>
      <c r="X5" s="3"/>
      <c r="Y5" s="3"/>
      <c r="Z5" s="3"/>
      <c r="AA5" s="3"/>
      <c r="AB5" s="3"/>
      <c r="AC5" s="3"/>
      <c r="AD5" s="3"/>
      <c r="AE5" s="6"/>
    </row>
    <row r="6" spans="2:32">
      <c r="B6" s="48" t="s">
        <v>7</v>
      </c>
      <c r="C6" s="49"/>
      <c r="D6" s="47">
        <f>Q30</f>
        <v>751000</v>
      </c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5"/>
      <c r="V6" s="5"/>
      <c r="W6" s="3"/>
      <c r="X6" s="3"/>
      <c r="Y6" s="3"/>
      <c r="Z6" s="3"/>
      <c r="AA6" s="3"/>
      <c r="AB6" s="3"/>
      <c r="AC6" s="3"/>
      <c r="AD6" s="3"/>
      <c r="AE6" s="6"/>
    </row>
    <row r="7" spans="2:32">
      <c r="B7" s="8"/>
      <c r="C7" s="8"/>
      <c r="D7" s="8"/>
      <c r="E7" s="8"/>
      <c r="F7" s="8"/>
      <c r="G7" s="5"/>
      <c r="H7" s="8"/>
      <c r="I7" s="8"/>
      <c r="J7" s="8"/>
      <c r="K7" s="21" t="s">
        <v>19</v>
      </c>
      <c r="L7" s="21"/>
      <c r="M7" s="44" t="s">
        <v>97</v>
      </c>
      <c r="N7" s="44" t="s">
        <v>98</v>
      </c>
      <c r="O7" s="21" t="s">
        <v>81</v>
      </c>
      <c r="P7" s="21" t="s">
        <v>45</v>
      </c>
      <c r="Q7" s="21" t="s">
        <v>46</v>
      </c>
      <c r="R7" s="21" t="s">
        <v>11</v>
      </c>
      <c r="S7" s="21" t="s">
        <v>47</v>
      </c>
      <c r="T7" s="21" t="s">
        <v>12</v>
      </c>
      <c r="U7" s="21" t="s">
        <v>86</v>
      </c>
      <c r="V7" s="37" t="s">
        <v>13</v>
      </c>
      <c r="W7" s="37" t="s">
        <v>89</v>
      </c>
      <c r="X7" s="21" t="s">
        <v>14</v>
      </c>
      <c r="Y7" s="21" t="s">
        <v>15</v>
      </c>
      <c r="Z7" s="21" t="s">
        <v>87</v>
      </c>
      <c r="AA7" s="37" t="s">
        <v>16</v>
      </c>
      <c r="AB7" s="37" t="s">
        <v>90</v>
      </c>
      <c r="AC7" s="37" t="s">
        <v>91</v>
      </c>
      <c r="AD7" s="21" t="s">
        <v>88</v>
      </c>
      <c r="AF7" s="38" t="s">
        <v>92</v>
      </c>
    </row>
    <row r="8" spans="2:32" ht="39.9" customHeight="1">
      <c r="B8" s="43" t="s">
        <v>94</v>
      </c>
      <c r="C8" s="28" t="s">
        <v>1</v>
      </c>
      <c r="D8" s="28" t="s">
        <v>100</v>
      </c>
      <c r="E8" s="22" t="s">
        <v>34</v>
      </c>
      <c r="F8" s="22" t="s">
        <v>35</v>
      </c>
      <c r="G8" s="22" t="s">
        <v>36</v>
      </c>
      <c r="H8" s="22" t="s">
        <v>37</v>
      </c>
      <c r="I8" s="28" t="s">
        <v>96</v>
      </c>
      <c r="J8" s="22" t="s">
        <v>8</v>
      </c>
      <c r="K8" s="22" t="s">
        <v>73</v>
      </c>
      <c r="L8" s="28" t="s">
        <v>72</v>
      </c>
      <c r="M8" s="22" t="s">
        <v>3</v>
      </c>
      <c r="N8" s="22" t="s">
        <v>59</v>
      </c>
      <c r="O8" s="22" t="s">
        <v>44</v>
      </c>
      <c r="P8" s="28" t="s">
        <v>82</v>
      </c>
      <c r="Q8" s="28" t="s">
        <v>103</v>
      </c>
      <c r="R8" s="28" t="s">
        <v>104</v>
      </c>
      <c r="S8" s="28" t="s">
        <v>106</v>
      </c>
      <c r="T8" s="28" t="s">
        <v>108</v>
      </c>
      <c r="U8" s="28" t="s">
        <v>110</v>
      </c>
      <c r="V8" s="36" t="s">
        <v>84</v>
      </c>
      <c r="W8" s="12" t="s">
        <v>39</v>
      </c>
      <c r="X8" s="12" t="s">
        <v>48</v>
      </c>
      <c r="Y8" s="12" t="s">
        <v>49</v>
      </c>
      <c r="Z8" s="36" t="s">
        <v>93</v>
      </c>
      <c r="AA8" s="12" t="s">
        <v>40</v>
      </c>
      <c r="AB8" s="12" t="s">
        <v>42</v>
      </c>
      <c r="AC8" s="12" t="s">
        <v>43</v>
      </c>
      <c r="AD8" s="12" t="s">
        <v>10</v>
      </c>
      <c r="AF8" s="35" t="s">
        <v>83</v>
      </c>
    </row>
    <row r="9" spans="2:32" ht="45" customHeight="1">
      <c r="B9" s="22" t="s">
        <v>20</v>
      </c>
      <c r="C9" s="22" t="s">
        <v>18</v>
      </c>
      <c r="D9" s="28" t="s">
        <v>99</v>
      </c>
      <c r="E9" s="22" t="s">
        <v>21</v>
      </c>
      <c r="F9" s="28" t="s">
        <v>95</v>
      </c>
      <c r="G9" s="28" t="s">
        <v>22</v>
      </c>
      <c r="H9" s="22" t="s">
        <v>23</v>
      </c>
      <c r="I9" s="22" t="s">
        <v>24</v>
      </c>
      <c r="J9" s="22" t="s">
        <v>25</v>
      </c>
      <c r="K9" s="22" t="s">
        <v>26</v>
      </c>
      <c r="L9" s="22" t="s">
        <v>27</v>
      </c>
      <c r="M9" s="28" t="s">
        <v>28</v>
      </c>
      <c r="N9" s="22" t="s">
        <v>79</v>
      </c>
      <c r="O9" s="22" t="s">
        <v>38</v>
      </c>
      <c r="P9" s="28" t="s">
        <v>82</v>
      </c>
      <c r="Q9" s="28" t="s">
        <v>102</v>
      </c>
      <c r="R9" s="28" t="s">
        <v>105</v>
      </c>
      <c r="S9" s="28" t="s">
        <v>107</v>
      </c>
      <c r="T9" s="28" t="s">
        <v>109</v>
      </c>
      <c r="U9" s="28" t="s">
        <v>111</v>
      </c>
      <c r="V9" s="36" t="s">
        <v>85</v>
      </c>
      <c r="W9" s="12" t="s">
        <v>29</v>
      </c>
      <c r="X9" s="12" t="s">
        <v>30</v>
      </c>
      <c r="Y9" s="12" t="s">
        <v>31</v>
      </c>
      <c r="Z9" s="12" t="s">
        <v>74</v>
      </c>
      <c r="AA9" s="12" t="s">
        <v>41</v>
      </c>
      <c r="AB9" s="12" t="s">
        <v>32</v>
      </c>
      <c r="AC9" s="12" t="s">
        <v>33</v>
      </c>
      <c r="AD9" s="12" t="s">
        <v>9</v>
      </c>
      <c r="AF9" s="35" t="s">
        <v>83</v>
      </c>
    </row>
    <row r="10" spans="2:32" s="9" customFormat="1" ht="50.1" customHeight="1">
      <c r="B10" s="42" t="s">
        <v>77</v>
      </c>
      <c r="C10" s="14" t="s">
        <v>54</v>
      </c>
      <c r="D10" s="10" t="s">
        <v>50</v>
      </c>
      <c r="E10" s="14">
        <v>48</v>
      </c>
      <c r="F10" s="29">
        <v>42767</v>
      </c>
      <c r="G10" s="32">
        <f>IF(E10="","",EOMONTH(F10,E10))</f>
        <v>44255</v>
      </c>
      <c r="H10" s="10" t="s">
        <v>51</v>
      </c>
      <c r="I10" s="10" t="s">
        <v>53</v>
      </c>
      <c r="J10" s="10" t="s">
        <v>52</v>
      </c>
      <c r="K10" s="10" t="s">
        <v>52</v>
      </c>
      <c r="L10" s="33" t="s">
        <v>60</v>
      </c>
      <c r="M10" s="34" t="str">
        <f>IF($L10="","",IF(ISNA(VLOOKUP($L10,TAB_List!$D:$F,2,FALSE)),"Error",VLOOKUP($L10,TAB_List!$D:$F,2,FALSE)))</f>
        <v>งานบัญชีบริหาร</v>
      </c>
      <c r="N10" s="34" t="str">
        <f>IF($L10="","",IF(ISNA(VLOOKUP($L10,TAB_List!$D:$F,3,FALSE)),"Error",VLOOKUP($L10,TAB_List!$D:$F,3,FALSE)))</f>
        <v>ฝ่ายการเงินและบัญชี</v>
      </c>
      <c r="O10" s="16">
        <v>3000000</v>
      </c>
      <c r="P10" s="16">
        <f>AA10</f>
        <v>500000</v>
      </c>
      <c r="Q10" s="16">
        <v>651000</v>
      </c>
      <c r="R10" s="16">
        <v>924500</v>
      </c>
      <c r="S10" s="16">
        <v>924500</v>
      </c>
      <c r="T10" s="16"/>
      <c r="U10" s="16"/>
      <c r="V10" s="15">
        <v>1151000</v>
      </c>
      <c r="W10" s="15">
        <f>SUM(X10:Z10)</f>
        <v>521000</v>
      </c>
      <c r="X10" s="15">
        <v>500000</v>
      </c>
      <c r="Y10" s="15">
        <v>1000</v>
      </c>
      <c r="Z10" s="15">
        <v>20000</v>
      </c>
      <c r="AA10" s="15">
        <v>500000</v>
      </c>
      <c r="AB10" s="15">
        <f>AA10+W10</f>
        <v>1021000</v>
      </c>
      <c r="AC10" s="15">
        <f>V10-AB10</f>
        <v>130000</v>
      </c>
      <c r="AD10" s="15">
        <v>30000</v>
      </c>
      <c r="AE10" s="40"/>
      <c r="AF10" s="15">
        <f>O10-SUM(P10:U10)</f>
        <v>0</v>
      </c>
    </row>
    <row r="11" spans="2:32" s="9" customFormat="1" ht="50.1" customHeight="1">
      <c r="B11" s="42" t="s">
        <v>78</v>
      </c>
      <c r="C11" s="14" t="s">
        <v>56</v>
      </c>
      <c r="D11" s="10" t="s">
        <v>76</v>
      </c>
      <c r="E11" s="14">
        <v>60</v>
      </c>
      <c r="F11" s="29">
        <v>42767</v>
      </c>
      <c r="G11" s="32">
        <f t="shared" ref="G11:G29" si="0">IF(E11="","",EOMONTH(F11,E11))</f>
        <v>44620</v>
      </c>
      <c r="H11" s="10" t="s">
        <v>51</v>
      </c>
      <c r="I11" s="10" t="s">
        <v>53</v>
      </c>
      <c r="J11" s="10" t="s">
        <v>52</v>
      </c>
      <c r="K11" s="10" t="s">
        <v>52</v>
      </c>
      <c r="L11" s="33" t="s">
        <v>80</v>
      </c>
      <c r="M11" s="34" t="str">
        <f>IF($L11="","",IF(ISNA(VLOOKUP($L11,TAB_List!$D:$F,2,FALSE)),"Error",VLOOKUP($L11,TAB_List!$D:$F,2,FALSE)))</f>
        <v>Error</v>
      </c>
      <c r="N11" s="34" t="str">
        <f>IF($L11="","",IF(ISNA(VLOOKUP($L11,TAB_List!$D:$F,3,FALSE)),"Error",VLOOKUP($L11,TAB_List!$D:$F,3,FALSE)))</f>
        <v>Error</v>
      </c>
      <c r="O11" s="16">
        <v>1700000</v>
      </c>
      <c r="P11" s="16"/>
      <c r="Q11" s="16">
        <v>100000</v>
      </c>
      <c r="R11" s="16">
        <v>300000</v>
      </c>
      <c r="S11" s="16">
        <v>100000</v>
      </c>
      <c r="T11" s="16">
        <v>200000</v>
      </c>
      <c r="U11" s="16">
        <v>1000000</v>
      </c>
      <c r="V11" s="15"/>
      <c r="W11" s="15">
        <f t="shared" ref="W11:W29" si="1">SUM(X11:Z11)</f>
        <v>0</v>
      </c>
      <c r="X11" s="15"/>
      <c r="Y11" s="15"/>
      <c r="Z11" s="15"/>
      <c r="AA11" s="15"/>
      <c r="AB11" s="15">
        <f t="shared" ref="AB11:AB29" si="2">AA11+W11</f>
        <v>0</v>
      </c>
      <c r="AC11" s="15">
        <f t="shared" ref="AC11:AC29" si="3">V11-AB11</f>
        <v>0</v>
      </c>
      <c r="AD11" s="15" t="s">
        <v>75</v>
      </c>
      <c r="AE11" s="40"/>
      <c r="AF11" s="15">
        <f t="shared" ref="AF11:AF29" si="4">O11-SUM(P11:U11)</f>
        <v>0</v>
      </c>
    </row>
    <row r="12" spans="2:32" s="9" customFormat="1" ht="50.1" customHeight="1">
      <c r="B12" s="13"/>
      <c r="C12" s="14"/>
      <c r="D12" s="10"/>
      <c r="E12" s="14"/>
      <c r="F12" s="29"/>
      <c r="G12" s="32" t="str">
        <f t="shared" si="0"/>
        <v/>
      </c>
      <c r="H12" s="10"/>
      <c r="I12" s="10"/>
      <c r="J12" s="14"/>
      <c r="K12" s="11"/>
      <c r="L12" s="33"/>
      <c r="M12" s="34" t="str">
        <f>IF($L12="","",IF(ISNA(VLOOKUP($L12,TAB_List!$D:$F,2,FALSE)),"Error",VLOOKUP($L12,TAB_List!$D:$F,2,FALSE)))</f>
        <v/>
      </c>
      <c r="N12" s="34" t="str">
        <f>IF($L12="","",IF(ISNA(VLOOKUP($L12,TAB_List!$D:$F,3,FALSE)),"Error",VLOOKUP($L12,TAB_List!$D:$F,3,FALSE)))</f>
        <v/>
      </c>
      <c r="O12" s="16">
        <f t="shared" ref="O12:O29" si="5">SUM(Q12:U12)</f>
        <v>0</v>
      </c>
      <c r="P12" s="16"/>
      <c r="Q12" s="16"/>
      <c r="R12" s="16"/>
      <c r="S12" s="16"/>
      <c r="T12" s="16"/>
      <c r="U12" s="16"/>
      <c r="V12" s="15"/>
      <c r="W12" s="15">
        <f t="shared" si="1"/>
        <v>0</v>
      </c>
      <c r="X12" s="15"/>
      <c r="Y12" s="15"/>
      <c r="Z12" s="15"/>
      <c r="AA12" s="15"/>
      <c r="AB12" s="15">
        <f t="shared" si="2"/>
        <v>0</v>
      </c>
      <c r="AC12" s="15">
        <f t="shared" si="3"/>
        <v>0</v>
      </c>
      <c r="AD12" s="15"/>
      <c r="AE12" s="40"/>
      <c r="AF12" s="15">
        <f t="shared" si="4"/>
        <v>0</v>
      </c>
    </row>
    <row r="13" spans="2:32" s="9" customFormat="1" ht="50.1" customHeight="1">
      <c r="B13" s="13"/>
      <c r="C13" s="14"/>
      <c r="D13" s="10"/>
      <c r="E13" s="14"/>
      <c r="F13" s="29"/>
      <c r="G13" s="32" t="str">
        <f t="shared" si="0"/>
        <v/>
      </c>
      <c r="H13" s="10"/>
      <c r="I13" s="10"/>
      <c r="J13" s="14"/>
      <c r="K13" s="11"/>
      <c r="L13" s="33"/>
      <c r="M13" s="34" t="str">
        <f>IF($L13="","",IF(ISNA(VLOOKUP($L13,TAB_List!$D:$F,2,FALSE)),"Error",VLOOKUP($L13,TAB_List!$D:$F,2,FALSE)))</f>
        <v/>
      </c>
      <c r="N13" s="34" t="str">
        <f>IF($L13="","",IF(ISNA(VLOOKUP($L13,TAB_List!$D:$F,3,FALSE)),"Error",VLOOKUP($L13,TAB_List!$D:$F,3,FALSE)))</f>
        <v/>
      </c>
      <c r="O13" s="16">
        <f t="shared" si="5"/>
        <v>0</v>
      </c>
      <c r="P13" s="16"/>
      <c r="Q13" s="16"/>
      <c r="R13" s="16"/>
      <c r="S13" s="16"/>
      <c r="T13" s="16"/>
      <c r="U13" s="16"/>
      <c r="V13" s="15"/>
      <c r="W13" s="15">
        <f t="shared" si="1"/>
        <v>0</v>
      </c>
      <c r="X13" s="15"/>
      <c r="Y13" s="15"/>
      <c r="Z13" s="15"/>
      <c r="AA13" s="15"/>
      <c r="AB13" s="15">
        <f t="shared" si="2"/>
        <v>0</v>
      </c>
      <c r="AC13" s="15">
        <f t="shared" si="3"/>
        <v>0</v>
      </c>
      <c r="AD13" s="15"/>
      <c r="AE13" s="40"/>
      <c r="AF13" s="15">
        <f t="shared" si="4"/>
        <v>0</v>
      </c>
    </row>
    <row r="14" spans="2:32" s="9" customFormat="1" ht="50.1" customHeight="1">
      <c r="B14" s="13"/>
      <c r="C14" s="14"/>
      <c r="D14" s="10"/>
      <c r="E14" s="14"/>
      <c r="F14" s="29"/>
      <c r="G14" s="32" t="str">
        <f t="shared" si="0"/>
        <v/>
      </c>
      <c r="H14" s="10"/>
      <c r="I14" s="10"/>
      <c r="J14" s="14"/>
      <c r="K14" s="11"/>
      <c r="L14" s="33"/>
      <c r="M14" s="34" t="str">
        <f>IF($L14="","",IF(ISNA(VLOOKUP($L14,TAB_List!$D:$F,2,FALSE)),"Error",VLOOKUP($L14,TAB_List!$D:$F,2,FALSE)))</f>
        <v/>
      </c>
      <c r="N14" s="34" t="str">
        <f>IF($L14="","",IF(ISNA(VLOOKUP($L14,TAB_List!$D:$F,3,FALSE)),"Error",VLOOKUP($L14,TAB_List!$D:$F,3,FALSE)))</f>
        <v/>
      </c>
      <c r="O14" s="16">
        <f t="shared" si="5"/>
        <v>0</v>
      </c>
      <c r="P14" s="16"/>
      <c r="Q14" s="16"/>
      <c r="R14" s="16"/>
      <c r="S14" s="16"/>
      <c r="T14" s="16"/>
      <c r="U14" s="16"/>
      <c r="V14" s="15"/>
      <c r="W14" s="15">
        <f t="shared" si="1"/>
        <v>0</v>
      </c>
      <c r="X14" s="15"/>
      <c r="Y14" s="15"/>
      <c r="Z14" s="15"/>
      <c r="AA14" s="15"/>
      <c r="AB14" s="15">
        <f t="shared" si="2"/>
        <v>0</v>
      </c>
      <c r="AC14" s="15">
        <f t="shared" si="3"/>
        <v>0</v>
      </c>
      <c r="AD14" s="15"/>
      <c r="AE14" s="40"/>
      <c r="AF14" s="15">
        <f t="shared" si="4"/>
        <v>0</v>
      </c>
    </row>
    <row r="15" spans="2:32" s="9" customFormat="1" ht="50.1" customHeight="1">
      <c r="B15" s="13"/>
      <c r="C15" s="14"/>
      <c r="D15" s="10"/>
      <c r="E15" s="14"/>
      <c r="F15" s="29"/>
      <c r="G15" s="32" t="str">
        <f t="shared" si="0"/>
        <v/>
      </c>
      <c r="H15" s="10"/>
      <c r="I15" s="10"/>
      <c r="J15" s="14"/>
      <c r="K15" s="11"/>
      <c r="L15" s="33"/>
      <c r="M15" s="34" t="str">
        <f>IF($L15="","",IF(ISNA(VLOOKUP($L15,TAB_List!$D:$F,2,FALSE)),"Error",VLOOKUP($L15,TAB_List!$D:$F,2,FALSE)))</f>
        <v/>
      </c>
      <c r="N15" s="34" t="str">
        <f>IF($L15="","",IF(ISNA(VLOOKUP($L15,TAB_List!$D:$F,3,FALSE)),"Error",VLOOKUP($L15,TAB_List!$D:$F,3,FALSE)))</f>
        <v/>
      </c>
      <c r="O15" s="16">
        <f t="shared" si="5"/>
        <v>0</v>
      </c>
      <c r="P15" s="16"/>
      <c r="Q15" s="16"/>
      <c r="R15" s="16"/>
      <c r="S15" s="16"/>
      <c r="T15" s="16"/>
      <c r="U15" s="16"/>
      <c r="V15" s="15"/>
      <c r="W15" s="15">
        <f t="shared" si="1"/>
        <v>0</v>
      </c>
      <c r="X15" s="15"/>
      <c r="Y15" s="15"/>
      <c r="Z15" s="15"/>
      <c r="AA15" s="15"/>
      <c r="AB15" s="15">
        <f t="shared" si="2"/>
        <v>0</v>
      </c>
      <c r="AC15" s="15">
        <f t="shared" si="3"/>
        <v>0</v>
      </c>
      <c r="AD15" s="15"/>
      <c r="AE15" s="40"/>
      <c r="AF15" s="15">
        <f t="shared" si="4"/>
        <v>0</v>
      </c>
    </row>
    <row r="16" spans="2:32" s="9" customFormat="1" ht="50.1" customHeight="1">
      <c r="B16" s="13"/>
      <c r="C16" s="14"/>
      <c r="D16" s="10"/>
      <c r="E16" s="14"/>
      <c r="F16" s="29"/>
      <c r="G16" s="32" t="str">
        <f t="shared" si="0"/>
        <v/>
      </c>
      <c r="H16" s="10"/>
      <c r="I16" s="10"/>
      <c r="J16" s="14"/>
      <c r="K16" s="11"/>
      <c r="L16" s="33"/>
      <c r="M16" s="34" t="str">
        <f>IF($L16="","",IF(ISNA(VLOOKUP($L16,TAB_List!$D:$F,2,FALSE)),"Error",VLOOKUP($L16,TAB_List!$D:$F,2,FALSE)))</f>
        <v/>
      </c>
      <c r="N16" s="34" t="str">
        <f>IF($L16="","",IF(ISNA(VLOOKUP($L16,TAB_List!$D:$F,3,FALSE)),"Error",VLOOKUP($L16,TAB_List!$D:$F,3,FALSE)))</f>
        <v/>
      </c>
      <c r="O16" s="16">
        <f t="shared" si="5"/>
        <v>0</v>
      </c>
      <c r="P16" s="16"/>
      <c r="Q16" s="16"/>
      <c r="R16" s="16"/>
      <c r="S16" s="16"/>
      <c r="T16" s="16"/>
      <c r="U16" s="16"/>
      <c r="V16" s="15"/>
      <c r="W16" s="15">
        <f t="shared" si="1"/>
        <v>0</v>
      </c>
      <c r="X16" s="15"/>
      <c r="Y16" s="15"/>
      <c r="Z16" s="15"/>
      <c r="AA16" s="15"/>
      <c r="AB16" s="15">
        <f t="shared" si="2"/>
        <v>0</v>
      </c>
      <c r="AC16" s="15">
        <f t="shared" si="3"/>
        <v>0</v>
      </c>
      <c r="AD16" s="15"/>
      <c r="AE16" s="40"/>
      <c r="AF16" s="15">
        <f t="shared" si="4"/>
        <v>0</v>
      </c>
    </row>
    <row r="17" spans="2:32" s="9" customFormat="1" ht="50.1" customHeight="1">
      <c r="B17" s="13"/>
      <c r="C17" s="14"/>
      <c r="D17" s="10"/>
      <c r="E17" s="14"/>
      <c r="F17" s="29"/>
      <c r="G17" s="32" t="str">
        <f t="shared" si="0"/>
        <v/>
      </c>
      <c r="H17" s="10"/>
      <c r="I17" s="10"/>
      <c r="J17" s="14"/>
      <c r="K17" s="11"/>
      <c r="L17" s="33"/>
      <c r="M17" s="34" t="str">
        <f>IF($L17="","",IF(ISNA(VLOOKUP($L17,TAB_List!$D:$F,2,FALSE)),"Error",VLOOKUP($L17,TAB_List!$D:$F,2,FALSE)))</f>
        <v/>
      </c>
      <c r="N17" s="34" t="str">
        <f>IF($L17="","",IF(ISNA(VLOOKUP($L17,TAB_List!$D:$F,3,FALSE)),"Error",VLOOKUP($L17,TAB_List!$D:$F,3,FALSE)))</f>
        <v/>
      </c>
      <c r="O17" s="16">
        <f t="shared" si="5"/>
        <v>0</v>
      </c>
      <c r="P17" s="16"/>
      <c r="Q17" s="16"/>
      <c r="R17" s="16"/>
      <c r="S17" s="16"/>
      <c r="T17" s="16"/>
      <c r="U17" s="16"/>
      <c r="V17" s="15"/>
      <c r="W17" s="15">
        <f t="shared" si="1"/>
        <v>0</v>
      </c>
      <c r="X17" s="15"/>
      <c r="Y17" s="15"/>
      <c r="Z17" s="15"/>
      <c r="AA17" s="15"/>
      <c r="AB17" s="15">
        <f t="shared" si="2"/>
        <v>0</v>
      </c>
      <c r="AC17" s="15">
        <f t="shared" si="3"/>
        <v>0</v>
      </c>
      <c r="AD17" s="15"/>
      <c r="AE17" s="40"/>
      <c r="AF17" s="15">
        <f t="shared" si="4"/>
        <v>0</v>
      </c>
    </row>
    <row r="18" spans="2:32" s="9" customFormat="1" ht="50.1" customHeight="1">
      <c r="B18" s="13"/>
      <c r="C18" s="14"/>
      <c r="D18" s="10"/>
      <c r="E18" s="14"/>
      <c r="F18" s="29"/>
      <c r="G18" s="32" t="str">
        <f t="shared" si="0"/>
        <v/>
      </c>
      <c r="H18" s="10"/>
      <c r="I18" s="10"/>
      <c r="J18" s="14"/>
      <c r="K18" s="11"/>
      <c r="L18" s="33"/>
      <c r="M18" s="34" t="str">
        <f>IF($L18="","",IF(ISNA(VLOOKUP($L18,TAB_List!$D:$F,2,FALSE)),"Error",VLOOKUP($L18,TAB_List!$D:$F,2,FALSE)))</f>
        <v/>
      </c>
      <c r="N18" s="34" t="str">
        <f>IF($L18="","",IF(ISNA(VLOOKUP($L18,TAB_List!$D:$F,3,FALSE)),"Error",VLOOKUP($L18,TAB_List!$D:$F,3,FALSE)))</f>
        <v/>
      </c>
      <c r="O18" s="16">
        <f t="shared" si="5"/>
        <v>0</v>
      </c>
      <c r="P18" s="16"/>
      <c r="Q18" s="16"/>
      <c r="R18" s="16"/>
      <c r="S18" s="16"/>
      <c r="T18" s="16"/>
      <c r="U18" s="16"/>
      <c r="V18" s="15"/>
      <c r="W18" s="15">
        <f t="shared" si="1"/>
        <v>0</v>
      </c>
      <c r="X18" s="15"/>
      <c r="Y18" s="15"/>
      <c r="Z18" s="15"/>
      <c r="AA18" s="15"/>
      <c r="AB18" s="15">
        <f t="shared" si="2"/>
        <v>0</v>
      </c>
      <c r="AC18" s="15">
        <f t="shared" si="3"/>
        <v>0</v>
      </c>
      <c r="AD18" s="15"/>
      <c r="AE18" s="40"/>
      <c r="AF18" s="15">
        <f t="shared" si="4"/>
        <v>0</v>
      </c>
    </row>
    <row r="19" spans="2:32" s="9" customFormat="1" ht="50.1" customHeight="1">
      <c r="B19" s="13"/>
      <c r="C19" s="14"/>
      <c r="D19" s="10"/>
      <c r="E19" s="14"/>
      <c r="F19" s="29"/>
      <c r="G19" s="32" t="str">
        <f t="shared" si="0"/>
        <v/>
      </c>
      <c r="H19" s="10"/>
      <c r="I19" s="10"/>
      <c r="J19" s="14"/>
      <c r="K19" s="11"/>
      <c r="L19" s="33"/>
      <c r="M19" s="34" t="str">
        <f>IF($L19="","",IF(ISNA(VLOOKUP($L19,TAB_List!$D:$F,2,FALSE)),"Error",VLOOKUP($L19,TAB_List!$D:$F,2,FALSE)))</f>
        <v/>
      </c>
      <c r="N19" s="34" t="str">
        <f>IF($L19="","",IF(ISNA(VLOOKUP($L19,TAB_List!$D:$F,3,FALSE)),"Error",VLOOKUP($L19,TAB_List!$D:$F,3,FALSE)))</f>
        <v/>
      </c>
      <c r="O19" s="16">
        <f t="shared" si="5"/>
        <v>0</v>
      </c>
      <c r="P19" s="16"/>
      <c r="Q19" s="16"/>
      <c r="R19" s="16"/>
      <c r="S19" s="16"/>
      <c r="T19" s="16"/>
      <c r="U19" s="16"/>
      <c r="V19" s="15"/>
      <c r="W19" s="15">
        <f t="shared" si="1"/>
        <v>0</v>
      </c>
      <c r="X19" s="15"/>
      <c r="Y19" s="15"/>
      <c r="Z19" s="15"/>
      <c r="AA19" s="15"/>
      <c r="AB19" s="15">
        <f t="shared" si="2"/>
        <v>0</v>
      </c>
      <c r="AC19" s="15">
        <f t="shared" si="3"/>
        <v>0</v>
      </c>
      <c r="AD19" s="15"/>
      <c r="AE19" s="40"/>
      <c r="AF19" s="15">
        <f t="shared" si="4"/>
        <v>0</v>
      </c>
    </row>
    <row r="20" spans="2:32" s="9" customFormat="1" ht="50.1" customHeight="1">
      <c r="B20" s="13"/>
      <c r="C20" s="14"/>
      <c r="D20" s="10"/>
      <c r="E20" s="14"/>
      <c r="F20" s="29"/>
      <c r="G20" s="32" t="str">
        <f t="shared" si="0"/>
        <v/>
      </c>
      <c r="H20" s="10"/>
      <c r="I20" s="10"/>
      <c r="J20" s="14"/>
      <c r="K20" s="11"/>
      <c r="L20" s="33"/>
      <c r="M20" s="34" t="str">
        <f>IF($L20="","",IF(ISNA(VLOOKUP($L20,TAB_List!$D:$F,2,FALSE)),"Error",VLOOKUP($L20,TAB_List!$D:$F,2,FALSE)))</f>
        <v/>
      </c>
      <c r="N20" s="34" t="str">
        <f>IF($L20="","",IF(ISNA(VLOOKUP($L20,TAB_List!$D:$F,3,FALSE)),"Error",VLOOKUP($L20,TAB_List!$D:$F,3,FALSE)))</f>
        <v/>
      </c>
      <c r="O20" s="16">
        <f t="shared" si="5"/>
        <v>0</v>
      </c>
      <c r="P20" s="16"/>
      <c r="Q20" s="16"/>
      <c r="R20" s="16"/>
      <c r="S20" s="16"/>
      <c r="T20" s="16"/>
      <c r="U20" s="16"/>
      <c r="V20" s="15"/>
      <c r="W20" s="15">
        <f t="shared" si="1"/>
        <v>0</v>
      </c>
      <c r="X20" s="15"/>
      <c r="Y20" s="15"/>
      <c r="Z20" s="15"/>
      <c r="AA20" s="15"/>
      <c r="AB20" s="15">
        <f t="shared" si="2"/>
        <v>0</v>
      </c>
      <c r="AC20" s="15">
        <f t="shared" si="3"/>
        <v>0</v>
      </c>
      <c r="AD20" s="15"/>
      <c r="AE20" s="40"/>
      <c r="AF20" s="15">
        <f t="shared" si="4"/>
        <v>0</v>
      </c>
    </row>
    <row r="21" spans="2:32" s="9" customFormat="1" ht="50.1" customHeight="1">
      <c r="B21" s="13"/>
      <c r="C21" s="14"/>
      <c r="D21" s="10"/>
      <c r="E21" s="14"/>
      <c r="F21" s="29"/>
      <c r="G21" s="32" t="str">
        <f t="shared" si="0"/>
        <v/>
      </c>
      <c r="H21" s="10"/>
      <c r="I21" s="10"/>
      <c r="J21" s="14"/>
      <c r="K21" s="11"/>
      <c r="L21" s="33"/>
      <c r="M21" s="34" t="str">
        <f>IF($L21="","",IF(ISNA(VLOOKUP($L21,TAB_List!$D:$F,2,FALSE)),"Error",VLOOKUP($L21,TAB_List!$D:$F,2,FALSE)))</f>
        <v/>
      </c>
      <c r="N21" s="34" t="str">
        <f>IF($L21="","",IF(ISNA(VLOOKUP($L21,TAB_List!$D:$F,3,FALSE)),"Error",VLOOKUP($L21,TAB_List!$D:$F,3,FALSE)))</f>
        <v/>
      </c>
      <c r="O21" s="16">
        <f t="shared" si="5"/>
        <v>0</v>
      </c>
      <c r="P21" s="16"/>
      <c r="Q21" s="16"/>
      <c r="R21" s="16"/>
      <c r="S21" s="16"/>
      <c r="T21" s="16"/>
      <c r="U21" s="16"/>
      <c r="V21" s="15"/>
      <c r="W21" s="15">
        <f t="shared" si="1"/>
        <v>0</v>
      </c>
      <c r="X21" s="15"/>
      <c r="Y21" s="15"/>
      <c r="Z21" s="15"/>
      <c r="AA21" s="15"/>
      <c r="AB21" s="15">
        <f t="shared" si="2"/>
        <v>0</v>
      </c>
      <c r="AC21" s="15">
        <f t="shared" si="3"/>
        <v>0</v>
      </c>
      <c r="AD21" s="15"/>
      <c r="AE21" s="40"/>
      <c r="AF21" s="15">
        <f t="shared" si="4"/>
        <v>0</v>
      </c>
    </row>
    <row r="22" spans="2:32" s="9" customFormat="1" ht="50.1" customHeight="1">
      <c r="B22" s="13"/>
      <c r="C22" s="14"/>
      <c r="D22" s="10"/>
      <c r="E22" s="14"/>
      <c r="F22" s="29"/>
      <c r="G22" s="32" t="str">
        <f t="shared" si="0"/>
        <v/>
      </c>
      <c r="H22" s="10"/>
      <c r="I22" s="10"/>
      <c r="J22" s="14"/>
      <c r="K22" s="11"/>
      <c r="L22" s="33"/>
      <c r="M22" s="34" t="str">
        <f>IF($L22="","",IF(ISNA(VLOOKUP($L22,TAB_List!$D:$F,2,FALSE)),"Error",VLOOKUP($L22,TAB_List!$D:$F,2,FALSE)))</f>
        <v/>
      </c>
      <c r="N22" s="34" t="str">
        <f>IF($L22="","",IF(ISNA(VLOOKUP($L22,TAB_List!$D:$F,3,FALSE)),"Error",VLOOKUP($L22,TAB_List!$D:$F,3,FALSE)))</f>
        <v/>
      </c>
      <c r="O22" s="16">
        <f t="shared" si="5"/>
        <v>0</v>
      </c>
      <c r="P22" s="16"/>
      <c r="Q22" s="16"/>
      <c r="R22" s="16"/>
      <c r="S22" s="16"/>
      <c r="T22" s="16"/>
      <c r="U22" s="16"/>
      <c r="V22" s="15"/>
      <c r="W22" s="15">
        <f t="shared" si="1"/>
        <v>0</v>
      </c>
      <c r="X22" s="15"/>
      <c r="Y22" s="15"/>
      <c r="Z22" s="15"/>
      <c r="AA22" s="15"/>
      <c r="AB22" s="15">
        <f t="shared" si="2"/>
        <v>0</v>
      </c>
      <c r="AC22" s="15">
        <f t="shared" si="3"/>
        <v>0</v>
      </c>
      <c r="AD22" s="15"/>
      <c r="AE22" s="40"/>
      <c r="AF22" s="15">
        <f t="shared" si="4"/>
        <v>0</v>
      </c>
    </row>
    <row r="23" spans="2:32" s="9" customFormat="1" ht="50.1" customHeight="1">
      <c r="B23" s="13"/>
      <c r="C23" s="14"/>
      <c r="D23" s="10"/>
      <c r="E23" s="14"/>
      <c r="F23" s="29"/>
      <c r="G23" s="32" t="str">
        <f t="shared" si="0"/>
        <v/>
      </c>
      <c r="H23" s="10"/>
      <c r="I23" s="10"/>
      <c r="J23" s="14"/>
      <c r="K23" s="11"/>
      <c r="L23" s="33"/>
      <c r="M23" s="34" t="str">
        <f>IF($L23="","",IF(ISNA(VLOOKUP($L23,TAB_List!$D:$F,2,FALSE)),"Error",VLOOKUP($L23,TAB_List!$D:$F,2,FALSE)))</f>
        <v/>
      </c>
      <c r="N23" s="34" t="str">
        <f>IF($L23="","",IF(ISNA(VLOOKUP($L23,TAB_List!$D:$F,3,FALSE)),"Error",VLOOKUP($L23,TAB_List!$D:$F,3,FALSE)))</f>
        <v/>
      </c>
      <c r="O23" s="16">
        <f t="shared" si="5"/>
        <v>0</v>
      </c>
      <c r="P23" s="16"/>
      <c r="Q23" s="16"/>
      <c r="R23" s="16"/>
      <c r="S23" s="16"/>
      <c r="T23" s="16"/>
      <c r="U23" s="16"/>
      <c r="V23" s="15"/>
      <c r="W23" s="15">
        <f t="shared" si="1"/>
        <v>0</v>
      </c>
      <c r="X23" s="15"/>
      <c r="Y23" s="15"/>
      <c r="Z23" s="15"/>
      <c r="AA23" s="15"/>
      <c r="AB23" s="15">
        <f t="shared" si="2"/>
        <v>0</v>
      </c>
      <c r="AC23" s="15">
        <f t="shared" si="3"/>
        <v>0</v>
      </c>
      <c r="AD23" s="15"/>
      <c r="AE23" s="40"/>
      <c r="AF23" s="15">
        <f t="shared" si="4"/>
        <v>0</v>
      </c>
    </row>
    <row r="24" spans="2:32" s="9" customFormat="1" ht="50.1" customHeight="1">
      <c r="B24" s="13"/>
      <c r="C24" s="14"/>
      <c r="D24" s="10"/>
      <c r="E24" s="14"/>
      <c r="F24" s="29"/>
      <c r="G24" s="32" t="str">
        <f t="shared" si="0"/>
        <v/>
      </c>
      <c r="H24" s="10"/>
      <c r="I24" s="10"/>
      <c r="J24" s="14"/>
      <c r="K24" s="11"/>
      <c r="L24" s="33"/>
      <c r="M24" s="34" t="str">
        <f>IF($L24="","",IF(ISNA(VLOOKUP($L24,TAB_List!$D:$F,2,FALSE)),"Error",VLOOKUP($L24,TAB_List!$D:$F,2,FALSE)))</f>
        <v/>
      </c>
      <c r="N24" s="34" t="str">
        <f>IF($L24="","",IF(ISNA(VLOOKUP($L24,TAB_List!$D:$F,3,FALSE)),"Error",VLOOKUP($L24,TAB_List!$D:$F,3,FALSE)))</f>
        <v/>
      </c>
      <c r="O24" s="16">
        <f t="shared" si="5"/>
        <v>0</v>
      </c>
      <c r="P24" s="16"/>
      <c r="Q24" s="16"/>
      <c r="R24" s="16"/>
      <c r="S24" s="16"/>
      <c r="T24" s="16"/>
      <c r="U24" s="16"/>
      <c r="V24" s="15"/>
      <c r="W24" s="15">
        <f t="shared" si="1"/>
        <v>0</v>
      </c>
      <c r="X24" s="15"/>
      <c r="Y24" s="15"/>
      <c r="Z24" s="15"/>
      <c r="AA24" s="15"/>
      <c r="AB24" s="15">
        <f t="shared" si="2"/>
        <v>0</v>
      </c>
      <c r="AC24" s="15">
        <f t="shared" si="3"/>
        <v>0</v>
      </c>
      <c r="AD24" s="15"/>
      <c r="AE24" s="40"/>
      <c r="AF24" s="15">
        <f t="shared" si="4"/>
        <v>0</v>
      </c>
    </row>
    <row r="25" spans="2:32" s="9" customFormat="1" ht="50.1" customHeight="1">
      <c r="B25" s="13"/>
      <c r="C25" s="14"/>
      <c r="D25" s="10"/>
      <c r="E25" s="14"/>
      <c r="F25" s="29"/>
      <c r="G25" s="32" t="str">
        <f t="shared" si="0"/>
        <v/>
      </c>
      <c r="H25" s="10"/>
      <c r="I25" s="10"/>
      <c r="J25" s="14"/>
      <c r="K25" s="11"/>
      <c r="L25" s="33"/>
      <c r="M25" s="34" t="str">
        <f>IF($L25="","",IF(ISNA(VLOOKUP($L25,TAB_List!$D:$F,2,FALSE)),"Error",VLOOKUP($L25,TAB_List!$D:$F,2,FALSE)))</f>
        <v/>
      </c>
      <c r="N25" s="34" t="str">
        <f>IF($L25="","",IF(ISNA(VLOOKUP($L25,TAB_List!$D:$F,3,FALSE)),"Error",VLOOKUP($L25,TAB_List!$D:$F,3,FALSE)))</f>
        <v/>
      </c>
      <c r="O25" s="16">
        <f t="shared" si="5"/>
        <v>0</v>
      </c>
      <c r="P25" s="16"/>
      <c r="Q25" s="16"/>
      <c r="R25" s="16"/>
      <c r="S25" s="16"/>
      <c r="T25" s="16"/>
      <c r="U25" s="16"/>
      <c r="V25" s="15"/>
      <c r="W25" s="15">
        <f t="shared" si="1"/>
        <v>0</v>
      </c>
      <c r="X25" s="15"/>
      <c r="Y25" s="15"/>
      <c r="Z25" s="15"/>
      <c r="AA25" s="15"/>
      <c r="AB25" s="15">
        <f t="shared" si="2"/>
        <v>0</v>
      </c>
      <c r="AC25" s="15">
        <f t="shared" si="3"/>
        <v>0</v>
      </c>
      <c r="AD25" s="15"/>
      <c r="AE25" s="40"/>
      <c r="AF25" s="15">
        <f t="shared" si="4"/>
        <v>0</v>
      </c>
    </row>
    <row r="26" spans="2:32" s="9" customFormat="1" ht="50.1" customHeight="1">
      <c r="B26" s="13"/>
      <c r="C26" s="14"/>
      <c r="D26" s="10"/>
      <c r="E26" s="14"/>
      <c r="F26" s="29"/>
      <c r="G26" s="32" t="str">
        <f t="shared" si="0"/>
        <v/>
      </c>
      <c r="H26" s="10"/>
      <c r="I26" s="10"/>
      <c r="J26" s="14"/>
      <c r="K26" s="11"/>
      <c r="L26" s="33"/>
      <c r="M26" s="34" t="str">
        <f>IF($L26="","",IF(ISNA(VLOOKUP($L26,TAB_List!$D:$F,2,FALSE)),"Error",VLOOKUP($L26,TAB_List!$D:$F,2,FALSE)))</f>
        <v/>
      </c>
      <c r="N26" s="34" t="str">
        <f>IF($L26="","",IF(ISNA(VLOOKUP($L26,TAB_List!$D:$F,3,FALSE)),"Error",VLOOKUP($L26,TAB_List!$D:$F,3,FALSE)))</f>
        <v/>
      </c>
      <c r="O26" s="16">
        <f t="shared" si="5"/>
        <v>0</v>
      </c>
      <c r="P26" s="16"/>
      <c r="Q26" s="16"/>
      <c r="R26" s="16"/>
      <c r="S26" s="16"/>
      <c r="T26" s="16"/>
      <c r="U26" s="16"/>
      <c r="V26" s="15"/>
      <c r="W26" s="15">
        <f t="shared" si="1"/>
        <v>0</v>
      </c>
      <c r="X26" s="15"/>
      <c r="Y26" s="15"/>
      <c r="Z26" s="15"/>
      <c r="AA26" s="15"/>
      <c r="AB26" s="15">
        <f t="shared" si="2"/>
        <v>0</v>
      </c>
      <c r="AC26" s="15">
        <f t="shared" si="3"/>
        <v>0</v>
      </c>
      <c r="AD26" s="15"/>
      <c r="AE26" s="40"/>
      <c r="AF26" s="15">
        <f t="shared" si="4"/>
        <v>0</v>
      </c>
    </row>
    <row r="27" spans="2:32" s="9" customFormat="1" ht="50.1" customHeight="1">
      <c r="B27" s="13"/>
      <c r="C27" s="14"/>
      <c r="D27" s="10"/>
      <c r="E27" s="14"/>
      <c r="F27" s="29"/>
      <c r="G27" s="32" t="str">
        <f t="shared" si="0"/>
        <v/>
      </c>
      <c r="H27" s="10"/>
      <c r="I27" s="10"/>
      <c r="J27" s="14"/>
      <c r="K27" s="11"/>
      <c r="L27" s="33"/>
      <c r="M27" s="34" t="str">
        <f>IF($L27="","",IF(ISNA(VLOOKUP($L27,TAB_List!$D:$F,2,FALSE)),"Error",VLOOKUP($L27,TAB_List!$D:$F,2,FALSE)))</f>
        <v/>
      </c>
      <c r="N27" s="34" t="str">
        <f>IF($L27="","",IF(ISNA(VLOOKUP($L27,TAB_List!$D:$F,3,FALSE)),"Error",VLOOKUP($L27,TAB_List!$D:$F,3,FALSE)))</f>
        <v/>
      </c>
      <c r="O27" s="16">
        <f t="shared" si="5"/>
        <v>0</v>
      </c>
      <c r="P27" s="16"/>
      <c r="Q27" s="16"/>
      <c r="R27" s="16"/>
      <c r="S27" s="16"/>
      <c r="T27" s="16"/>
      <c r="U27" s="16"/>
      <c r="V27" s="15"/>
      <c r="W27" s="15">
        <f t="shared" si="1"/>
        <v>0</v>
      </c>
      <c r="X27" s="15"/>
      <c r="Y27" s="15"/>
      <c r="Z27" s="15"/>
      <c r="AA27" s="15"/>
      <c r="AB27" s="15">
        <f t="shared" si="2"/>
        <v>0</v>
      </c>
      <c r="AC27" s="15">
        <f t="shared" si="3"/>
        <v>0</v>
      </c>
      <c r="AD27" s="15"/>
      <c r="AE27" s="40"/>
      <c r="AF27" s="15">
        <f t="shared" si="4"/>
        <v>0</v>
      </c>
    </row>
    <row r="28" spans="2:32" s="9" customFormat="1" ht="50.1" customHeight="1">
      <c r="B28" s="13"/>
      <c r="C28" s="14"/>
      <c r="D28" s="10"/>
      <c r="E28" s="14"/>
      <c r="F28" s="29"/>
      <c r="G28" s="32" t="str">
        <f t="shared" si="0"/>
        <v/>
      </c>
      <c r="H28" s="10"/>
      <c r="I28" s="10"/>
      <c r="J28" s="14"/>
      <c r="K28" s="11"/>
      <c r="L28" s="33"/>
      <c r="M28" s="34" t="str">
        <f>IF($L28="","",IF(ISNA(VLOOKUP($L28,TAB_List!$D:$F,2,FALSE)),"Error",VLOOKUP($L28,TAB_List!$D:$F,2,FALSE)))</f>
        <v/>
      </c>
      <c r="N28" s="34" t="str">
        <f>IF($L28="","",IF(ISNA(VLOOKUP($L28,TAB_List!$D:$F,3,FALSE)),"Error",VLOOKUP($L28,TAB_List!$D:$F,3,FALSE)))</f>
        <v/>
      </c>
      <c r="O28" s="16">
        <f t="shared" si="5"/>
        <v>0</v>
      </c>
      <c r="P28" s="16"/>
      <c r="Q28" s="16"/>
      <c r="R28" s="16"/>
      <c r="S28" s="16"/>
      <c r="T28" s="16"/>
      <c r="U28" s="16"/>
      <c r="V28" s="15"/>
      <c r="W28" s="15">
        <f t="shared" si="1"/>
        <v>0</v>
      </c>
      <c r="X28" s="15"/>
      <c r="Y28" s="15"/>
      <c r="Z28" s="15"/>
      <c r="AA28" s="15"/>
      <c r="AB28" s="15">
        <f t="shared" si="2"/>
        <v>0</v>
      </c>
      <c r="AC28" s="15">
        <f t="shared" si="3"/>
        <v>0</v>
      </c>
      <c r="AD28" s="15"/>
      <c r="AE28" s="40"/>
      <c r="AF28" s="15">
        <f t="shared" si="4"/>
        <v>0</v>
      </c>
    </row>
    <row r="29" spans="2:32" ht="50.1" customHeight="1">
      <c r="B29" s="13"/>
      <c r="C29" s="14"/>
      <c r="D29" s="10"/>
      <c r="E29" s="14"/>
      <c r="F29" s="29"/>
      <c r="G29" s="32" t="str">
        <f t="shared" si="0"/>
        <v/>
      </c>
      <c r="H29" s="10"/>
      <c r="I29" s="10"/>
      <c r="J29" s="14"/>
      <c r="K29" s="11"/>
      <c r="L29" s="33"/>
      <c r="M29" s="34" t="str">
        <f>IF($L29="","",IF(ISNA(VLOOKUP($L29,TAB_List!$D:$F,2,FALSE)),"Error",VLOOKUP($L29,TAB_List!$D:$F,2,FALSE)))</f>
        <v/>
      </c>
      <c r="N29" s="34" t="str">
        <f>IF($L29="","",IF(ISNA(VLOOKUP($L29,TAB_List!$D:$F,3,FALSE)),"Error",VLOOKUP($L29,TAB_List!$D:$F,3,FALSE)))</f>
        <v/>
      </c>
      <c r="O29" s="16">
        <f t="shared" si="5"/>
        <v>0</v>
      </c>
      <c r="P29" s="16"/>
      <c r="Q29" s="16"/>
      <c r="R29" s="16"/>
      <c r="S29" s="16"/>
      <c r="T29" s="16"/>
      <c r="U29" s="16"/>
      <c r="V29" s="15"/>
      <c r="W29" s="15">
        <f t="shared" si="1"/>
        <v>0</v>
      </c>
      <c r="X29" s="15"/>
      <c r="Y29" s="15"/>
      <c r="Z29" s="15"/>
      <c r="AA29" s="15"/>
      <c r="AB29" s="15">
        <f t="shared" si="2"/>
        <v>0</v>
      </c>
      <c r="AC29" s="15">
        <f t="shared" si="3"/>
        <v>0</v>
      </c>
      <c r="AD29" s="15"/>
      <c r="AE29" s="41"/>
      <c r="AF29" s="15">
        <f t="shared" si="4"/>
        <v>0</v>
      </c>
    </row>
    <row r="30" spans="2:32" ht="20.100000000000001" customHeight="1">
      <c r="B30" s="17"/>
      <c r="C30" s="18"/>
      <c r="D30" s="19"/>
      <c r="E30" s="18"/>
      <c r="F30" s="30"/>
      <c r="G30" s="31"/>
      <c r="H30" s="18"/>
      <c r="I30" s="18"/>
      <c r="J30" s="18"/>
      <c r="K30" s="18"/>
      <c r="L30" s="18"/>
      <c r="M30" s="18"/>
      <c r="N30" s="18"/>
      <c r="O30" s="20">
        <f t="shared" ref="O30:AD30" si="6">SUM(O10:O29)</f>
        <v>4700000</v>
      </c>
      <c r="P30" s="20">
        <f t="shared" si="6"/>
        <v>500000</v>
      </c>
      <c r="Q30" s="20">
        <f t="shared" si="6"/>
        <v>751000</v>
      </c>
      <c r="R30" s="20">
        <f t="shared" si="6"/>
        <v>1224500</v>
      </c>
      <c r="S30" s="20">
        <f t="shared" si="6"/>
        <v>1024500</v>
      </c>
      <c r="T30" s="20">
        <f t="shared" si="6"/>
        <v>200000</v>
      </c>
      <c r="U30" s="20">
        <f t="shared" si="6"/>
        <v>1000000</v>
      </c>
      <c r="V30" s="20">
        <f t="shared" si="6"/>
        <v>1151000</v>
      </c>
      <c r="W30" s="20">
        <f t="shared" si="6"/>
        <v>521000</v>
      </c>
      <c r="X30" s="20">
        <f t="shared" si="6"/>
        <v>500000</v>
      </c>
      <c r="Y30" s="20">
        <f t="shared" si="6"/>
        <v>1000</v>
      </c>
      <c r="Z30" s="20">
        <f t="shared" si="6"/>
        <v>20000</v>
      </c>
      <c r="AA30" s="20">
        <f t="shared" si="6"/>
        <v>500000</v>
      </c>
      <c r="AB30" s="20">
        <f t="shared" si="6"/>
        <v>1021000</v>
      </c>
      <c r="AC30" s="20">
        <f t="shared" ref="AC30:AF30" si="7">SUM(AC10:AC29)</f>
        <v>130000</v>
      </c>
      <c r="AD30" s="20">
        <f t="shared" si="6"/>
        <v>30000</v>
      </c>
      <c r="AE30" s="39"/>
      <c r="AF30" s="20">
        <f t="shared" si="7"/>
        <v>0</v>
      </c>
    </row>
    <row r="33" spans="2:31">
      <c r="B33" s="5"/>
      <c r="C33" s="5"/>
      <c r="D33" s="5"/>
      <c r="E33" s="7"/>
      <c r="F33" s="7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1">
      <c r="B34" s="7"/>
      <c r="C34" s="7"/>
      <c r="D34" s="5"/>
      <c r="E34" s="5"/>
      <c r="F34" s="7"/>
      <c r="G34" s="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</sheetData>
  <mergeCells count="5">
    <mergeCell ref="B2:C2"/>
    <mergeCell ref="B3:C3"/>
    <mergeCell ref="B4:C4"/>
    <mergeCell ref="B5:C5"/>
    <mergeCell ref="B6:C6"/>
  </mergeCells>
  <conditionalFormatting sqref="M10">
    <cfRule type="expression" dxfId="3" priority="4">
      <formula>$M10="Error"</formula>
    </cfRule>
  </conditionalFormatting>
  <conditionalFormatting sqref="N10">
    <cfRule type="expression" dxfId="2" priority="3">
      <formula>$N10="Error"</formula>
    </cfRule>
  </conditionalFormatting>
  <conditionalFormatting sqref="M11:M29">
    <cfRule type="expression" dxfId="1" priority="2">
      <formula>$M11="Error"</formula>
    </cfRule>
  </conditionalFormatting>
  <conditionalFormatting sqref="N11:N29">
    <cfRule type="expression" dxfId="0" priority="1">
      <formula>$N11="Error"</formula>
    </cfRule>
  </conditionalFormatting>
  <dataValidations count="3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0:B29">
      <formula1>"ต่อเนื่อง,ใหม่"</formula1>
    </dataValidation>
    <dataValidation type="list" showInputMessage="1" showErrorMessage="1" errorTitle="ระบุศูนย์ไม่ถูกต้อง" error="กรุณาระบุศูนย์ให้ถูกต้องตาม List" sqref="C10:C29">
      <formula1>List_ORG</formula1>
    </dataValidation>
    <dataValidation type="list" showInputMessage="1" showErrorMessage="1" errorTitle="ระบุหัวหน้าโครงการไม่มีใน List" error="กรุณาระบุหัวหน้าโครงการตาม List" sqref="L10:L29">
      <formula1>List_PM</formula1>
    </dataValidation>
  </dataValidations>
  <pageMargins left="0.22" right="0.2" top="0.47" bottom="0.17" header="0.3" footer="0.17"/>
  <pageSetup paperSize="8" scale="68" firstPageNumber="0" orientation="landscape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2"/>
  <sheetViews>
    <sheetView workbookViewId="0">
      <pane ySplit="4" topLeftCell="A5" activePane="bottomLeft" state="frozen"/>
      <selection pane="bottomLeft" activeCell="A5" sqref="A5"/>
    </sheetView>
  </sheetViews>
  <sheetFormatPr defaultColWidth="10" defaultRowHeight="13.2"/>
  <cols>
    <col min="1" max="1" width="0.88671875" style="9" customWidth="1"/>
    <col min="2" max="2" width="47.5546875" style="9" bestFit="1" customWidth="1"/>
    <col min="3" max="3" width="1" style="9" customWidth="1"/>
    <col min="4" max="6" width="39.33203125" style="9" customWidth="1"/>
    <col min="7" max="16384" width="10" style="9"/>
  </cols>
  <sheetData>
    <row r="2" spans="2:9" ht="19.95" customHeight="1">
      <c r="B2" s="45" t="s">
        <v>58</v>
      </c>
    </row>
    <row r="3" spans="2:9" ht="4.95" customHeight="1">
      <c r="B3" s="23"/>
    </row>
    <row r="4" spans="2:9">
      <c r="B4" s="24" t="s">
        <v>1</v>
      </c>
      <c r="D4" s="24" t="s">
        <v>72</v>
      </c>
      <c r="E4" s="24" t="s">
        <v>3</v>
      </c>
      <c r="F4" s="24" t="s">
        <v>59</v>
      </c>
    </row>
    <row r="5" spans="2:9">
      <c r="B5" t="s">
        <v>2</v>
      </c>
      <c r="C5" s="26"/>
      <c r="D5" s="27" t="s">
        <v>60</v>
      </c>
      <c r="E5" s="26" t="s">
        <v>61</v>
      </c>
      <c r="F5" s="27" t="s">
        <v>62</v>
      </c>
      <c r="G5" s="26"/>
      <c r="H5" s="26"/>
      <c r="I5" s="26"/>
    </row>
    <row r="6" spans="2:9">
      <c r="B6" t="s">
        <v>54</v>
      </c>
      <c r="C6" s="26"/>
      <c r="D6" s="27" t="s">
        <v>63</v>
      </c>
      <c r="E6" s="26" t="s">
        <v>64</v>
      </c>
      <c r="F6" s="26" t="s">
        <v>65</v>
      </c>
      <c r="G6" s="26"/>
      <c r="H6" s="26"/>
      <c r="I6" s="26"/>
    </row>
    <row r="7" spans="2:9">
      <c r="B7" t="s">
        <v>55</v>
      </c>
      <c r="C7" s="26"/>
      <c r="D7" s="26" t="s">
        <v>66</v>
      </c>
      <c r="E7" s="27" t="s">
        <v>67</v>
      </c>
      <c r="F7" s="26" t="s">
        <v>68</v>
      </c>
      <c r="G7" s="26"/>
      <c r="H7" s="26"/>
      <c r="I7" s="26"/>
    </row>
    <row r="8" spans="2:9">
      <c r="B8" t="s">
        <v>56</v>
      </c>
      <c r="C8" s="26"/>
      <c r="D8" s="26" t="s">
        <v>69</v>
      </c>
      <c r="E8" s="27" t="s">
        <v>70</v>
      </c>
      <c r="F8" s="26" t="s">
        <v>71</v>
      </c>
      <c r="G8" s="26"/>
      <c r="H8" s="26"/>
      <c r="I8" s="26"/>
    </row>
    <row r="9" spans="2:9">
      <c r="B9" t="s">
        <v>57</v>
      </c>
      <c r="C9" s="26"/>
      <c r="D9" s="25"/>
      <c r="E9" s="26"/>
      <c r="F9" s="26"/>
      <c r="G9" s="26"/>
      <c r="H9" s="26"/>
      <c r="I9" s="26"/>
    </row>
    <row r="10" spans="2:9">
      <c r="B10" s="25"/>
      <c r="C10" s="26"/>
      <c r="D10" s="25"/>
      <c r="E10" s="26"/>
      <c r="F10" s="26"/>
      <c r="G10" s="26"/>
      <c r="H10" s="26"/>
      <c r="I10" s="26"/>
    </row>
    <row r="11" spans="2:9">
      <c r="B11" s="25"/>
      <c r="C11" s="26"/>
      <c r="D11" s="25"/>
      <c r="E11" s="26"/>
      <c r="F11" s="26"/>
      <c r="G11" s="26"/>
      <c r="H11" s="26"/>
      <c r="I11" s="26"/>
    </row>
    <row r="12" spans="2:9">
      <c r="B12" s="25"/>
      <c r="C12" s="26"/>
      <c r="D12" s="25"/>
      <c r="E12" s="26"/>
      <c r="F12" s="26"/>
      <c r="G12" s="26"/>
      <c r="H12" s="26"/>
      <c r="I12" s="26"/>
    </row>
    <row r="13" spans="2:9">
      <c r="B13" s="25"/>
      <c r="C13" s="26"/>
      <c r="D13" s="25"/>
      <c r="E13" s="26"/>
      <c r="F13" s="26"/>
      <c r="G13" s="26"/>
      <c r="H13" s="26"/>
      <c r="I13" s="26"/>
    </row>
    <row r="14" spans="2:9">
      <c r="B14" s="25"/>
      <c r="C14" s="26"/>
      <c r="D14" s="25"/>
      <c r="E14" s="26"/>
      <c r="F14" s="26"/>
      <c r="G14" s="26"/>
      <c r="H14" s="26"/>
      <c r="I14" s="26"/>
    </row>
    <row r="15" spans="2:9">
      <c r="B15" s="25"/>
      <c r="C15" s="26"/>
      <c r="D15" s="25"/>
      <c r="E15" s="26"/>
      <c r="F15" s="26"/>
      <c r="G15" s="26"/>
      <c r="H15" s="26"/>
      <c r="I15" s="26"/>
    </row>
    <row r="16" spans="2:9">
      <c r="B16" s="25"/>
      <c r="C16" s="26"/>
      <c r="D16" s="25"/>
      <c r="E16" s="26"/>
      <c r="F16" s="26"/>
      <c r="G16" s="26"/>
      <c r="H16" s="26"/>
      <c r="I16" s="26"/>
    </row>
    <row r="17" spans="2:9">
      <c r="B17" s="25"/>
      <c r="C17" s="26"/>
      <c r="D17" s="25"/>
      <c r="E17" s="26"/>
      <c r="F17" s="26"/>
      <c r="G17" s="26"/>
      <c r="H17" s="26"/>
      <c r="I17" s="26"/>
    </row>
    <row r="18" spans="2:9">
      <c r="B18" s="25"/>
      <c r="C18" s="26"/>
      <c r="D18" s="25"/>
      <c r="E18" s="26"/>
      <c r="F18" s="26"/>
      <c r="G18" s="26"/>
      <c r="H18" s="26"/>
      <c r="I18" s="26"/>
    </row>
    <row r="19" spans="2:9">
      <c r="B19" s="25"/>
      <c r="C19" s="26"/>
      <c r="D19" s="25"/>
      <c r="E19" s="26"/>
      <c r="F19" s="26"/>
      <c r="G19" s="26"/>
      <c r="H19" s="26"/>
      <c r="I19" s="26"/>
    </row>
    <row r="20" spans="2:9">
      <c r="B20" s="25"/>
      <c r="C20" s="26"/>
      <c r="D20" s="25"/>
      <c r="E20" s="26"/>
      <c r="F20" s="26"/>
      <c r="G20" s="26"/>
      <c r="H20" s="26"/>
      <c r="I20" s="26"/>
    </row>
    <row r="21" spans="2:9">
      <c r="B21" s="25"/>
      <c r="C21" s="26"/>
      <c r="D21" s="25"/>
      <c r="E21" s="26"/>
      <c r="F21" s="26"/>
      <c r="G21" s="26"/>
      <c r="H21" s="26"/>
      <c r="I21" s="26"/>
    </row>
    <row r="22" spans="2:9">
      <c r="B22" s="25"/>
      <c r="C22" s="26"/>
      <c r="D22" s="25"/>
      <c r="E22" s="26"/>
      <c r="F22" s="26"/>
      <c r="G22" s="26"/>
      <c r="H22" s="26"/>
      <c r="I22" s="26"/>
    </row>
    <row r="23" spans="2:9">
      <c r="B23" s="25"/>
      <c r="C23" s="26"/>
      <c r="D23" s="25"/>
      <c r="E23" s="26"/>
      <c r="F23" s="26"/>
      <c r="G23" s="26"/>
      <c r="H23" s="26"/>
      <c r="I23" s="26"/>
    </row>
    <row r="24" spans="2:9">
      <c r="B24" s="25"/>
      <c r="C24" s="26"/>
      <c r="D24" s="25"/>
      <c r="E24" s="26"/>
      <c r="F24" s="26"/>
      <c r="G24" s="26"/>
      <c r="H24" s="26"/>
      <c r="I24" s="26"/>
    </row>
    <row r="25" spans="2:9">
      <c r="B25" s="25"/>
      <c r="C25" s="26"/>
      <c r="D25" s="25"/>
      <c r="E25" s="26"/>
      <c r="F25" s="26"/>
      <c r="G25" s="26"/>
      <c r="H25" s="26"/>
      <c r="I25" s="26"/>
    </row>
    <row r="26" spans="2:9">
      <c r="B26" s="25"/>
      <c r="C26" s="26"/>
      <c r="D26" s="25"/>
      <c r="E26" s="26"/>
      <c r="F26" s="26"/>
      <c r="G26" s="26"/>
      <c r="H26" s="26"/>
      <c r="I26" s="26"/>
    </row>
    <row r="27" spans="2:9">
      <c r="B27" s="25"/>
      <c r="D27" s="25"/>
    </row>
    <row r="28" spans="2:9">
      <c r="B28" s="25"/>
      <c r="D28" s="25"/>
    </row>
    <row r="29" spans="2:9">
      <c r="B29" s="25"/>
      <c r="D29" s="25"/>
    </row>
    <row r="30" spans="2:9">
      <c r="B30" s="25"/>
      <c r="D30" s="25"/>
    </row>
    <row r="31" spans="2:9">
      <c r="B31" s="25"/>
      <c r="D31" s="25"/>
    </row>
    <row r="32" spans="2:9">
      <c r="B32" s="25"/>
      <c r="D32" s="25"/>
    </row>
    <row r="33" spans="2:4">
      <c r="B33" s="25"/>
      <c r="D33" s="25"/>
    </row>
    <row r="34" spans="2:4">
      <c r="B34" s="25"/>
      <c r="D34" s="25"/>
    </row>
    <row r="35" spans="2:4">
      <c r="B35" s="25"/>
      <c r="D35" s="25"/>
    </row>
    <row r="36" spans="2:4">
      <c r="B36" s="25"/>
      <c r="D36" s="25"/>
    </row>
    <row r="37" spans="2:4">
      <c r="B37" s="25"/>
      <c r="D37" s="25"/>
    </row>
    <row r="38" spans="2:4">
      <c r="B38" s="25"/>
      <c r="D38" s="25"/>
    </row>
    <row r="39" spans="2:4">
      <c r="B39" s="25"/>
      <c r="D39" s="25"/>
    </row>
    <row r="40" spans="2:4">
      <c r="B40" s="25"/>
      <c r="D40" s="25"/>
    </row>
    <row r="41" spans="2:4">
      <c r="B41" s="25"/>
      <c r="D41" s="25"/>
    </row>
    <row r="42" spans="2:4">
      <c r="B42" s="25"/>
      <c r="D42" s="25"/>
    </row>
    <row r="43" spans="2:4">
      <c r="B43" s="25"/>
      <c r="D43" s="25"/>
    </row>
    <row r="44" spans="2:4">
      <c r="B44" s="25"/>
      <c r="D44" s="25"/>
    </row>
    <row r="45" spans="2:4">
      <c r="B45" s="25"/>
      <c r="D45" s="25"/>
    </row>
    <row r="46" spans="2:4">
      <c r="B46" s="25"/>
      <c r="D46" s="25"/>
    </row>
    <row r="47" spans="2:4">
      <c r="B47" s="25"/>
      <c r="D47" s="25"/>
    </row>
    <row r="48" spans="2:4">
      <c r="B48" s="25"/>
      <c r="D48" s="25"/>
    </row>
    <row r="49" spans="2:4">
      <c r="B49" s="25"/>
      <c r="D49" s="25"/>
    </row>
    <row r="50" spans="2:4">
      <c r="B50" s="25"/>
      <c r="D50" s="25"/>
    </row>
    <row r="51" spans="2:4">
      <c r="B51" s="25"/>
      <c r="D51" s="25"/>
    </row>
    <row r="52" spans="2:4">
      <c r="B52" s="25"/>
      <c r="D52" s="25"/>
    </row>
    <row r="53" spans="2:4">
      <c r="B53" s="25"/>
      <c r="D53" s="25"/>
    </row>
    <row r="54" spans="2:4">
      <c r="B54" s="25"/>
      <c r="D54" s="25"/>
    </row>
    <row r="55" spans="2:4">
      <c r="B55" s="25"/>
      <c r="D55" s="25"/>
    </row>
    <row r="56" spans="2:4">
      <c r="B56" s="25"/>
      <c r="D56" s="25"/>
    </row>
    <row r="57" spans="2:4">
      <c r="B57" s="25"/>
      <c r="D57" s="25"/>
    </row>
    <row r="58" spans="2:4">
      <c r="B58" s="25"/>
      <c r="D58" s="25"/>
    </row>
    <row r="59" spans="2:4">
      <c r="B59" s="25"/>
      <c r="D59" s="25"/>
    </row>
    <row r="60" spans="2:4">
      <c r="B60" s="25"/>
      <c r="D60" s="25"/>
    </row>
    <row r="61" spans="2:4">
      <c r="B61" s="25"/>
      <c r="D61" s="25"/>
    </row>
    <row r="62" spans="2:4">
      <c r="B62" s="25"/>
      <c r="D62" s="25"/>
    </row>
    <row r="63" spans="2:4">
      <c r="B63" s="25"/>
      <c r="D63" s="25"/>
    </row>
    <row r="64" spans="2:4">
      <c r="B64" s="25"/>
      <c r="D64" s="25"/>
    </row>
    <row r="65" spans="2:4">
      <c r="B65" s="25"/>
      <c r="D65" s="25"/>
    </row>
    <row r="66" spans="2:4">
      <c r="B66" s="25"/>
      <c r="D66" s="25"/>
    </row>
    <row r="67" spans="2:4">
      <c r="B67" s="25"/>
      <c r="D67" s="25"/>
    </row>
    <row r="68" spans="2:4">
      <c r="B68" s="25"/>
      <c r="D68" s="25"/>
    </row>
    <row r="69" spans="2:4">
      <c r="B69" s="25"/>
      <c r="D69" s="25"/>
    </row>
    <row r="70" spans="2:4">
      <c r="B70" s="25"/>
      <c r="D70" s="25"/>
    </row>
    <row r="71" spans="2:4">
      <c r="B71" s="25"/>
      <c r="D71" s="25"/>
    </row>
    <row r="72" spans="2:4">
      <c r="B72" s="25"/>
      <c r="D72" s="25"/>
    </row>
    <row r="73" spans="2:4">
      <c r="B73" s="25"/>
      <c r="D73" s="25"/>
    </row>
    <row r="74" spans="2:4">
      <c r="B74" s="25"/>
      <c r="D74" s="25"/>
    </row>
    <row r="75" spans="2:4">
      <c r="B75" s="25"/>
      <c r="D75" s="25"/>
    </row>
    <row r="76" spans="2:4">
      <c r="B76" s="25"/>
      <c r="D76" s="25"/>
    </row>
    <row r="77" spans="2:4">
      <c r="B77" s="25"/>
      <c r="D77" s="25"/>
    </row>
    <row r="78" spans="2:4">
      <c r="B78" s="25"/>
      <c r="D78" s="25"/>
    </row>
    <row r="79" spans="2:4">
      <c r="B79" s="25"/>
      <c r="D79" s="25"/>
    </row>
    <row r="80" spans="2:4">
      <c r="B80" s="25"/>
      <c r="D80" s="25"/>
    </row>
    <row r="81" spans="2:4">
      <c r="B81" s="25"/>
      <c r="D81" s="25"/>
    </row>
    <row r="82" spans="2:4">
      <c r="B82" s="25"/>
      <c r="D82" s="25"/>
    </row>
    <row r="83" spans="2:4">
      <c r="B83" s="25"/>
      <c r="D83" s="25"/>
    </row>
    <row r="84" spans="2:4">
      <c r="B84" s="25"/>
      <c r="D84" s="25"/>
    </row>
    <row r="85" spans="2:4">
      <c r="B85" s="25"/>
      <c r="D85" s="25"/>
    </row>
    <row r="86" spans="2:4">
      <c r="B86" s="25"/>
      <c r="D86" s="25"/>
    </row>
    <row r="87" spans="2:4">
      <c r="B87" s="25"/>
      <c r="D87" s="25"/>
    </row>
    <row r="88" spans="2:4">
      <c r="B88" s="25"/>
      <c r="D88" s="25"/>
    </row>
    <row r="89" spans="2:4">
      <c r="B89" s="25"/>
      <c r="D89" s="25"/>
    </row>
    <row r="90" spans="2:4">
      <c r="B90" s="25"/>
      <c r="D90" s="25"/>
    </row>
    <row r="91" spans="2:4">
      <c r="B91" s="25"/>
      <c r="D91" s="25"/>
    </row>
    <row r="92" spans="2:4">
      <c r="B92" s="25"/>
      <c r="D92" s="25"/>
    </row>
    <row r="93" spans="2:4">
      <c r="B93" s="25"/>
      <c r="D93" s="25"/>
    </row>
    <row r="94" spans="2:4">
      <c r="B94" s="25"/>
      <c r="D94" s="25"/>
    </row>
    <row r="95" spans="2:4">
      <c r="B95" s="25"/>
      <c r="D95" s="25"/>
    </row>
    <row r="96" spans="2:4">
      <c r="B96" s="25"/>
      <c r="D96" s="25"/>
    </row>
    <row r="97" spans="2:4">
      <c r="B97" s="25"/>
      <c r="D97" s="25"/>
    </row>
    <row r="98" spans="2:4">
      <c r="B98" s="25"/>
      <c r="D98" s="25"/>
    </row>
    <row r="99" spans="2:4">
      <c r="B99" s="25"/>
      <c r="D99" s="25"/>
    </row>
    <row r="100" spans="2:4">
      <c r="B100" s="25"/>
      <c r="D100" s="25"/>
    </row>
    <row r="101" spans="2:4">
      <c r="B101" s="25"/>
      <c r="D101" s="25"/>
    </row>
    <row r="102" spans="2:4">
      <c r="B102" s="25"/>
      <c r="D102" s="25"/>
    </row>
    <row r="103" spans="2:4">
      <c r="B103" s="25"/>
      <c r="D103" s="25"/>
    </row>
    <row r="104" spans="2:4">
      <c r="B104" s="25"/>
      <c r="D104" s="25"/>
    </row>
    <row r="105" spans="2:4">
      <c r="B105" s="25"/>
      <c r="D105" s="25"/>
    </row>
    <row r="106" spans="2:4">
      <c r="B106" s="25"/>
      <c r="D106" s="25"/>
    </row>
    <row r="107" spans="2:4">
      <c r="B107" s="25"/>
      <c r="D107" s="25"/>
    </row>
    <row r="108" spans="2:4">
      <c r="B108" s="25"/>
      <c r="D108" s="25"/>
    </row>
    <row r="109" spans="2:4">
      <c r="B109" s="25"/>
      <c r="D109" s="25"/>
    </row>
    <row r="110" spans="2:4">
      <c r="B110" s="25"/>
      <c r="D110" s="25"/>
    </row>
    <row r="111" spans="2:4">
      <c r="B111" s="25"/>
      <c r="D111" s="25"/>
    </row>
    <row r="112" spans="2:4">
      <c r="B112" s="25"/>
      <c r="D112" s="25"/>
    </row>
    <row r="113" spans="2:4">
      <c r="B113" s="25"/>
      <c r="D113" s="25"/>
    </row>
    <row r="114" spans="2:4">
      <c r="B114" s="25"/>
      <c r="D114" s="25"/>
    </row>
    <row r="115" spans="2:4">
      <c r="B115" s="25"/>
      <c r="D115" s="25"/>
    </row>
    <row r="116" spans="2:4">
      <c r="B116" s="25"/>
      <c r="D116" s="25"/>
    </row>
    <row r="117" spans="2:4">
      <c r="B117" s="25"/>
      <c r="D117" s="25"/>
    </row>
    <row r="118" spans="2:4">
      <c r="B118" s="25"/>
      <c r="D118" s="25"/>
    </row>
    <row r="119" spans="2:4">
      <c r="B119" s="25"/>
      <c r="D119" s="25"/>
    </row>
    <row r="120" spans="2:4">
      <c r="B120" s="25"/>
      <c r="D120" s="25"/>
    </row>
    <row r="121" spans="2:4">
      <c r="B121" s="25"/>
      <c r="D121" s="25"/>
    </row>
    <row r="122" spans="2:4">
      <c r="B122" s="25"/>
      <c r="D122" s="25"/>
    </row>
    <row r="123" spans="2:4">
      <c r="B123" s="25"/>
      <c r="D123" s="25"/>
    </row>
    <row r="124" spans="2:4">
      <c r="B124" s="25"/>
      <c r="D124" s="25"/>
    </row>
    <row r="125" spans="2:4">
      <c r="B125" s="25"/>
      <c r="D125" s="25"/>
    </row>
    <row r="126" spans="2:4">
      <c r="B126" s="25"/>
      <c r="D126" s="25"/>
    </row>
    <row r="127" spans="2:4">
      <c r="B127" s="25"/>
      <c r="D127" s="25"/>
    </row>
    <row r="128" spans="2:4">
      <c r="B128" s="25"/>
      <c r="D128" s="25"/>
    </row>
    <row r="129" spans="2:4">
      <c r="B129" s="25"/>
      <c r="D129" s="25"/>
    </row>
    <row r="130" spans="2:4">
      <c r="B130" s="25"/>
      <c r="D130" s="25"/>
    </row>
    <row r="131" spans="2:4">
      <c r="B131" s="25"/>
      <c r="D131" s="25"/>
    </row>
    <row r="132" spans="2:4">
      <c r="B132" s="25"/>
      <c r="D132" s="25"/>
    </row>
    <row r="133" spans="2:4">
      <c r="B133" s="25"/>
      <c r="D133" s="25"/>
    </row>
    <row r="134" spans="2:4">
      <c r="B134" s="25"/>
      <c r="D134" s="25"/>
    </row>
    <row r="135" spans="2:4">
      <c r="B135" s="25"/>
      <c r="D135" s="25"/>
    </row>
    <row r="136" spans="2:4">
      <c r="B136" s="25"/>
      <c r="D136" s="25"/>
    </row>
    <row r="137" spans="2:4">
      <c r="B137" s="25"/>
      <c r="D137" s="25"/>
    </row>
    <row r="138" spans="2:4">
      <c r="B138" s="25"/>
      <c r="D138" s="25"/>
    </row>
    <row r="139" spans="2:4">
      <c r="B139" s="25"/>
      <c r="D139" s="25"/>
    </row>
    <row r="140" spans="2:4">
      <c r="B140" s="25"/>
      <c r="D140" s="25"/>
    </row>
    <row r="141" spans="2:4">
      <c r="B141" s="25"/>
      <c r="D141" s="25"/>
    </row>
    <row r="142" spans="2:4">
      <c r="B142" s="25"/>
      <c r="D142" s="25"/>
    </row>
    <row r="143" spans="2:4">
      <c r="B143" s="25"/>
      <c r="D143" s="25"/>
    </row>
    <row r="144" spans="2:4">
      <c r="B144" s="25"/>
      <c r="D144" s="25"/>
    </row>
    <row r="145" spans="2:4">
      <c r="B145" s="25"/>
      <c r="D145" s="25"/>
    </row>
    <row r="146" spans="2:4">
      <c r="B146" s="25"/>
      <c r="D146" s="25"/>
    </row>
    <row r="147" spans="2:4">
      <c r="B147" s="25"/>
      <c r="D147" s="25"/>
    </row>
    <row r="148" spans="2:4">
      <c r="B148" s="25"/>
      <c r="D148" s="25"/>
    </row>
    <row r="149" spans="2:4">
      <c r="B149" s="25"/>
      <c r="D149" s="25"/>
    </row>
    <row r="150" spans="2:4">
      <c r="B150" s="25"/>
      <c r="D150" s="25"/>
    </row>
    <row r="151" spans="2:4">
      <c r="B151" s="25"/>
      <c r="D151" s="25"/>
    </row>
    <row r="152" spans="2:4">
      <c r="B152" s="25"/>
      <c r="D152" s="25"/>
    </row>
    <row r="153" spans="2:4">
      <c r="B153" s="25"/>
      <c r="D153" s="25"/>
    </row>
    <row r="154" spans="2:4">
      <c r="B154" s="25"/>
      <c r="D154" s="25"/>
    </row>
    <row r="155" spans="2:4">
      <c r="B155" s="25"/>
      <c r="D155" s="25"/>
    </row>
    <row r="156" spans="2:4">
      <c r="B156" s="25"/>
      <c r="D156" s="25"/>
    </row>
    <row r="157" spans="2:4">
      <c r="B157" s="25"/>
      <c r="D157" s="25"/>
    </row>
    <row r="158" spans="2:4">
      <c r="B158" s="25"/>
      <c r="D158" s="25"/>
    </row>
    <row r="159" spans="2:4">
      <c r="B159" s="25"/>
      <c r="D159" s="25"/>
    </row>
    <row r="160" spans="2:4">
      <c r="B160" s="25"/>
      <c r="D160" s="25"/>
    </row>
    <row r="161" spans="2:4">
      <c r="B161" s="25"/>
      <c r="D161" s="25"/>
    </row>
    <row r="162" spans="2:4">
      <c r="B162" s="25"/>
      <c r="D162" s="25"/>
    </row>
    <row r="163" spans="2:4">
      <c r="B163" s="25"/>
      <c r="D163" s="25"/>
    </row>
    <row r="164" spans="2:4">
      <c r="B164" s="25"/>
      <c r="D164" s="25"/>
    </row>
    <row r="165" spans="2:4">
      <c r="B165" s="25"/>
      <c r="D165" s="25"/>
    </row>
    <row r="166" spans="2:4">
      <c r="B166" s="25"/>
      <c r="D166" s="25"/>
    </row>
    <row r="167" spans="2:4">
      <c r="B167" s="25"/>
      <c r="D167" s="25"/>
    </row>
    <row r="168" spans="2:4">
      <c r="B168" s="25"/>
      <c r="D168" s="25"/>
    </row>
    <row r="169" spans="2:4">
      <c r="B169" s="25"/>
      <c r="D169" s="25"/>
    </row>
    <row r="170" spans="2:4">
      <c r="B170" s="25"/>
      <c r="D170" s="25"/>
    </row>
    <row r="171" spans="2:4">
      <c r="B171" s="25"/>
      <c r="D171" s="25"/>
    </row>
    <row r="172" spans="2:4">
      <c r="B172" s="25"/>
      <c r="D172" s="25"/>
    </row>
    <row r="173" spans="2:4">
      <c r="B173" s="25"/>
      <c r="D173" s="25"/>
    </row>
    <row r="174" spans="2:4">
      <c r="B174" s="25"/>
      <c r="D174" s="25"/>
    </row>
    <row r="175" spans="2:4">
      <c r="B175" s="25"/>
      <c r="D175" s="25"/>
    </row>
    <row r="176" spans="2:4">
      <c r="B176" s="25"/>
      <c r="D176" s="25"/>
    </row>
    <row r="177" spans="2:4">
      <c r="B177" s="25"/>
      <c r="D177" s="25"/>
    </row>
    <row r="178" spans="2:4">
      <c r="B178" s="25"/>
      <c r="D178" s="25"/>
    </row>
    <row r="179" spans="2:4">
      <c r="B179" s="25"/>
      <c r="D179" s="25"/>
    </row>
    <row r="180" spans="2:4">
      <c r="B180" s="25"/>
      <c r="D180" s="25"/>
    </row>
    <row r="181" spans="2:4">
      <c r="B181" s="25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  <row r="192" spans="2:4">
      <c r="B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Construction Project</vt:lpstr>
      <vt:lpstr>TAB_List</vt:lpstr>
      <vt:lpstr>'Construction Project'!Print_Area</vt:lpstr>
      <vt:lpstr>'Construction Project'!Print_Titles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nstda</cp:lastModifiedBy>
  <cp:revision>1</cp:revision>
  <cp:lastPrinted>2017-12-27T08:40:54Z</cp:lastPrinted>
  <dcterms:created xsi:type="dcterms:W3CDTF">2017-12-27T06:34:02Z</dcterms:created>
  <dcterms:modified xsi:type="dcterms:W3CDTF">2018-02-02T08:41:21Z</dcterms:modified>
  <dc:language>en-US</dc:language>
</cp:coreProperties>
</file>