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Botong Miao\Documents\PhD\job\Springboard\Case Study\Excel Project\DashboardData\"/>
    </mc:Choice>
  </mc:AlternateContent>
  <xr:revisionPtr revIDLastSave="0" documentId="13_ncr:1_{39E8D1D8-FF93-4180-9077-A7FDD731BC62}" xr6:coauthVersionLast="47" xr6:coauthVersionMax="47" xr10:uidLastSave="{00000000-0000-0000-0000-000000000000}"/>
  <bookViews>
    <workbookView xWindow="-108" yWindow="-108" windowWidth="23256" windowHeight="12456" xr2:uid="{4EDC4144-CF02-4BA0-8F0C-5455A1A1E290}"/>
  </bookViews>
  <sheets>
    <sheet name="Dashboard" sheetId="4" r:id="rId1"/>
    <sheet name="Calculation" sheetId="2" r:id="rId2"/>
  </sheets>
  <definedNames>
    <definedName name="Slicer_ProductGroup">#N/A</definedName>
  </definedNames>
  <calcPr calcId="191029"/>
  <pivotCaches>
    <pivotCache cacheId="80" r:id="rId3"/>
    <pivotCache cacheId="83" r:id="rId4"/>
    <pivotCache cacheId="86" r:id="rId5"/>
    <pivotCache cacheId="89" r:id="rId6"/>
    <pivotCache cacheId="92" r:id="rId7"/>
    <pivotCache cacheId="125" r:id="rId8"/>
    <pivotCache cacheId="236" r:id="rId9"/>
    <pivotCache cacheId="239" r:id="rId10"/>
  </pivotCaches>
  <extLst>
    <ext xmlns:x14="http://schemas.microsoft.com/office/spreadsheetml/2009/9/main" uri="{876F7934-8845-4945-9796-88D515C7AA90}">
      <x14:pivotCaches>
        <pivotCache cacheId="152"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7283c7af-f1e1-4a95-897b-20b73832f3e0" name="MasterProduct" connection="Query - MasterProduct"/>
          <x15:modelTable id="MasterCustomer_c0aebe01-2b44-4f75-9bfd-a1f69333b6ed" name="MasterCustomer" connection="Query - MasterCustomer"/>
          <x15:modelTable id="MasterSalesEmp_88d110a6-3b20-4759-8c77-bb80881eb154" name="MasterSalesEmp" connection="Query - MasterSalesEmp"/>
          <x15:modelTable id="SalesData_52e8abfd-3047-4ca2-829b-e3ecadc28142" name="SalesData" connection="Query - SalesData"/>
          <x15:modelTable id="DateInfo_07077a85-7ca4-4c1d-a196-6ea4138eeb33"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extLst>
          <ext xmlns:x16="http://schemas.microsoft.com/office/spreadsheetml/2014/11/main" uri="{9835A34E-60A6-4A7C-AAB8-D5F71C897F49}">
            <x16:modelTimeGroupings>
              <x16:modelTimeGrouping tableName="DateInfo" columnName="Start of Month" columnId="Start of Month">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C19" i="4"/>
  <c r="E19" i="4" s="1"/>
  <c r="D19" i="4"/>
  <c r="B20" i="4"/>
  <c r="C20" i="4"/>
  <c r="D20" i="4"/>
  <c r="E20" i="4" s="1"/>
  <c r="B21" i="4"/>
  <c r="C21" i="4"/>
  <c r="D21" i="4"/>
  <c r="B22" i="4"/>
  <c r="C22" i="4"/>
  <c r="D22" i="4"/>
  <c r="B23" i="4"/>
  <c r="C23" i="4"/>
  <c r="E23" i="4" s="1"/>
  <c r="D23" i="4"/>
  <c r="B24" i="4"/>
  <c r="C24" i="4"/>
  <c r="E24" i="4" s="1"/>
  <c r="D24" i="4"/>
  <c r="B25" i="4"/>
  <c r="C25" i="4"/>
  <c r="E25" i="4" s="1"/>
  <c r="D25" i="4"/>
  <c r="D18" i="4"/>
  <c r="C18" i="4"/>
  <c r="I13" i="2"/>
  <c r="J13" i="2"/>
  <c r="I14" i="2"/>
  <c r="J14" i="2"/>
  <c r="I15" i="2"/>
  <c r="J15" i="2"/>
  <c r="I16" i="2"/>
  <c r="J16" i="2"/>
  <c r="A15" i="2"/>
  <c r="B15" i="2"/>
  <c r="C15" i="2"/>
  <c r="A3" i="2"/>
  <c r="E22" i="4" l="1"/>
  <c r="E21" i="4"/>
  <c r="D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62C11C-7196-448E-B715-2821D0A55147}" name="Query - DateInfo" description="Connection to the 'DateInfo' query in the workbook." type="100" refreshedVersion="8" minRefreshableVersion="5">
    <extLst>
      <ext xmlns:x15="http://schemas.microsoft.com/office/spreadsheetml/2010/11/main" uri="{DE250136-89BD-433C-8126-D09CA5730AF9}">
        <x15:connection id="d792cc53-0ce7-48ae-b49b-cd1265b4435b"/>
      </ext>
    </extLst>
  </connection>
  <connection id="2" xr16:uid="{CA276646-FE16-4AAC-92B3-32B75D19FFDE}" name="Query - MasterCustomer" description="Connection to the 'MasterCustomer' query in the workbook." type="100" refreshedVersion="8" minRefreshableVersion="5">
    <extLst>
      <ext xmlns:x15="http://schemas.microsoft.com/office/spreadsheetml/2010/11/main" uri="{DE250136-89BD-433C-8126-D09CA5730AF9}">
        <x15:connection id="cbb07122-0afc-4f70-ad09-e24bf9c9cb34"/>
      </ext>
    </extLst>
  </connection>
  <connection id="3" xr16:uid="{62859EF2-2AE1-4F2A-B1D8-19A8B72476AD}"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421F243B-DEA9-45D0-A0A2-0A3EA9F575EF}" name="Query - MasterProduct" description="Connection to the 'MasterProduct' query in the workbook." type="100" refreshedVersion="8" minRefreshableVersion="5">
    <extLst>
      <ext xmlns:x15="http://schemas.microsoft.com/office/spreadsheetml/2010/11/main" uri="{DE250136-89BD-433C-8126-D09CA5730AF9}">
        <x15:connection id="cd3385fe-df6f-46d7-be0b-66ffe7fa0752"/>
      </ext>
    </extLst>
  </connection>
  <connection id="5" xr16:uid="{CA5692F8-4ED0-4A9B-B4C8-5AF9F3C52948}" name="Query - MasterSalesEmp" description="Connection to the 'MasterSalesEmp' query in the workbook." type="100" refreshedVersion="8" minRefreshableVersion="5">
    <extLst>
      <ext xmlns:x15="http://schemas.microsoft.com/office/spreadsheetml/2010/11/main" uri="{DE250136-89BD-433C-8126-D09CA5730AF9}">
        <x15:connection id="2be011f0-8ed9-4ca3-979c-c1c59414a76f"/>
      </ext>
    </extLst>
  </connection>
  <connection id="6" xr16:uid="{FF58DDB1-C292-4120-9B70-CEF271589F1B}" name="Query - SalesData" description="Connection to the 'SalesData' query in the workbook." type="100" refreshedVersion="8" minRefreshableVersion="5">
    <extLst>
      <ext xmlns:x15="http://schemas.microsoft.com/office/spreadsheetml/2010/11/main" uri="{DE250136-89BD-433C-8126-D09CA5730AF9}">
        <x15:connection id="9ea126e7-f558-43fd-9967-7ea85f7c535c"/>
      </ext>
    </extLst>
  </connection>
  <connection id="7" xr16:uid="{BCA86FD9-BA6E-4A34-83EB-56D43E8BD6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<sst xmlns="http://schemas.openxmlformats.org/spreadsheetml/2006/main" count="70" uniqueCount="41">
  <si>
    <t>Sales Overview for Latest Month</t>
  </si>
  <si>
    <t>Latest</t>
  </si>
  <si>
    <t>Previous</t>
  </si>
  <si>
    <t>Month Flag</t>
  </si>
  <si>
    <t>April</t>
  </si>
  <si>
    <t>March</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</si>
  <si>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</si>
  <si>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</si>
  <si>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</si>
  <si>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</si>
  <si>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</si>
  <si>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</si>
  <si>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</si>
  <si>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</si>
  <si>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</si>
  <si>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</si>
  <si>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</si>
  <si>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</si>
  <si>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</si>
  <si>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Sales Overview</t>
  </si>
  <si>
    <t>Top Sales Manager</t>
  </si>
  <si>
    <t>Sales by Product Category</t>
  </si>
  <si>
    <t>ProductGroup</t>
  </si>
  <si>
    <t>Chocolate</t>
  </si>
  <si>
    <t>Clothing</t>
  </si>
  <si>
    <t>Mug</t>
  </si>
  <si>
    <t>Packaging</t>
  </si>
  <si>
    <t>Special</t>
  </si>
  <si>
    <t>Toy</t>
  </si>
  <si>
    <t>USB</t>
  </si>
  <si>
    <t>Grand Total</t>
  </si>
  <si>
    <t>Sales by Month</t>
  </si>
  <si>
    <t>Start of Month</t>
  </si>
  <si>
    <t>Top 5 Sales Managers by Product Group</t>
  </si>
  <si>
    <t>Top 5 Customers by Product Group</t>
  </si>
  <si>
    <t>CustomerName</t>
  </si>
  <si>
    <t>Gayatri Gajula</t>
  </si>
  <si>
    <t>Isidora Morales</t>
  </si>
  <si>
    <t>Mauno Laurila</t>
  </si>
  <si>
    <t>Wingtip Toys (Indian Creek, IL)</t>
  </si>
  <si>
    <t>Wingtip Toys (Ruthsburg, 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</si>
</sst>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_-&quot;$&quot;* #,##0_-;\-&quot;$&quot;* #,##0_-;_-&quot;$&quot;* &quot;-&quot;??_-;_-@_-"/>
    <numFmt numFmtId="168" formatCode="#,##0.00,,\ &quot;M&quot;"/>
    <numFmt numFmtId="169" formatCode="&quot;$&quot;#,##0"/>
    <numFmt numFmtId="170" formatCode="@\ &quot;*&quot;"/>
  </numFmts>
  <fonts count="6" x14ac:knownFonts="1">
    <font>
      <sz val="12"/>
      <color theme="1"/>
      <name val="Arial"/>
      <family val="2"/>
      <scheme val="minor"/>
    </font>
    <font>
      <sz val="11"/>
      <color theme="1"/>
      <name val="Arial"/>
      <family val="2"/>
      <scheme val="minor"/>
    </font>
    <font>
      <sz val="14"/>
      <color theme="1"/>
      <name val="Arial"/>
      <family val="2"/>
      <scheme val="minor"/>
    </font>
    <font>
      <sz val="12"/>
      <color theme="1"/>
      <name val="Arial"/>
      <family val="2"/>
      <scheme val="minor"/>
    </font>
    <font>
      <sz val="12"/>
      <color theme="0"/>
      <name val="Arial"/>
      <family val="2"/>
      <scheme val="minor"/>
    </font>
    <font>
      <b/>
      <sz val="11"/>
      <color theme="1"/>
      <name val="Arial"/>
      <family val="2"/>
      <scheme val="minor"/>
    </font>
  </fonts>
  <fills count="5">
    <fill>
      <patternFill patternType="none"/>
    </fill>
    <fill>
      <patternFill patternType="gray125"/>
    </fill>
    <fill>
      <patternFill patternType="solid">
        <fgColor rgb="FF87B9B8"/>
        <bgColor indexed="64"/>
      </patternFill>
    </fill>
    <fill>
      <patternFill patternType="solid">
        <fgColor theme="8" tint="0.39997558519241921"/>
        <bgColor indexed="64"/>
      </patternFill>
    </fill>
    <fill>
      <patternFill patternType="solid">
        <fgColor theme="6"/>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44" fontId="3" fillId="0" borderId="0" applyFont="0" applyFill="0" applyBorder="0" applyAlignment="0" applyProtection="0"/>
    <xf numFmtId="9" fontId="3" fillId="0" borderId="0" applyFont="0" applyFill="0" applyBorder="0" applyAlignment="0" applyProtection="0"/>
  </cellStyleXfs>
  <cellXfs count="17">
    <xf numFmtId="0" fontId="0" fillId="0" borderId="0" xfId="0"/>
    <xf numFmtId="0" fontId="0" fillId="0" borderId="1" xfId="0" applyBorder="1"/>
    <xf numFmtId="0" fontId="0" fillId="0" borderId="0" xfId="0" pivotButton="1"/>
    <xf numFmtId="164" fontId="4" fillId="2" borderId="0" xfId="3" applyNumberFormat="1" applyFont="1" applyFill="1"/>
    <xf numFmtId="165" fontId="0" fillId="0" borderId="0" xfId="2" applyNumberFormat="1" applyFont="1"/>
    <xf numFmtId="0" fontId="1" fillId="0" borderId="0" xfId="0" applyFont="1"/>
    <xf numFmtId="0" fontId="0" fillId="0" borderId="0" xfId="0" applyNumberFormat="1"/>
    <xf numFmtId="0" fontId="0" fillId="3" borderId="0" xfId="0" applyFill="1"/>
    <xf numFmtId="0" fontId="5" fillId="0" borderId="0" xfId="0" applyFont="1" applyAlignment="1">
      <alignment horizontal="center"/>
    </xf>
    <xf numFmtId="0" fontId="0" fillId="2" borderId="0" xfId="0" applyFill="1"/>
    <xf numFmtId="0" fontId="0" fillId="4" borderId="0" xfId="0" applyFill="1"/>
    <xf numFmtId="3" fontId="0" fillId="0" borderId="0" xfId="0" applyNumberFormat="1" applyAlignment="1">
      <alignment horizontal="center"/>
    </xf>
    <xf numFmtId="164" fontId="0" fillId="0" borderId="0" xfId="3" applyNumberFormat="1" applyFont="1"/>
    <xf numFmtId="14" fontId="0" fillId="0" borderId="0" xfId="0" applyNumberFormat="1"/>
    <xf numFmtId="168" fontId="0" fillId="0" borderId="0" xfId="0" applyNumberFormat="1"/>
    <xf numFmtId="169" fontId="0" fillId="0" borderId="0" xfId="0" applyNumberFormat="1"/>
    <xf numFmtId="170" fontId="0" fillId="0" borderId="0" xfId="0" applyNumberFormat="1"/>
  </cellXfs>
  <cellStyles count="4">
    <cellStyle name="Currency" xfId="2" builtinId="4"/>
    <cellStyle name="Normal" xfId="0" builtinId="0"/>
    <cellStyle name="Normal 2" xfId="1" xr:uid="{66D55E9F-D282-44FF-9436-4C199A4FCD3C}"/>
    <cellStyle name="Percent" xfId="3" builtinId="5"/>
  </cellStyles>
  <dxfs count="2">
    <dxf>
      <font>
        <b/>
        <color theme="1"/>
      </font>
      <border>
        <bottom style="thin">
          <color theme="6"/>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2118DB99-D4DE-468F-AA9E-81E34009F10D}">
      <tableStyleElement type="wholeTable" dxfId="1"/>
      <tableStyleElement type="headerRow" dxfId="0"/>
    </tableStyle>
  </tableStyles>
  <colors>
    <mruColors>
      <color rgb="FF87B9B8"/>
      <color rgb="FF589897"/>
      <color rgb="FF27384D"/>
      <color rgb="FF008080"/>
      <color rgb="FF3B6564"/>
      <color rgb="FFE2E7E7"/>
      <color rgb="FF638E68"/>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[Dashboard_Sales.xlsx]Calculation!PivotTable6</c:name>
    <c:fmtId val="7"/>
  </c:pivotSource>
  <c:chart>
    <c:autoTitleDeleted val="1"/>
    <c:pivotFmts>
      <c:pivotFmt>
        <c:idx val="0"/>
        <c:spPr>
          <a:solidFill>
            <a:schemeClr val="accent1"/>
          </a:solidFill>
          <a:ln w="28575" cap="rnd">
            <a:solidFill>
              <a:schemeClr val="accent1">
                <a:lumMod val="90000"/>
                <a:lumOff val="10000"/>
              </a:schemeClr>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90000"/>
                <a:lumOff val="10000"/>
              </a:schemeClr>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lumOff val="25000"/>
              </a:schemeClr>
            </a:solidFill>
            <a:round/>
          </a:ln>
          <a:effectLst/>
        </c:spPr>
        <c:marker>
          <c:symbol val="circle"/>
          <c:size val="7"/>
          <c:spPr>
            <a:solidFill>
              <a:schemeClr val="accent1"/>
            </a:solidFill>
            <a:ln w="9525">
              <a:solidFill>
                <a:schemeClr val="accent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Calculation!$G$29</c:f>
              <c:strCache>
                <c:ptCount val="1"/>
                <c:pt idx="0">
                  <c:v>Total</c:v>
                </c:pt>
              </c:strCache>
            </c:strRef>
          </c:tx>
          <c:spPr>
            <a:ln w="28575" cap="rnd">
              <a:solidFill>
                <a:schemeClr val="accent1">
                  <a:lumMod val="75000"/>
                  <a:lumOff val="25000"/>
                </a:schemeClr>
              </a:solidFill>
              <a:round/>
            </a:ln>
            <a:effectLst/>
          </c:spPr>
          <c:marker>
            <c:symbol val="circle"/>
            <c:size val="7"/>
            <c:spPr>
              <a:solidFill>
                <a:schemeClr val="accent1"/>
              </a:solidFill>
              <a:ln w="9525">
                <a:solidFill>
                  <a:schemeClr val="accent1">
                    <a:lumMod val="75000"/>
                    <a:lumOff val="25000"/>
                  </a:schemeClr>
                </a:solidFill>
              </a:ln>
              <a:effectLst/>
            </c:spPr>
          </c:marker>
          <c:cat>
            <c:strRef>
              <c:f>Calculation!$F$30:$F$34</c:f>
              <c:strCache>
                <c:ptCount val="4"/>
                <c:pt idx="0">
                  <c:v>2020-01-01</c:v>
                </c:pt>
                <c:pt idx="1">
                  <c:v>2020-02-01</c:v>
                </c:pt>
                <c:pt idx="2">
                  <c:v>2020-03-01</c:v>
                </c:pt>
                <c:pt idx="3">
                  <c:v>2020-04-01</c:v>
                </c:pt>
              </c:strCache>
            </c:strRef>
          </c:cat>
          <c:val>
            <c:numRef>
              <c:f>Calculation!$G$30:$G$34</c:f>
              <c:numCache>
                <c:formatCode>#,##0.00,,\ "M"</c:formatCode>
                <c:ptCount val="4"/>
                <c:pt idx="0">
                  <c:v>4665723</c:v>
                </c:pt>
                <c:pt idx="1">
                  <c:v>4158923</c:v>
                </c:pt>
                <c:pt idx="2">
                  <c:v>4862132</c:v>
                </c:pt>
                <c:pt idx="3">
                  <c:v>4802968</c:v>
                </c:pt>
              </c:numCache>
            </c:numRef>
          </c:val>
          <c:smooth val="0"/>
          <c:extLst>
            <c:ext xmlns:c16="http://schemas.microsoft.com/office/drawing/2014/chart" uri="{C3380CC4-5D6E-409C-BE32-E72D297353CC}">
              <c16:uniqueId val="{00000000-814B-4FC6-9AC4-72156238856A}"/>
            </c:ext>
          </c:extLst>
        </c:ser>
        <c:dLbls>
          <c:showLegendKey val="0"/>
          <c:showVal val="0"/>
          <c:showCatName val="0"/>
          <c:showSerName val="0"/>
          <c:showPercent val="0"/>
          <c:showBubbleSize val="0"/>
        </c:dLbls>
        <c:marker val="1"/>
        <c:smooth val="0"/>
        <c:axId val="88276256"/>
        <c:axId val="1601865568"/>
      </c:lineChart>
      <c:catAx>
        <c:axId val="882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5568"/>
        <c:crosses val="autoZero"/>
        <c:auto val="1"/>
        <c:lblAlgn val="ctr"/>
        <c:lblOffset val="100"/>
        <c:noMultiLvlLbl val="0"/>
      </c:catAx>
      <c:valAx>
        <c:axId val="1601865568"/>
        <c:scaling>
          <c:orientation val="minMax"/>
        </c:scaling>
        <c:delete val="0"/>
        <c:axPos val="l"/>
        <c:majorGridlines>
          <c:spPr>
            <a:ln w="6350"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[Dashboard_Sales.xlsx]Calculation!PivotTable7</c:name>
    <c:fmtId val="6"/>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Calculation!$B$44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Calculation!$A$45:$A$50</c:f>
              <c:strCache>
                <c:ptCount val="5"/>
                <c:pt idx="0">
                  <c:v>Isidora Morales</c:v>
                </c:pt>
                <c:pt idx="1">
                  <c:v>Gayatri Gajula</c:v>
                </c:pt>
                <c:pt idx="2">
                  <c:v>Mauno Laurila</c:v>
                </c:pt>
                <c:pt idx="3">
                  <c:v>Wingtip Toys (Ruthsburg, MD)</c:v>
                </c:pt>
                <c:pt idx="4">
                  <c:v>Wingtip Toys (Indian Creek, IL)</c:v>
                </c:pt>
              </c:strCache>
            </c:strRef>
          </c:cat>
          <c:val>
            <c:numRef>
              <c:f>Calculation!$B$45:$B$50</c:f>
              <c:numCache>
                <c:formatCode>"$"#,##0</c:formatCode>
                <c:ptCount val="5"/>
                <c:pt idx="0">
                  <c:v>3888</c:v>
                </c:pt>
                <c:pt idx="1">
                  <c:v>4016</c:v>
                </c:pt>
                <c:pt idx="2">
                  <c:v>4320</c:v>
                </c:pt>
                <c:pt idx="3">
                  <c:v>4416</c:v>
                </c:pt>
                <c:pt idx="4">
                  <c:v>5912</c:v>
                </c:pt>
              </c:numCache>
            </c:numRef>
          </c:val>
          <c:extLst>
            <c:ext xmlns:c16="http://schemas.microsoft.com/office/drawing/2014/chart" uri="{C3380CC4-5D6E-409C-BE32-E72D297353CC}">
              <c16:uniqueId val="{00000000-5112-44BD-8815-E181EC351EC5}"/>
            </c:ext>
          </c:extLst>
        </c:ser>
        <c:dLbls>
          <c:showLegendKey val="0"/>
          <c:showVal val="0"/>
          <c:showCatName val="0"/>
          <c:showSerName val="0"/>
          <c:showPercent val="0"/>
          <c:showBubbleSize val="0"/>
        </c:dLbls>
        <c:gapWidth val="82"/>
        <c:axId val="1321874208"/>
        <c:axId val="1605211536"/>
      </c:barChart>
      <c:catAx>
        <c:axId val="132187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11536"/>
        <c:crosses val="autoZero"/>
        <c:auto val="1"/>
        <c:lblAlgn val="ctr"/>
        <c:lblOffset val="100"/>
        <c:noMultiLvlLbl val="0"/>
      </c:catAx>
      <c:valAx>
        <c:axId val="1605211536"/>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13218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[Dashboard_Sales.xlsx]Calculation!PivotTable8</c:name>
    <c:fmtId val="4"/>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Calculation!$G$44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Calculation!$F$45:$F$50</c:f>
              <c:strCache>
                <c:ptCount val="5"/>
                <c:pt idx="0">
                  <c:v>Hudson Onslow</c:v>
                </c:pt>
                <c:pt idx="1">
                  <c:v>Taj Shand</c:v>
                </c:pt>
                <c:pt idx="2">
                  <c:v>Anthony Grosse</c:v>
                </c:pt>
                <c:pt idx="3">
                  <c:v>Archer Lamble</c:v>
                </c:pt>
                <c:pt idx="4">
                  <c:v>Hudson Hollinworth</c:v>
                </c:pt>
              </c:strCache>
            </c:strRef>
          </c:cat>
          <c:val>
            <c:numRef>
              <c:f>Calculation!$G$45:$G$50</c:f>
              <c:numCache>
                <c:formatCode>"$"#,##0</c:formatCode>
                <c:ptCount val="5"/>
                <c:pt idx="0">
                  <c:v>29032</c:v>
                </c:pt>
                <c:pt idx="1">
                  <c:v>30792</c:v>
                </c:pt>
                <c:pt idx="2">
                  <c:v>30800</c:v>
                </c:pt>
                <c:pt idx="3">
                  <c:v>34480</c:v>
                </c:pt>
                <c:pt idx="4">
                  <c:v>35744</c:v>
                </c:pt>
              </c:numCache>
            </c:numRef>
          </c:val>
          <c:extLst>
            <c:ext xmlns:c16="http://schemas.microsoft.com/office/drawing/2014/chart" uri="{C3380CC4-5D6E-409C-BE32-E72D297353CC}">
              <c16:uniqueId val="{00000000-5F45-41F7-89CB-25CB4867CAAA}"/>
            </c:ext>
          </c:extLst>
        </c:ser>
        <c:dLbls>
          <c:showLegendKey val="0"/>
          <c:showVal val="0"/>
          <c:showCatName val="0"/>
          <c:showSerName val="0"/>
          <c:showPercent val="0"/>
          <c:showBubbleSize val="0"/>
        </c:dLbls>
        <c:gapWidth val="82"/>
        <c:axId val="1321874208"/>
        <c:axId val="1605211536"/>
      </c:barChart>
      <c:catAx>
        <c:axId val="132187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11536"/>
        <c:crosses val="autoZero"/>
        <c:auto val="1"/>
        <c:lblAlgn val="ctr"/>
        <c:lblOffset val="100"/>
        <c:noMultiLvlLbl val="0"/>
      </c:catAx>
      <c:valAx>
        <c:axId val="1605211536"/>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1321874208"/>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30480</xdr:rowOff>
    </xdr:from>
    <xdr:to>
      <xdr:col>11</xdr:col>
      <xdr:colOff>624840</xdr:colOff>
      <xdr:row>1</xdr:row>
      <xdr:rowOff>182880</xdr:rowOff>
    </xdr:to>
    <xdr:sp macro="" textlink="Calculation!A3">
      <xdr:nvSpPr>
        <xdr:cNvPr id="2" name="Rectangle: Rounded Corners 1">
          <a:extLst>
            <a:ext uri="{FF2B5EF4-FFF2-40B4-BE49-F238E27FC236}">
              <a16:creationId xmlns:a16="http://schemas.microsoft.com/office/drawing/2014/main" id="{C758A38F-A8D5-F898-A392-7E369980FE3E}"/>
            </a:ext>
          </a:extLst>
        </xdr:cNvPr>
        <xdr:cNvSpPr/>
      </xdr:nvSpPr>
      <xdr:spPr>
        <a:xfrm>
          <a:off x="91440" y="30480"/>
          <a:ext cx="8580120" cy="342900"/>
        </a:xfrm>
        <a:prstGeom prst="roundRect">
          <a:avLst/>
        </a:prstGeom>
        <a:solidFill>
          <a:schemeClr val="accent1">
            <a:lumMod val="50000"/>
            <a:lumOff val="50000"/>
          </a:schemeClr>
        </a:solidFill>
        <a:ln>
          <a:solidFill>
            <a:srgbClr val="87B9B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C3C21C7-808A-4F2F-A80A-A8DFB1FA8CA1}" type="TxLink">
            <a:rPr lang="en-US" sz="1600" b="1" i="0" u="none" strike="noStrike">
              <a:solidFill>
                <a:schemeClr val="bg1"/>
              </a:solidFill>
              <a:latin typeface="Arial"/>
              <a:cs typeface="Arial"/>
            </a:rPr>
            <a:pPr algn="ctr"/>
            <a:t>Sales Overview for April</a:t>
          </a:fld>
          <a:endParaRPr lang="en-CA" sz="1400" b="1">
            <a:solidFill>
              <a:schemeClr val="bg1"/>
            </a:solidFill>
          </a:endParaRPr>
        </a:p>
      </xdr:txBody>
    </xdr:sp>
    <xdr:clientData/>
  </xdr:twoCellAnchor>
  <xdr:twoCellAnchor editAs="oneCell">
    <xdr:from>
      <xdr:col>0</xdr:col>
      <xdr:colOff>213360</xdr:colOff>
      <xdr:row>7</xdr:row>
      <xdr:rowOff>129540</xdr:rowOff>
    </xdr:from>
    <xdr:to>
      <xdr:col>4</xdr:col>
      <xdr:colOff>45720</xdr:colOff>
      <xdr:row>9</xdr:row>
      <xdr:rowOff>182880</xdr:rowOff>
    </xdr:to>
    <xdr:grpSp>
      <xdr:nvGrpSpPr>
        <xdr:cNvPr id="26" name="Group 25">
          <a:extLst>
            <a:ext uri="{FF2B5EF4-FFF2-40B4-BE49-F238E27FC236}">
              <a16:creationId xmlns:a16="http://schemas.microsoft.com/office/drawing/2014/main" id="{126FFFF4-2822-0B8E-8E54-DABC6A944CB5}"/>
            </a:ext>
          </a:extLst>
        </xdr:cNvPr>
        <xdr:cNvGrpSpPr/>
      </xdr:nvGrpSpPr>
      <xdr:grpSpPr>
        <a:xfrm>
          <a:off x="213360" y="1447352"/>
          <a:ext cx="2485913" cy="429857"/>
          <a:chOff x="213360" y="1059180"/>
          <a:chExt cx="2491740" cy="434340"/>
        </a:xfrm>
      </xdr:grpSpPr>
      <xdr:sp macro="" textlink="">
        <xdr:nvSpPr>
          <xdr:cNvPr id="16" name="Rectangle: Rounded Corners 15">
            <a:extLst>
              <a:ext uri="{FF2B5EF4-FFF2-40B4-BE49-F238E27FC236}">
                <a16:creationId xmlns:a16="http://schemas.microsoft.com/office/drawing/2014/main" id="{A3665B10-6C8F-A48C-6664-674144F3C3F0}"/>
              </a:ext>
            </a:extLst>
          </xdr:cNvPr>
          <xdr:cNvSpPr/>
        </xdr:nvSpPr>
        <xdr:spPr>
          <a:xfrm>
            <a:off x="213360" y="1059180"/>
            <a:ext cx="2491740" cy="37338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CA" sz="1100"/>
          </a:p>
        </xdr:txBody>
      </xdr:sp>
      <xdr:sp macro="" textlink="Calculation!E7">
        <xdr:nvSpPr>
          <xdr:cNvPr id="11" name="TextBox 10">
            <a:extLst>
              <a:ext uri="{FF2B5EF4-FFF2-40B4-BE49-F238E27FC236}">
                <a16:creationId xmlns:a16="http://schemas.microsoft.com/office/drawing/2014/main" id="{A44602D9-4A8E-4509-9AF6-64708012C7B7}"/>
              </a:ext>
            </a:extLst>
          </xdr:cNvPr>
          <xdr:cNvSpPr txBox="1"/>
        </xdr:nvSpPr>
        <xdr:spPr>
          <a:xfrm>
            <a:off x="297180" y="1112520"/>
            <a:ext cx="723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B19441-AE20-4EC9-9AB7-BFD9E7E007B4}" type="TxLink">
              <a:rPr lang="en-US" sz="1200" b="0" i="0" u="none" strike="noStrike">
                <a:solidFill>
                  <a:schemeClr val="bg1"/>
                </a:solidFill>
                <a:latin typeface="Arial"/>
                <a:cs typeface="Arial"/>
              </a:rPr>
              <a:pPr/>
              <a:t>March</a:t>
            </a:fld>
            <a:endParaRPr lang="en-CA" sz="1100">
              <a:solidFill>
                <a:schemeClr val="bg1"/>
              </a:solidFill>
            </a:endParaRPr>
          </a:p>
        </xdr:txBody>
      </xdr:sp>
      <xdr:sp macro="" textlink="Calculation!C15">
        <xdr:nvSpPr>
          <xdr:cNvPr id="12" name="TextBox 11">
            <a:extLst>
              <a:ext uri="{FF2B5EF4-FFF2-40B4-BE49-F238E27FC236}">
                <a16:creationId xmlns:a16="http://schemas.microsoft.com/office/drawing/2014/main" id="{3FEC0409-9811-4C5A-AA6C-D1B7786E5920}"/>
              </a:ext>
            </a:extLst>
          </xdr:cNvPr>
          <xdr:cNvSpPr txBox="1"/>
        </xdr:nvSpPr>
        <xdr:spPr>
          <a:xfrm>
            <a:off x="1196340" y="1127760"/>
            <a:ext cx="13335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5E505-3239-416E-A08E-A5C62FD95F36}" type="TxLink">
              <a:rPr lang="en-US" sz="1200" b="0" i="0" u="none" strike="noStrike">
                <a:solidFill>
                  <a:schemeClr val="bg1"/>
                </a:solidFill>
                <a:latin typeface="Arial"/>
                <a:cs typeface="Arial"/>
              </a:rPr>
              <a:pPr/>
              <a:t> $4,862,132 </a:t>
            </a:fld>
            <a:endParaRPr lang="en-CA" sz="1100">
              <a:solidFill>
                <a:schemeClr val="bg1"/>
              </a:solidFill>
            </a:endParaRPr>
          </a:p>
        </xdr:txBody>
      </xdr:sp>
    </xdr:grpSp>
    <xdr:clientData/>
  </xdr:twoCellAnchor>
  <xdr:twoCellAnchor editAs="oneCell">
    <xdr:from>
      <xdr:col>0</xdr:col>
      <xdr:colOff>190500</xdr:colOff>
      <xdr:row>4</xdr:row>
      <xdr:rowOff>144780</xdr:rowOff>
    </xdr:from>
    <xdr:to>
      <xdr:col>5</xdr:col>
      <xdr:colOff>685800</xdr:colOff>
      <xdr:row>7</xdr:row>
      <xdr:rowOff>0</xdr:rowOff>
    </xdr:to>
    <xdr:grpSp>
      <xdr:nvGrpSpPr>
        <xdr:cNvPr id="22" name="Group 21">
          <a:extLst>
            <a:ext uri="{FF2B5EF4-FFF2-40B4-BE49-F238E27FC236}">
              <a16:creationId xmlns:a16="http://schemas.microsoft.com/office/drawing/2014/main" id="{B968F048-B25C-037F-D01D-EC705BE7AB86}"/>
            </a:ext>
          </a:extLst>
        </xdr:cNvPr>
        <xdr:cNvGrpSpPr/>
      </xdr:nvGrpSpPr>
      <xdr:grpSpPr>
        <a:xfrm>
          <a:off x="190500" y="897815"/>
          <a:ext cx="3686735" cy="419997"/>
          <a:chOff x="190500" y="502920"/>
          <a:chExt cx="3695700" cy="426720"/>
        </a:xfrm>
      </xdr:grpSpPr>
      <xdr:sp macro="" textlink="">
        <xdr:nvSpPr>
          <xdr:cNvPr id="7" name="Rectangle: Rounded Corners 6">
            <a:extLst>
              <a:ext uri="{FF2B5EF4-FFF2-40B4-BE49-F238E27FC236}">
                <a16:creationId xmlns:a16="http://schemas.microsoft.com/office/drawing/2014/main" id="{02FB0089-DF72-55FB-B473-1A5142F64152}"/>
              </a:ext>
            </a:extLst>
          </xdr:cNvPr>
          <xdr:cNvSpPr/>
        </xdr:nvSpPr>
        <xdr:spPr>
          <a:xfrm>
            <a:off x="190500" y="502920"/>
            <a:ext cx="3695700" cy="358140"/>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CA" sz="1100"/>
          </a:p>
        </xdr:txBody>
      </xdr:sp>
      <xdr:sp macro="" textlink="Calculation!A7">
        <xdr:nvSpPr>
          <xdr:cNvPr id="6" name="TextBox 5">
            <a:extLst>
              <a:ext uri="{FF2B5EF4-FFF2-40B4-BE49-F238E27FC236}">
                <a16:creationId xmlns:a16="http://schemas.microsoft.com/office/drawing/2014/main" id="{8B64AAB4-6AC9-D084-6848-00DB2A6DB8EF}"/>
              </a:ext>
            </a:extLst>
          </xdr:cNvPr>
          <xdr:cNvSpPr txBox="1"/>
        </xdr:nvSpPr>
        <xdr:spPr>
          <a:xfrm>
            <a:off x="289560" y="556260"/>
            <a:ext cx="723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38D41F-BB41-49B1-9D1E-EA221397A95A}" type="TxLink">
              <a:rPr lang="en-US" sz="1200" b="0" i="0" u="none" strike="noStrike">
                <a:solidFill>
                  <a:schemeClr val="bg1"/>
                </a:solidFill>
                <a:latin typeface="Arial"/>
                <a:cs typeface="Arial"/>
              </a:rPr>
              <a:pPr/>
              <a:t>April</a:t>
            </a:fld>
            <a:r>
              <a:rPr lang="en-US" sz="1200" b="0" i="0" u="none" strike="noStrike">
                <a:solidFill>
                  <a:schemeClr val="bg1"/>
                </a:solidFill>
                <a:latin typeface="Arial"/>
                <a:cs typeface="Arial"/>
              </a:rPr>
              <a:t>  </a:t>
            </a:r>
            <a:endParaRPr lang="en-CA" sz="1100">
              <a:solidFill>
                <a:schemeClr val="bg1"/>
              </a:solidFill>
            </a:endParaRPr>
          </a:p>
        </xdr:txBody>
      </xdr:sp>
      <xdr:sp macro="" textlink="Calculation!B15">
        <xdr:nvSpPr>
          <xdr:cNvPr id="8" name="TextBox 7">
            <a:extLst>
              <a:ext uri="{FF2B5EF4-FFF2-40B4-BE49-F238E27FC236}">
                <a16:creationId xmlns:a16="http://schemas.microsoft.com/office/drawing/2014/main" id="{26C33C05-9717-4695-982E-49E31EEAFE9B}"/>
              </a:ext>
            </a:extLst>
          </xdr:cNvPr>
          <xdr:cNvSpPr txBox="1"/>
        </xdr:nvSpPr>
        <xdr:spPr>
          <a:xfrm>
            <a:off x="1211580" y="563880"/>
            <a:ext cx="1379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B3DAA3-B420-43EC-93C6-5ECB292A9704}" type="TxLink">
              <a:rPr lang="en-US" sz="1200" b="0" i="0" u="none" strike="noStrike">
                <a:solidFill>
                  <a:schemeClr val="bg1"/>
                </a:solidFill>
                <a:latin typeface="Arial"/>
                <a:cs typeface="Arial"/>
              </a:rPr>
              <a:pPr/>
              <a:t> $4,802,968 </a:t>
            </a:fld>
            <a:endParaRPr lang="en-CA" sz="1100">
              <a:solidFill>
                <a:schemeClr val="bg1"/>
              </a:solidFill>
            </a:endParaRPr>
          </a:p>
        </xdr:txBody>
      </xdr:sp>
      <mc:AlternateContent xmlns:mc="http://schemas.openxmlformats.org/markup-compatibility/2006">
        <mc:Choice xmlns:a14="http://schemas.microsoft.com/office/drawing/2010/main" Requires="a14">
          <xdr:pic>
            <xdr:nvPicPr>
              <xdr:cNvPr id="21" name="Picture 20">
                <a:extLst>
                  <a:ext uri="{FF2B5EF4-FFF2-40B4-BE49-F238E27FC236}">
                    <a16:creationId xmlns:a16="http://schemas.microsoft.com/office/drawing/2014/main" id="{81C296B8-877F-C0CE-8BFA-673D302ABED3}"/>
                  </a:ext>
                </a:extLst>
              </xdr:cNvPr>
              <xdr:cNvPicPr>
                <a:picLocks noChangeAspect="1" noChangeArrowheads="1"/>
                <a:extLst>
                  <a:ext uri="{84589F7E-364E-4C9E-8A38-B11213B215E9}">
                    <a14:cameraTool cellRange="Calculation!$D$15" spid="_x0000_s1105"/>
                  </a:ext>
                </a:extLst>
              </xdr:cNvPicPr>
            </xdr:nvPicPr>
            <xdr:blipFill>
              <a:blip xmlns:r="http://schemas.openxmlformats.org/officeDocument/2006/relationships" r:embed="rId1"/>
              <a:srcRect/>
              <a:stretch>
                <a:fillRect/>
              </a:stretch>
            </xdr:blipFill>
            <xdr:spPr bwMode="auto">
              <a:xfrm>
                <a:off x="3002280" y="594360"/>
                <a:ext cx="662940" cy="19812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8</xdr:col>
      <xdr:colOff>38100</xdr:colOff>
      <xdr:row>2</xdr:row>
      <xdr:rowOff>83820</xdr:rowOff>
    </xdr:from>
    <xdr:to>
      <xdr:col>11</xdr:col>
      <xdr:colOff>609600</xdr:colOff>
      <xdr:row>4</xdr:row>
      <xdr:rowOff>91440</xdr:rowOff>
    </xdr:to>
    <xdr:sp macro="" textlink="">
      <xdr:nvSpPr>
        <xdr:cNvPr id="9" name="TextBox 8">
          <a:extLst>
            <a:ext uri="{FF2B5EF4-FFF2-40B4-BE49-F238E27FC236}">
              <a16:creationId xmlns:a16="http://schemas.microsoft.com/office/drawing/2014/main" id="{9A5BEDC1-F8DB-36D5-753A-853C0327E1E4}"/>
            </a:ext>
          </a:extLst>
        </xdr:cNvPr>
        <xdr:cNvSpPr txBox="1"/>
      </xdr:nvSpPr>
      <xdr:spPr>
        <a:xfrm>
          <a:off x="5890260" y="464820"/>
          <a:ext cx="276606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Top 3 Sales Managers</a:t>
          </a:r>
          <a:endParaRPr lang="en-CA" b="1">
            <a:effectLst/>
          </a:endParaRPr>
        </a:p>
        <a:p>
          <a:endParaRPr lang="en-CA" sz="1100" b="1"/>
        </a:p>
      </xdr:txBody>
    </xdr:sp>
    <xdr:clientData/>
  </xdr:twoCellAnchor>
  <xdr:twoCellAnchor>
    <xdr:from>
      <xdr:col>6</xdr:col>
      <xdr:colOff>541020</xdr:colOff>
      <xdr:row>3</xdr:row>
      <xdr:rowOff>175260</xdr:rowOff>
    </xdr:from>
    <xdr:to>
      <xdr:col>11</xdr:col>
      <xdr:colOff>685800</xdr:colOff>
      <xdr:row>6</xdr:row>
      <xdr:rowOff>30480</xdr:rowOff>
    </xdr:to>
    <xdr:grpSp>
      <xdr:nvGrpSpPr>
        <xdr:cNvPr id="44" name="Group 43">
          <a:extLst>
            <a:ext uri="{FF2B5EF4-FFF2-40B4-BE49-F238E27FC236}">
              <a16:creationId xmlns:a16="http://schemas.microsoft.com/office/drawing/2014/main" id="{01677CAA-6DFC-5C9A-C65F-C85A75D0B53E}"/>
            </a:ext>
          </a:extLst>
        </xdr:cNvPr>
        <xdr:cNvGrpSpPr/>
      </xdr:nvGrpSpPr>
      <xdr:grpSpPr>
        <a:xfrm>
          <a:off x="4467561" y="740036"/>
          <a:ext cx="3820310" cy="419997"/>
          <a:chOff x="4937760" y="746760"/>
          <a:chExt cx="3802380" cy="426720"/>
        </a:xfrm>
      </xdr:grpSpPr>
      <xdr:sp macro="" textlink="">
        <xdr:nvSpPr>
          <xdr:cNvPr id="17" name="Rectangle: Rounded Corners 16">
            <a:extLst>
              <a:ext uri="{FF2B5EF4-FFF2-40B4-BE49-F238E27FC236}">
                <a16:creationId xmlns:a16="http://schemas.microsoft.com/office/drawing/2014/main" id="{F8EB92F9-47D3-4407-CBDD-F63B2A52ECAB}"/>
              </a:ext>
            </a:extLst>
          </xdr:cNvPr>
          <xdr:cNvSpPr/>
        </xdr:nvSpPr>
        <xdr:spPr>
          <a:xfrm>
            <a:off x="5120640" y="754380"/>
            <a:ext cx="3406140" cy="388620"/>
          </a:xfrm>
          <a:prstGeom prst="roundRect">
            <a:avLst/>
          </a:prstGeom>
          <a:solidFill>
            <a:schemeClr val="tx2">
              <a:lumMod val="20000"/>
              <a:lumOff val="80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CA" sz="1100"/>
          </a:p>
        </xdr:txBody>
      </xdr:sp>
      <xdr:sp macro="" textlink="">
        <xdr:nvSpPr>
          <xdr:cNvPr id="27" name="Oval 26">
            <a:extLst>
              <a:ext uri="{FF2B5EF4-FFF2-40B4-BE49-F238E27FC236}">
                <a16:creationId xmlns:a16="http://schemas.microsoft.com/office/drawing/2014/main" id="{A333CCEC-885A-157B-1F8A-5489DEF32DA8}"/>
              </a:ext>
            </a:extLst>
          </xdr:cNvPr>
          <xdr:cNvSpPr/>
        </xdr:nvSpPr>
        <xdr:spPr>
          <a:xfrm>
            <a:off x="4937760" y="746760"/>
            <a:ext cx="411480" cy="426720"/>
          </a:xfrm>
          <a:prstGeom prst="ellipse">
            <a:avLst/>
          </a:prstGeom>
          <a:solidFill>
            <a:schemeClr val="accent1">
              <a:lumMod val="90000"/>
              <a:lumOff val="1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31" name="TextBox 30">
            <a:extLst>
              <a:ext uri="{FF2B5EF4-FFF2-40B4-BE49-F238E27FC236}">
                <a16:creationId xmlns:a16="http://schemas.microsoft.com/office/drawing/2014/main" id="{C998E47F-E9C1-E157-3D98-9CB3C7A08744}"/>
              </a:ext>
            </a:extLst>
          </xdr:cNvPr>
          <xdr:cNvSpPr txBox="1"/>
        </xdr:nvSpPr>
        <xdr:spPr>
          <a:xfrm>
            <a:off x="5013960" y="838200"/>
            <a:ext cx="190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rPr>
              <a:t>1</a:t>
            </a:r>
          </a:p>
        </xdr:txBody>
      </xdr:sp>
      <xdr:sp macro="" textlink="Calculation!I14">
        <xdr:nvSpPr>
          <xdr:cNvPr id="38" name="TextBox 37">
            <a:extLst>
              <a:ext uri="{FF2B5EF4-FFF2-40B4-BE49-F238E27FC236}">
                <a16:creationId xmlns:a16="http://schemas.microsoft.com/office/drawing/2014/main" id="{54DB3188-EA51-0622-017D-B90FD7E2B65D}"/>
              </a:ext>
            </a:extLst>
          </xdr:cNvPr>
          <xdr:cNvSpPr txBox="1"/>
        </xdr:nvSpPr>
        <xdr:spPr>
          <a:xfrm>
            <a:off x="5478780" y="822960"/>
            <a:ext cx="14782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110779-7E38-4637-8C4A-1AA723FE0C7A}" type="TxLink">
              <a:rPr lang="en-US" sz="1200" b="0" i="0" u="none" strike="noStrike">
                <a:solidFill>
                  <a:srgbClr val="353737"/>
                </a:solidFill>
                <a:latin typeface="Arial"/>
                <a:cs typeface="Arial"/>
              </a:rPr>
              <a:t>Hudson Onslow</a:t>
            </a:fld>
            <a:endParaRPr lang="en-CA" sz="1100"/>
          </a:p>
        </xdr:txBody>
      </xdr:sp>
      <xdr:sp macro="" textlink="Calculation!J14">
        <xdr:nvSpPr>
          <xdr:cNvPr id="39" name="TextBox 38">
            <a:extLst>
              <a:ext uri="{FF2B5EF4-FFF2-40B4-BE49-F238E27FC236}">
                <a16:creationId xmlns:a16="http://schemas.microsoft.com/office/drawing/2014/main" id="{F316DBB6-FB26-490A-8759-F517E68B52EB}"/>
              </a:ext>
            </a:extLst>
          </xdr:cNvPr>
          <xdr:cNvSpPr txBox="1"/>
        </xdr:nvSpPr>
        <xdr:spPr>
          <a:xfrm>
            <a:off x="7292340" y="822960"/>
            <a:ext cx="1447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D6A429-E8CA-418D-8EF8-53C2CD95807F}" type="TxLink">
              <a:rPr lang="en-US" sz="1200" b="0" i="0" u="none" strike="noStrike">
                <a:solidFill>
                  <a:srgbClr val="353737"/>
                </a:solidFill>
                <a:latin typeface="Arial"/>
                <a:cs typeface="Arial"/>
              </a:rPr>
              <a:t> $603,030 </a:t>
            </a:fld>
            <a:endParaRPr lang="en-CA" sz="1100"/>
          </a:p>
        </xdr:txBody>
      </xdr:sp>
    </xdr:grpSp>
    <xdr:clientData/>
  </xdr:twoCellAnchor>
  <xdr:twoCellAnchor>
    <xdr:from>
      <xdr:col>6</xdr:col>
      <xdr:colOff>541020</xdr:colOff>
      <xdr:row>6</xdr:row>
      <xdr:rowOff>152400</xdr:rowOff>
    </xdr:from>
    <xdr:to>
      <xdr:col>11</xdr:col>
      <xdr:colOff>723900</xdr:colOff>
      <xdr:row>9</xdr:row>
      <xdr:rowOff>7620</xdr:rowOff>
    </xdr:to>
    <xdr:grpSp>
      <xdr:nvGrpSpPr>
        <xdr:cNvPr id="45" name="Group 44">
          <a:extLst>
            <a:ext uri="{FF2B5EF4-FFF2-40B4-BE49-F238E27FC236}">
              <a16:creationId xmlns:a16="http://schemas.microsoft.com/office/drawing/2014/main" id="{8760FF86-6A53-4DFD-19F7-F35EA24E5558}"/>
            </a:ext>
          </a:extLst>
        </xdr:cNvPr>
        <xdr:cNvGrpSpPr/>
      </xdr:nvGrpSpPr>
      <xdr:grpSpPr>
        <a:xfrm>
          <a:off x="4467561" y="1281953"/>
          <a:ext cx="3858410" cy="419996"/>
          <a:chOff x="4930140" y="1295400"/>
          <a:chExt cx="3840480" cy="426720"/>
        </a:xfrm>
      </xdr:grpSpPr>
      <xdr:sp macro="" textlink="">
        <xdr:nvSpPr>
          <xdr:cNvPr id="32" name="Rectangle: Rounded Corners 31">
            <a:extLst>
              <a:ext uri="{FF2B5EF4-FFF2-40B4-BE49-F238E27FC236}">
                <a16:creationId xmlns:a16="http://schemas.microsoft.com/office/drawing/2014/main" id="{EAF08BBE-88A6-A369-16B6-5AAE00A02CBD}"/>
              </a:ext>
            </a:extLst>
          </xdr:cNvPr>
          <xdr:cNvSpPr/>
        </xdr:nvSpPr>
        <xdr:spPr>
          <a:xfrm>
            <a:off x="5113020" y="1303020"/>
            <a:ext cx="3406140" cy="388620"/>
          </a:xfrm>
          <a:prstGeom prst="roundRect">
            <a:avLst/>
          </a:prstGeom>
          <a:solidFill>
            <a:schemeClr val="tx2">
              <a:lumMod val="20000"/>
              <a:lumOff val="80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CA" sz="1100"/>
          </a:p>
        </xdr:txBody>
      </xdr:sp>
      <xdr:sp macro="" textlink="">
        <xdr:nvSpPr>
          <xdr:cNvPr id="33" name="Oval 32">
            <a:extLst>
              <a:ext uri="{FF2B5EF4-FFF2-40B4-BE49-F238E27FC236}">
                <a16:creationId xmlns:a16="http://schemas.microsoft.com/office/drawing/2014/main" id="{9E9D3C87-D2FE-CD9A-EFB2-9233D568DA25}"/>
              </a:ext>
            </a:extLst>
          </xdr:cNvPr>
          <xdr:cNvSpPr/>
        </xdr:nvSpPr>
        <xdr:spPr>
          <a:xfrm>
            <a:off x="4930140" y="1295400"/>
            <a:ext cx="411480" cy="426720"/>
          </a:xfrm>
          <a:prstGeom prst="ellipse">
            <a:avLst/>
          </a:prstGeom>
          <a:solidFill>
            <a:schemeClr val="accent1">
              <a:lumMod val="75000"/>
              <a:lumOff val="25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34" name="TextBox 33">
            <a:extLst>
              <a:ext uri="{FF2B5EF4-FFF2-40B4-BE49-F238E27FC236}">
                <a16:creationId xmlns:a16="http://schemas.microsoft.com/office/drawing/2014/main" id="{85552E2B-A1D4-F12B-44C7-2F0B1B675D8B}"/>
              </a:ext>
            </a:extLst>
          </xdr:cNvPr>
          <xdr:cNvSpPr txBox="1"/>
        </xdr:nvSpPr>
        <xdr:spPr>
          <a:xfrm>
            <a:off x="5006340" y="1386840"/>
            <a:ext cx="190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rPr>
              <a:t>2</a:t>
            </a:r>
          </a:p>
        </xdr:txBody>
      </xdr:sp>
      <xdr:sp macro="" textlink="Calculation!I15">
        <xdr:nvSpPr>
          <xdr:cNvPr id="40" name="TextBox 39">
            <a:extLst>
              <a:ext uri="{FF2B5EF4-FFF2-40B4-BE49-F238E27FC236}">
                <a16:creationId xmlns:a16="http://schemas.microsoft.com/office/drawing/2014/main" id="{596A67ED-E0A9-AA64-8254-D05E69B2F941}"/>
              </a:ext>
            </a:extLst>
          </xdr:cNvPr>
          <xdr:cNvSpPr txBox="1"/>
        </xdr:nvSpPr>
        <xdr:spPr>
          <a:xfrm>
            <a:off x="5478780" y="1363980"/>
            <a:ext cx="1600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B28D7E-63AB-4EF6-A5ED-641296BAEF2F}" type="TxLink">
              <a:rPr lang="en-US" sz="1200" b="0" i="0" u="none" strike="noStrike">
                <a:solidFill>
                  <a:srgbClr val="353737"/>
                </a:solidFill>
                <a:latin typeface="Arial"/>
                <a:cs typeface="Arial"/>
              </a:rPr>
              <a:t>Hudson Hollinworth</a:t>
            </a:fld>
            <a:endParaRPr lang="en-CA" sz="1100"/>
          </a:p>
        </xdr:txBody>
      </xdr:sp>
      <xdr:sp macro="" textlink="Calculation!J15">
        <xdr:nvSpPr>
          <xdr:cNvPr id="41" name="TextBox 40">
            <a:extLst>
              <a:ext uri="{FF2B5EF4-FFF2-40B4-BE49-F238E27FC236}">
                <a16:creationId xmlns:a16="http://schemas.microsoft.com/office/drawing/2014/main" id="{001C4CA9-1A2D-7B37-E00D-A35B0D2EF9E1}"/>
              </a:ext>
            </a:extLst>
          </xdr:cNvPr>
          <xdr:cNvSpPr txBox="1"/>
        </xdr:nvSpPr>
        <xdr:spPr>
          <a:xfrm>
            <a:off x="7292340" y="1363980"/>
            <a:ext cx="14782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5D53E8-96C1-4BD8-8582-641357457530}" type="TxLink">
              <a:rPr lang="en-US" sz="1200" b="0" i="0" u="none" strike="noStrike">
                <a:solidFill>
                  <a:srgbClr val="353737"/>
                </a:solidFill>
                <a:latin typeface="Arial"/>
                <a:cs typeface="Arial"/>
              </a:rPr>
              <a:t> $555,265 </a:t>
            </a:fld>
            <a:endParaRPr lang="en-CA" sz="1100"/>
          </a:p>
        </xdr:txBody>
      </xdr:sp>
    </xdr:grpSp>
    <xdr:clientData/>
  </xdr:twoCellAnchor>
  <xdr:twoCellAnchor>
    <xdr:from>
      <xdr:col>6</xdr:col>
      <xdr:colOff>541020</xdr:colOff>
      <xdr:row>9</xdr:row>
      <xdr:rowOff>144780</xdr:rowOff>
    </xdr:from>
    <xdr:to>
      <xdr:col>11</xdr:col>
      <xdr:colOff>716280</xdr:colOff>
      <xdr:row>12</xdr:row>
      <xdr:rowOff>0</xdr:rowOff>
    </xdr:to>
    <xdr:grpSp>
      <xdr:nvGrpSpPr>
        <xdr:cNvPr id="46" name="Group 45">
          <a:extLst>
            <a:ext uri="{FF2B5EF4-FFF2-40B4-BE49-F238E27FC236}">
              <a16:creationId xmlns:a16="http://schemas.microsoft.com/office/drawing/2014/main" id="{35D6867B-4A92-B89A-B37F-893B040CC896}"/>
            </a:ext>
          </a:extLst>
        </xdr:cNvPr>
        <xdr:cNvGrpSpPr/>
      </xdr:nvGrpSpPr>
      <xdr:grpSpPr>
        <a:xfrm>
          <a:off x="4467561" y="1839109"/>
          <a:ext cx="3850790" cy="419997"/>
          <a:chOff x="4937760" y="1859280"/>
          <a:chExt cx="3832860" cy="426720"/>
        </a:xfrm>
      </xdr:grpSpPr>
      <xdr:sp macro="" textlink="">
        <xdr:nvSpPr>
          <xdr:cNvPr id="35" name="Rectangle: Rounded Corners 34">
            <a:extLst>
              <a:ext uri="{FF2B5EF4-FFF2-40B4-BE49-F238E27FC236}">
                <a16:creationId xmlns:a16="http://schemas.microsoft.com/office/drawing/2014/main" id="{51708F4F-B553-A6E1-1C0E-359C32E947D6}"/>
              </a:ext>
            </a:extLst>
          </xdr:cNvPr>
          <xdr:cNvSpPr/>
        </xdr:nvSpPr>
        <xdr:spPr>
          <a:xfrm>
            <a:off x="5120640" y="1866900"/>
            <a:ext cx="3406140" cy="388620"/>
          </a:xfrm>
          <a:prstGeom prst="roundRect">
            <a:avLst/>
          </a:prstGeom>
          <a:solidFill>
            <a:schemeClr val="tx2">
              <a:lumMod val="20000"/>
              <a:lumOff val="80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CA" sz="1100"/>
          </a:p>
        </xdr:txBody>
      </xdr:sp>
      <xdr:sp macro="" textlink="">
        <xdr:nvSpPr>
          <xdr:cNvPr id="36" name="Oval 35">
            <a:extLst>
              <a:ext uri="{FF2B5EF4-FFF2-40B4-BE49-F238E27FC236}">
                <a16:creationId xmlns:a16="http://schemas.microsoft.com/office/drawing/2014/main" id="{7858BD30-46D4-D256-3273-254F073C2E34}"/>
              </a:ext>
            </a:extLst>
          </xdr:cNvPr>
          <xdr:cNvSpPr/>
        </xdr:nvSpPr>
        <xdr:spPr>
          <a:xfrm>
            <a:off x="4937760" y="1859280"/>
            <a:ext cx="411480" cy="426720"/>
          </a:xfrm>
          <a:prstGeom prst="ellipse">
            <a:avLst/>
          </a:prstGeom>
          <a:solidFill>
            <a:schemeClr val="accent1">
              <a:lumMod val="50000"/>
              <a:lumOff val="5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37" name="TextBox 36">
            <a:extLst>
              <a:ext uri="{FF2B5EF4-FFF2-40B4-BE49-F238E27FC236}">
                <a16:creationId xmlns:a16="http://schemas.microsoft.com/office/drawing/2014/main" id="{71724758-E18B-21D2-96D8-76520155A587}"/>
              </a:ext>
            </a:extLst>
          </xdr:cNvPr>
          <xdr:cNvSpPr txBox="1"/>
        </xdr:nvSpPr>
        <xdr:spPr>
          <a:xfrm>
            <a:off x="5013960" y="1950720"/>
            <a:ext cx="190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rPr>
              <a:t>3</a:t>
            </a:r>
          </a:p>
        </xdr:txBody>
      </xdr:sp>
      <xdr:sp macro="" textlink="Calculation!I16">
        <xdr:nvSpPr>
          <xdr:cNvPr id="42" name="TextBox 41">
            <a:extLst>
              <a:ext uri="{FF2B5EF4-FFF2-40B4-BE49-F238E27FC236}">
                <a16:creationId xmlns:a16="http://schemas.microsoft.com/office/drawing/2014/main" id="{8202D183-BDB3-43C4-B8B5-CAB51B63D259}"/>
              </a:ext>
            </a:extLst>
          </xdr:cNvPr>
          <xdr:cNvSpPr txBox="1"/>
        </xdr:nvSpPr>
        <xdr:spPr>
          <a:xfrm>
            <a:off x="5478780" y="1927860"/>
            <a:ext cx="14782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774AC0-692E-433D-B010-574D026C16CC}" type="TxLink">
              <a:rPr lang="en-US" sz="1200" b="0" i="0" u="none" strike="noStrike">
                <a:solidFill>
                  <a:srgbClr val="353737"/>
                </a:solidFill>
                <a:latin typeface="Arial"/>
                <a:cs typeface="Arial"/>
              </a:rPr>
              <a:t>Taj Shand</a:t>
            </a:fld>
            <a:endParaRPr lang="en-CA" sz="1100"/>
          </a:p>
        </xdr:txBody>
      </xdr:sp>
      <xdr:sp macro="" textlink="Calculation!J16">
        <xdr:nvSpPr>
          <xdr:cNvPr id="43" name="TextBox 42">
            <a:extLst>
              <a:ext uri="{FF2B5EF4-FFF2-40B4-BE49-F238E27FC236}">
                <a16:creationId xmlns:a16="http://schemas.microsoft.com/office/drawing/2014/main" id="{46559532-68DC-459B-97A7-86D8CEF01014}"/>
              </a:ext>
            </a:extLst>
          </xdr:cNvPr>
          <xdr:cNvSpPr txBox="1"/>
        </xdr:nvSpPr>
        <xdr:spPr>
          <a:xfrm>
            <a:off x="7292340" y="1927860"/>
            <a:ext cx="14782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1AC7D9-D3B4-46FD-9FAE-F752753EBE70}" type="TxLink">
              <a:rPr lang="en-US" sz="1200" b="0" i="0" u="none" strike="noStrike">
                <a:solidFill>
                  <a:srgbClr val="353737"/>
                </a:solidFill>
                <a:latin typeface="Arial"/>
                <a:cs typeface="Arial"/>
              </a:rPr>
              <a:t> $511,996 </a:t>
            </a:fld>
            <a:endParaRPr lang="en-CA" sz="1100"/>
          </a:p>
        </xdr:txBody>
      </xdr:sp>
    </xdr:grpSp>
    <xdr:clientData/>
  </xdr:twoCellAnchor>
  <xdr:twoCellAnchor>
    <xdr:from>
      <xdr:col>1</xdr:col>
      <xdr:colOff>350520</xdr:colOff>
      <xdr:row>14</xdr:row>
      <xdr:rowOff>76200</xdr:rowOff>
    </xdr:from>
    <xdr:to>
      <xdr:col>5</xdr:col>
      <xdr:colOff>167640</xdr:colOff>
      <xdr:row>15</xdr:row>
      <xdr:rowOff>182880</xdr:rowOff>
    </xdr:to>
    <xdr:sp macro="" textlink="">
      <xdr:nvSpPr>
        <xdr:cNvPr id="47" name="TextBox 46">
          <a:extLst>
            <a:ext uri="{FF2B5EF4-FFF2-40B4-BE49-F238E27FC236}">
              <a16:creationId xmlns:a16="http://schemas.microsoft.com/office/drawing/2014/main" id="{39CCD1FB-07E1-35F7-F085-732D6BF3EC4E}"/>
            </a:ext>
          </a:extLst>
        </xdr:cNvPr>
        <xdr:cNvSpPr txBox="1"/>
      </xdr:nvSpPr>
      <xdr:spPr>
        <a:xfrm>
          <a:off x="624840" y="2583180"/>
          <a:ext cx="27432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Sales</a:t>
          </a:r>
          <a:r>
            <a:rPr lang="en-CA" sz="1100" b="1" baseline="0"/>
            <a:t> by Producto Category</a:t>
          </a:r>
          <a:endParaRPr lang="en-CA" sz="1100" b="1"/>
        </a:p>
      </xdr:txBody>
    </xdr:sp>
    <xdr:clientData/>
  </xdr:twoCellAnchor>
  <xdr:twoCellAnchor>
    <xdr:from>
      <xdr:col>6</xdr:col>
      <xdr:colOff>266700</xdr:colOff>
      <xdr:row>15</xdr:row>
      <xdr:rowOff>129540</xdr:rowOff>
    </xdr:from>
    <xdr:to>
      <xdr:col>11</xdr:col>
      <xdr:colOff>586740</xdr:colOff>
      <xdr:row>26</xdr:row>
      <xdr:rowOff>0</xdr:rowOff>
    </xdr:to>
    <xdr:graphicFrame macro="">
      <xdr:nvGraphicFramePr>
        <xdr:cNvPr id="48" name="Chart 47">
          <a:extLst>
            <a:ext uri="{FF2B5EF4-FFF2-40B4-BE49-F238E27FC236}">
              <a16:creationId xmlns:a16="http://schemas.microsoft.com/office/drawing/2014/main" id="{0F3BC609-8D44-4BEE-BE67-E2EAFBB01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14</xdr:row>
      <xdr:rowOff>99060</xdr:rowOff>
    </xdr:from>
    <xdr:to>
      <xdr:col>10</xdr:col>
      <xdr:colOff>243840</xdr:colOff>
      <xdr:row>16</xdr:row>
      <xdr:rowOff>15240</xdr:rowOff>
    </xdr:to>
    <xdr:sp macro="" textlink="">
      <xdr:nvSpPr>
        <xdr:cNvPr id="49" name="TextBox 48">
          <a:extLst>
            <a:ext uri="{FF2B5EF4-FFF2-40B4-BE49-F238E27FC236}">
              <a16:creationId xmlns:a16="http://schemas.microsoft.com/office/drawing/2014/main" id="{E6194133-25B5-4B27-92CD-2EFCBC74D83C}"/>
            </a:ext>
          </a:extLst>
        </xdr:cNvPr>
        <xdr:cNvSpPr txBox="1"/>
      </xdr:nvSpPr>
      <xdr:spPr>
        <a:xfrm>
          <a:off x="5524500" y="2606040"/>
          <a:ext cx="15773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Sales</a:t>
          </a:r>
          <a:r>
            <a:rPr lang="en-CA" sz="1100" b="1" baseline="0"/>
            <a:t> by Month</a:t>
          </a:r>
          <a:endParaRPr lang="en-CA" sz="1100" b="1"/>
        </a:p>
      </xdr:txBody>
    </xdr:sp>
    <xdr:clientData/>
  </xdr:twoCellAnchor>
  <xdr:twoCellAnchor>
    <xdr:from>
      <xdr:col>0</xdr:col>
      <xdr:colOff>0</xdr:colOff>
      <xdr:row>31</xdr:row>
      <xdr:rowOff>45720</xdr:rowOff>
    </xdr:from>
    <xdr:to>
      <xdr:col>6</xdr:col>
      <xdr:colOff>396240</xdr:colOff>
      <xdr:row>41</xdr:row>
      <xdr:rowOff>175260</xdr:rowOff>
    </xdr:to>
    <xdr:graphicFrame macro="">
      <xdr:nvGraphicFramePr>
        <xdr:cNvPr id="50" name="Chart 49">
          <a:extLst>
            <a:ext uri="{FF2B5EF4-FFF2-40B4-BE49-F238E27FC236}">
              <a16:creationId xmlns:a16="http://schemas.microsoft.com/office/drawing/2014/main" id="{C6610E83-A702-4252-A901-F6CA8E7B9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480060</xdr:colOff>
      <xdr:row>31</xdr:row>
      <xdr:rowOff>60960</xdr:rowOff>
    </xdr:from>
    <xdr:to>
      <xdr:col>12</xdr:col>
      <xdr:colOff>266700</xdr:colOff>
      <xdr:row>41</xdr:row>
      <xdr:rowOff>175260</xdr:rowOff>
    </xdr:to>
    <xdr:graphicFrame macro="">
      <xdr:nvGraphicFramePr>
        <xdr:cNvPr id="51" name="Chart 50">
          <a:extLst>
            <a:ext uri="{FF2B5EF4-FFF2-40B4-BE49-F238E27FC236}">
              <a16:creationId xmlns:a16="http://schemas.microsoft.com/office/drawing/2014/main" id="{77B72BAE-FA6C-4577-8586-12E90AFE8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685800</xdr:colOff>
      <xdr:row>27</xdr:row>
      <xdr:rowOff>83820</xdr:rowOff>
    </xdr:from>
    <xdr:to>
      <xdr:col>11</xdr:col>
      <xdr:colOff>7620</xdr:colOff>
      <xdr:row>29</xdr:row>
      <xdr:rowOff>167640</xdr:rowOff>
    </xdr:to>
    <mc:AlternateContent xmlns:mc="http://schemas.openxmlformats.org/markup-compatibility/2006">
      <mc:Choice xmlns:a14="http://schemas.microsoft.com/office/drawing/2010/main" Requires="a14">
        <xdr:graphicFrame macro="">
          <xdr:nvGraphicFramePr>
            <xdr:cNvPr id="52" name="ProductGroup">
              <a:extLst>
                <a:ext uri="{FF2B5EF4-FFF2-40B4-BE49-F238E27FC236}">
                  <a16:creationId xmlns:a16="http://schemas.microsoft.com/office/drawing/2014/main" id="{07C9965E-45A9-4507-9E7B-23317CE3427D}"/>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963706" y="4844079"/>
              <a:ext cx="6645985" cy="46033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198120</xdr:colOff>
      <xdr:row>30</xdr:row>
      <xdr:rowOff>7620</xdr:rowOff>
    </xdr:from>
    <xdr:to>
      <xdr:col>5</xdr:col>
      <xdr:colOff>0</xdr:colOff>
      <xdr:row>31</xdr:row>
      <xdr:rowOff>114300</xdr:rowOff>
    </xdr:to>
    <xdr:sp macro="" textlink="">
      <xdr:nvSpPr>
        <xdr:cNvPr id="53" name="TextBox 52">
          <a:extLst>
            <a:ext uri="{FF2B5EF4-FFF2-40B4-BE49-F238E27FC236}">
              <a16:creationId xmlns:a16="http://schemas.microsoft.com/office/drawing/2014/main" id="{0254BCEB-9FE0-459F-8547-86DF3B6BECA6}"/>
            </a:ext>
          </a:extLst>
        </xdr:cNvPr>
        <xdr:cNvSpPr txBox="1"/>
      </xdr:nvSpPr>
      <xdr:spPr>
        <a:xfrm>
          <a:off x="1363980" y="54025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Top 5 Customers</a:t>
          </a:r>
        </a:p>
      </xdr:txBody>
    </xdr:sp>
    <xdr:clientData/>
  </xdr:twoCellAnchor>
  <xdr:twoCellAnchor>
    <xdr:from>
      <xdr:col>7</xdr:col>
      <xdr:colOff>647700</xdr:colOff>
      <xdr:row>30</xdr:row>
      <xdr:rowOff>15240</xdr:rowOff>
    </xdr:from>
    <xdr:to>
      <xdr:col>10</xdr:col>
      <xdr:colOff>289560</xdr:colOff>
      <xdr:row>31</xdr:row>
      <xdr:rowOff>121920</xdr:rowOff>
    </xdr:to>
    <xdr:sp macro="" textlink="">
      <xdr:nvSpPr>
        <xdr:cNvPr id="54" name="TextBox 53">
          <a:extLst>
            <a:ext uri="{FF2B5EF4-FFF2-40B4-BE49-F238E27FC236}">
              <a16:creationId xmlns:a16="http://schemas.microsoft.com/office/drawing/2014/main" id="{251C499E-7AC8-87B7-7DAD-CB0D88B80997}"/>
            </a:ext>
          </a:extLst>
        </xdr:cNvPr>
        <xdr:cNvSpPr txBox="1"/>
      </xdr:nvSpPr>
      <xdr:spPr>
        <a:xfrm>
          <a:off x="5311140" y="541020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Top 5 Sales</a:t>
          </a:r>
          <a:r>
            <a:rPr lang="en-CA" sz="1100" b="1" baseline="0"/>
            <a:t> Employees</a:t>
          </a:r>
          <a:endParaRPr lang="en-CA"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596179629632" backgroundQuery="1" createdVersion="8" refreshedVersion="8" minRefreshableVersion="3" recordCount="0" supportSubquery="1" supportAdvancedDrill="1" xr:uid="{D6261830-E1AB-40EF-9B9D-6D5534484E18}">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0" level="32767"/>
    <cacheField name="[MasterProduct].[ProductGroup].[ProductGroup]" caption="ProductGroup" numFmtId="0" hierarchy="10" level="1">
      <sharedItems count="7">
        <s v="Chocolate"/>
        <s v="Clothing"/>
        <s v="Mug"/>
        <s v="Packaging"/>
        <s v="Special"/>
        <s v="Toy"/>
        <s v="USB"/>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596180787034" backgroundQuery="1" createdVersion="8" refreshedVersion="8" minRefreshableVersion="3" recordCount="0" supportSubquery="1" supportAdvancedDrill="1" xr:uid="{2174056B-D548-4D7B-BAFD-266A84735F2B}">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30"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596181712965" backgroundQuery="1" createdVersion="8" refreshedVersion="8" minRefreshableVersion="3" recordCount="0" supportSubquery="1" supportAdvancedDrill="1" xr:uid="{BEC75F26-1A35-45A6-A920-1E25141EE875}">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596182638888" backgroundQuery="1" createdVersion="8" refreshedVersion="8" minRefreshableVersion="3" recordCount="0" supportSubquery="1" supportAdvancedDrill="1" xr:uid="{ED64AE66-5A15-4263-ACB7-01A294D30690}">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rch"/>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596183680558" backgroundQuery="1" createdVersion="8" refreshedVersion="8" minRefreshableVersion="3" recordCount="0" supportSubquery="1" supportAdvancedDrill="1" xr:uid="{2A2BE000-6325-4BA7-B737-4768D51B7BDB}">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30" level="32767"/>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601043055554" backgroundQuery="1" createdVersion="8" refreshedVersion="8" minRefreshableVersion="3" recordCount="0" supportSubquery="1" supportAdvancedDrill="1" xr:uid="{1E4B511D-A46E-4AB6-9016-F372DA99E16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0" level="32767"/>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635491550929" backgroundQuery="1" createdVersion="8" refreshedVersion="8" minRefreshableVersion="3" recordCount="0" supportSubquery="1" supportAdvancedDrill="1" xr:uid="{BC7067E5-D6D0-45B6-AB46-62FD98C51F5F}">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30" level="32767"/>
    <cacheField name="[MasterSalesEmp].[FullName].[FullName]" caption="FullName" numFmtId="0" hierarchy="12" level="1">
      <sharedItems count="5">
        <s v="Anthony Grosse"/>
        <s v="Archer Lamble"/>
        <s v="Hudson Hollinworth"/>
        <s v="Hudson Onslow"/>
        <s v="Taj Shand"/>
      </sharedItems>
    </cacheField>
    <cacheField name="[MasterProduct].[ProductGroup].[ProductGroup]" caption="ProductGroup" numFmtId="0" hierarchy="10" level="1">
      <sharedItems containsSemiMixedTypes="0" containsNonDate="0" containsString="0"/>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635491898145" backgroundQuery="1" createdVersion="8" refreshedVersion="8" minRefreshableVersion="3" recordCount="0" supportSubquery="1" supportAdvancedDrill="1" xr:uid="{C908852F-127C-4A3A-9850-302C3E25493D}">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30"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7" level="1">
      <sharedItems count="5">
        <s v="Gayatri Gajula"/>
        <s v="Isidora Morales"/>
        <s v="Mauno Laurila"/>
        <s v="Wingtip Toys (Indian Creek, IL)"/>
        <s v="Wingtip Toys (Ruthsburg, MD)"/>
      </sharedItems>
    </cacheField>
    <cacheField name="[MasterProduct].[ProductGroup].[ProductGroup]" caption="ProductGroup" numFmtId="0" hierarchy="10" level="1">
      <sharedItems containsSemiMixedTypes="0" containsNonDate="0" containsString="0"/>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tong Miao" refreshedDate="45166.61804976852" backgroundQuery="1" createdVersion="3" refreshedVersion="8" minRefreshableVersion="3" recordCount="0" supportSubquery="1" supportAdvancedDrill="1" xr:uid="{930AB9F1-9579-4114-AFB7-C3B3F09E9D59}">
  <cacheSource type="external" connectionId="7">
    <extLst>
      <ext xmlns:x14="http://schemas.microsoft.com/office/spreadsheetml/2009/9/main" uri="{F057638F-6D5F-4e77-A914-E7F072B9BCA8}">
        <x14:sourceConnection name="ThisWorkbookDataModel"/>
      </ext>
    </extLst>
  </cacheSource>
  <cacheFields count="0"/>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13652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ED997-9840-437A-9A0D-BF94E09D7C8F}" name="PivotTable8" cacheId="236" applyNumberFormats="0" applyBorderFormats="0" applyFontFormats="0" applyPatternFormats="0" applyAlignmentFormats="0" applyWidthHeightFormats="1" dataCaption="Values" tag="f8e95950-112d-4d47-8e40-3d6ad547e1a3" updatedVersion="8" minRefreshableVersion="3" visualTotals="0" colGrandTotals="0" itemPrintTitles="1" createdVersion="8" indent="0" compact="0" compactData="0" multipleFieldFilters="0" chartFormat="5">
  <location ref="F44:G50"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3"/>
    </i>
    <i>
      <x v="4"/>
    </i>
    <i>
      <x/>
    </i>
    <i>
      <x v="1"/>
    </i>
    <i>
      <x v="2"/>
    </i>
    <i t="grand">
      <x/>
    </i>
  </rowItems>
  <colItems count="1">
    <i/>
  </colItems>
  <pageFields count="1">
    <pageField fld="0" hier="4" name="[DateInfo].[Month Flag].&amp;[Latest]" cap="Latest"/>
  </pageFields>
  <dataFields count="1">
    <dataField name="Sum of Sales Value" fld="1" baseField="0" baseItem="0" numFmtId="169"/>
  </dataFields>
  <chartFormats count="2">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Speci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EE0E6E-38BB-4405-B0DB-F219BB799C93}" name="PivotTable7" cacheId="239" applyNumberFormats="0" applyBorderFormats="0" applyFontFormats="0" applyPatternFormats="0" applyAlignmentFormats="0" applyWidthHeightFormats="1" dataCaption="Values" tag="f8e95950-112d-4d47-8e40-3d6ad547e1a3" updatedVersion="8" minRefreshableVersion="3" visualTotals="0" colGrandTotals="0" itemPrintTitles="1" createdVersion="8" indent="0" compact="0" compactData="0" multipleFieldFilters="0" chartFormat="7">
  <location ref="A44:B50"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1"/>
    </i>
    <i>
      <x/>
    </i>
    <i>
      <x v="2"/>
    </i>
    <i>
      <x v="4"/>
    </i>
    <i>
      <x v="3"/>
    </i>
    <i t="grand">
      <x/>
    </i>
  </rowItems>
  <colItems count="1">
    <i/>
  </colItems>
  <pageFields count="1">
    <pageField fld="0" hier="4" name="[DateInfo].[Month Flag].&amp;[Latest]" cap="Latest"/>
  </pageFields>
  <dataFields count="1">
    <dataField name="Sum of Sales Value" fld="1" baseField="0" baseItem="0" numFmtId="169"/>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Speci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3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B19AB-67FC-48F2-9EEE-D49BB02F0508}" name="PivotTable6" cacheId="125" applyNumberFormats="0" applyBorderFormats="0" applyFontFormats="0" applyPatternFormats="0" applyAlignmentFormats="0" applyWidthHeightFormats="1" dataCaption="Values" tag="f8e95950-112d-4d47-8e40-3d6ad547e1a3" updatedVersion="8" minRefreshableVersion="3" colGrandTotals="0" itemPrintTitles="1" createdVersion="8" indent="0" compact="0" compactData="0" multipleFieldFilters="0" chartFormat="8">
  <location ref="F29:G34"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Value" fld="1" baseField="0" baseItem="0" numFmtId="168"/>
  </dataFields>
  <chartFormats count="1">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683842-FC43-45B9-8580-0129E286F68E}" name="PivotTable2" cacheId="80" applyNumberFormats="0" applyBorderFormats="0" applyFontFormats="0" applyPatternFormats="0" applyAlignmentFormats="0" applyWidthHeightFormats="1" dataCaption="Values" tag="f8e95950-112d-4d47-8e40-3d6ad547e1a3" updatedVersion="8" minRefreshableVersion="3" colGrandTotals="0" itemPrintTitles="1" createdVersion="8" indent="0" compact="0" compactData="0" multipleFieldFilters="0">
  <location ref="A29:C38"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Value"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F95C2-9BED-4C73-9767-9EE09AF97813}" name="PivotTable1" cacheId="83" applyNumberFormats="0" applyBorderFormats="0" applyFontFormats="0" applyPatternFormats="0" applyAlignmentFormats="0" applyWidthHeightFormats="1" dataCaption="Values" tag="f8e95950-112d-4d47-8e40-3d6ad547e1a3" updatedVersion="8" minRefreshableVersion="3" colGrandTotals="0" itemPrintTitles="1" createdVersion="8" indent="0" compact="0" compactData="0" multipleFieldFilters="0">
  <location ref="F13:G24"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4"/>
    </i>
    <i>
      <x v="3"/>
    </i>
    <i>
      <x v="9"/>
    </i>
    <i>
      <x v="2"/>
    </i>
    <i>
      <x/>
    </i>
    <i>
      <x v="7"/>
    </i>
    <i>
      <x v="5"/>
    </i>
    <i>
      <x v="1"/>
    </i>
    <i>
      <x v="6"/>
    </i>
    <i>
      <x v="8"/>
    </i>
    <i t="grand">
      <x/>
    </i>
  </rowItems>
  <colItems count="1">
    <i/>
  </colItems>
  <pageFields count="1">
    <pageField fld="0" hier="4" name="[DateInfo].[Month Flag].&amp;[Latest]" cap="Latest"/>
  </pageFields>
  <dataFields count="1">
    <dataField name="Sum of Sales Value"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7885EE-94B0-418C-85B4-02FBF4F999C6}" name="PivotTable5" cacheId="92" applyNumberFormats="0" applyBorderFormats="0" applyFontFormats="0" applyPatternFormats="0" applyAlignmentFormats="0" applyWidthHeightFormats="1" dataCaption="Values" tag="f8e95950-112d-4d47-8e40-3d6ad547e1a3" updatedVersion="8" minRefreshableVersion="3" rowGrandTotals="0" colGrandTotals="0" itemPrintTitles="1" createdVersion="8" indent="0" compact="0" compactData="0" multipleFieldFilters="0">
  <location ref="A11:C13"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3076B3-910B-4C61-A1C4-822DE676D009}" name="PivotTable4" cacheId="89" applyNumberFormats="0" applyBorderFormats="0" applyFontFormats="0" applyPatternFormats="0" applyAlignmentFormats="0" applyWidthHeightFormats="1" dataCaption="Values" tag="875ae21c-e457-4bf1-9848-ff4818a8e864" updatedVersion="8" minRefreshableVersion="3" rowGrandTotals="0" colGrandTotals="0" itemPrintTitles="1" createdVersion="8" indent="0" compact="0" compactData="0" multipleFieldFilters="0">
  <location ref="E6:E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C6CFC6-C8B4-472F-AE95-04A8C9564729}" name="PivotTable3" cacheId="86" applyNumberFormats="0" applyBorderFormats="0" applyFontFormats="0" applyPatternFormats="0" applyAlignmentFormats="0" applyWidthHeightFormats="1" dataCaption="Values" tag="420e3c81-c900-463f-8f84-02500bb112e7" updatedVersion="8" minRefreshableVersion="3" rowGrandTotals="0" colGrandTotals="0" itemPrintTitles="1" createdVersion="8"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DEDEC929-1057-489F-8F7E-04A312C0C43B}" sourceName="[MasterProduct].[ProductGroup]">
  <pivotTables>
    <pivotTable tabId="2" name="PivotTable8"/>
    <pivotTable tabId="2" name="PivotTable7"/>
  </pivotTables>
  <data>
    <olap pivotCacheId="11365294">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Speci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3A025AB3-0396-406C-95AE-9AFA9E3BE9DC}" cache="Slicer_ProductGroup" caption="ProductGroup" columnCount="7" showCaption="0" level="1" style="SlicerNoBorder" rowHeight="260350"/>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B6:I25"/>
  <sheetViews>
    <sheetView showGridLines="0" tabSelected="1" zoomScale="85" zoomScaleNormal="85" workbookViewId="0">
      <selection activeCell="AD20" sqref="AD20"/>
    </sheetView>
  </sheetViews>
  <sheetFormatPr defaultRowHeight="15" x14ac:dyDescent="0.25"/>
  <cols>
    <col min="1" max="1" width="3.26953125" customWidth="1"/>
    <col min="2" max="2" width="10.6328125" customWidth="1"/>
    <col min="3" max="4" width="8.90625" bestFit="1" customWidth="1"/>
    <col min="5" max="5" width="6.453125" customWidth="1"/>
    <col min="13" max="26" width="0" hidden="1" customWidth="1"/>
  </cols>
  <sheetData>
    <row r="6" spans="9:9" x14ac:dyDescent="0.25">
      <c r="I6" s="5"/>
    </row>
    <row r="13" spans="9:9" ht="14.4" customHeight="1" x14ac:dyDescent="0.25"/>
    <row r="14" spans="9:9" ht="3" customHeight="1" x14ac:dyDescent="0.25"/>
    <row r="17" spans="2:5" ht="2.4" customHeight="1" x14ac:dyDescent="0.25">
      <c r="C17" s="9"/>
      <c r="D17" s="10"/>
    </row>
    <row r="18" spans="2:5" x14ac:dyDescent="0.25">
      <c r="C18" s="8" t="str">
        <f>Calculation!$A$7</f>
        <v>April</v>
      </c>
      <c r="D18" s="8" t="str">
        <f>Calculation!$E$7</f>
        <v>March</v>
      </c>
    </row>
    <row r="19" spans="2:5" x14ac:dyDescent="0.25">
      <c r="B19" t="str">
        <f>Calculation!A31</f>
        <v>Packaging</v>
      </c>
      <c r="C19" s="11">
        <f>Calculation!B31</f>
        <v>2586858</v>
      </c>
      <c r="D19" s="11">
        <f>Calculation!C31</f>
        <v>2689928</v>
      </c>
      <c r="E19" s="12">
        <f>C19/D19-1</f>
        <v>-3.8317010715528399E-2</v>
      </c>
    </row>
    <row r="20" spans="2:5" x14ac:dyDescent="0.25">
      <c r="B20" t="str">
        <f>Calculation!A32</f>
        <v>Clothing</v>
      </c>
      <c r="C20" s="11">
        <f>Calculation!B32</f>
        <v>1056630</v>
      </c>
      <c r="D20" s="11">
        <f>Calculation!C32</f>
        <v>1040748</v>
      </c>
      <c r="E20" s="12">
        <f t="shared" ref="E20:E25" si="0">C20/D20-1</f>
        <v>1.5260178256407908E-2</v>
      </c>
    </row>
    <row r="21" spans="2:5" x14ac:dyDescent="0.25">
      <c r="B21" t="str">
        <f>Calculation!A33</f>
        <v>Toy</v>
      </c>
      <c r="C21" s="11">
        <f>Calculation!B33</f>
        <v>393545</v>
      </c>
      <c r="D21" s="11">
        <f>Calculation!C33</f>
        <v>390325</v>
      </c>
      <c r="E21" s="12">
        <f t="shared" si="0"/>
        <v>8.2495356433740508E-3</v>
      </c>
    </row>
    <row r="22" spans="2:5" x14ac:dyDescent="0.25">
      <c r="B22" t="str">
        <f>Calculation!A34</f>
        <v>Special</v>
      </c>
      <c r="C22" s="11">
        <f>Calculation!B34</f>
        <v>272256</v>
      </c>
      <c r="D22" s="11">
        <f>Calculation!C34</f>
        <v>247760</v>
      </c>
      <c r="E22" s="12">
        <f t="shared" si="0"/>
        <v>9.886987407168224E-2</v>
      </c>
    </row>
    <row r="23" spans="2:5" x14ac:dyDescent="0.25">
      <c r="B23" t="str">
        <f>Calculation!A35</f>
        <v>Chocolate</v>
      </c>
      <c r="C23" s="11">
        <f>Calculation!B35</f>
        <v>255384</v>
      </c>
      <c r="D23" s="11">
        <f>Calculation!C35</f>
        <v>247680</v>
      </c>
      <c r="E23" s="12">
        <f t="shared" si="0"/>
        <v>3.1104651162790597E-2</v>
      </c>
    </row>
    <row r="24" spans="2:5" x14ac:dyDescent="0.25">
      <c r="B24" t="str">
        <f>Calculation!A36</f>
        <v>USB</v>
      </c>
      <c r="C24" s="11">
        <f>Calculation!B36</f>
        <v>160074</v>
      </c>
      <c r="D24" s="11">
        <f>Calculation!C36</f>
        <v>160229</v>
      </c>
      <c r="E24" s="12">
        <f t="shared" si="0"/>
        <v>-9.6736545818798536E-4</v>
      </c>
    </row>
    <row r="25" spans="2:5" x14ac:dyDescent="0.25">
      <c r="B25" t="str">
        <f>Calculation!A37</f>
        <v>Mug</v>
      </c>
      <c r="C25" s="11">
        <f>Calculation!B37</f>
        <v>78221</v>
      </c>
      <c r="D25" s="11">
        <f>Calculation!C37</f>
        <v>85462</v>
      </c>
      <c r="E25" s="12">
        <f t="shared" si="0"/>
        <v>-8.4727715241861845E-2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K50"/>
  <sheetViews>
    <sheetView topLeftCell="A43" workbookViewId="0">
      <selection activeCell="K59" sqref="K59"/>
    </sheetView>
  </sheetViews>
  <sheetFormatPr defaultRowHeight="15" x14ac:dyDescent="0.25"/>
  <cols>
    <col min="1" max="1" width="13.453125" bestFit="1" customWidth="1"/>
    <col min="2" max="2" width="12.08984375" customWidth="1"/>
    <col min="3" max="3" width="11.90625" customWidth="1"/>
    <col min="4" max="4" width="9.453125" customWidth="1"/>
    <col min="5" max="5" width="13.453125" bestFit="1" customWidth="1"/>
    <col min="6" max="6" width="13.6328125" customWidth="1"/>
    <col min="7" max="7" width="17.54296875" bestFit="1" customWidth="1"/>
    <col min="8" max="8" width="4.54296875" customWidth="1"/>
    <col min="9" max="9" width="13.453125" customWidth="1"/>
    <col min="10" max="10" width="12.1796875" bestFit="1" customWidth="1"/>
  </cols>
  <sheetData>
    <row r="1" spans="1:11" x14ac:dyDescent="0.25">
      <c r="A1" s="1" t="s">
        <v>0</v>
      </c>
      <c r="B1" s="1"/>
      <c r="C1" s="1"/>
    </row>
    <row r="3" spans="1:11" x14ac:dyDescent="0.25">
      <c r="A3" s="7" t="str">
        <f>"Sales Overview for "&amp;A7</f>
        <v>Sales Overview for April</v>
      </c>
      <c r="B3" s="7"/>
      <c r="C3" s="7"/>
      <c r="D3" s="7"/>
      <c r="E3" s="7"/>
      <c r="F3" s="7"/>
    </row>
    <row r="4" spans="1:11" x14ac:dyDescent="0.25">
      <c r="A4" s="2" t="s">
        <v>3</v>
      </c>
      <c r="B4" t="s" vm="1">
        <v>1</v>
      </c>
      <c r="E4" s="2" t="s">
        <v>3</v>
      </c>
      <c r="F4" t="s" vm="2">
        <v>2</v>
      </c>
    </row>
    <row r="6" spans="1:11" x14ac:dyDescent="0.25">
      <c r="A6" s="2" t="s">
        <v>6</v>
      </c>
      <c r="E6" s="2" t="s">
        <v>6</v>
      </c>
    </row>
    <row r="7" spans="1:11" x14ac:dyDescent="0.25">
      <c r="A7" t="s">
        <v>4</v>
      </c>
      <c r="E7" t="s">
        <v>5</v>
      </c>
    </row>
    <row r="10" spans="1:11" x14ac:dyDescent="0.25">
      <c r="A10" s="7" t="s">
        <v>19</v>
      </c>
      <c r="B10" s="7"/>
      <c r="C10" s="7"/>
      <c r="F10" s="7" t="s">
        <v>20</v>
      </c>
      <c r="G10" s="7"/>
      <c r="H10" s="7"/>
      <c r="I10" s="7"/>
      <c r="J10" s="7"/>
      <c r="K10" s="7"/>
    </row>
    <row r="11" spans="1:11" x14ac:dyDescent="0.25">
      <c r="B11" s="2" t="s">
        <v>3</v>
      </c>
      <c r="F11" s="2" t="s">
        <v>3</v>
      </c>
      <c r="G11" t="s" vm="1">
        <v>1</v>
      </c>
    </row>
    <row r="12" spans="1:11" x14ac:dyDescent="0.25">
      <c r="B12" t="s">
        <v>1</v>
      </c>
      <c r="C12" t="s">
        <v>2</v>
      </c>
    </row>
    <row r="13" spans="1:11" x14ac:dyDescent="0.25">
      <c r="A13" t="s">
        <v>7</v>
      </c>
      <c r="B13" s="6">
        <v>4802968</v>
      </c>
      <c r="C13" s="6">
        <v>4862132</v>
      </c>
      <c r="F13" s="2" t="s">
        <v>8</v>
      </c>
      <c r="G13" t="s">
        <v>7</v>
      </c>
      <c r="I13" t="str">
        <f t="shared" ref="I13:J16" si="0">F13</f>
        <v>FullName</v>
      </c>
      <c r="J13" t="str">
        <f t="shared" si="0"/>
        <v>Sum of Sales Value</v>
      </c>
    </row>
    <row r="14" spans="1:11" x14ac:dyDescent="0.25">
      <c r="F14" t="s">
        <v>13</v>
      </c>
      <c r="G14" s="6">
        <v>603030</v>
      </c>
      <c r="I14" t="str">
        <f t="shared" si="0"/>
        <v>Hudson Onslow</v>
      </c>
      <c r="J14" s="4">
        <f t="shared" si="0"/>
        <v>603030</v>
      </c>
    </row>
    <row r="15" spans="1:11" x14ac:dyDescent="0.25">
      <c r="A15" t="str">
        <f t="shared" ref="A15:C15" si="1">A13</f>
        <v>Sum of Sales Value</v>
      </c>
      <c r="B15" s="4">
        <f t="shared" si="1"/>
        <v>4802968</v>
      </c>
      <c r="C15" s="4">
        <f t="shared" si="1"/>
        <v>4862132</v>
      </c>
      <c r="D15" s="3">
        <f>B15/C15-1</f>
        <v>-1.2168324512785711E-2</v>
      </c>
      <c r="F15" t="s">
        <v>12</v>
      </c>
      <c r="G15" s="6">
        <v>555265</v>
      </c>
      <c r="I15" t="str">
        <f t="shared" si="0"/>
        <v>Hudson Hollinworth</v>
      </c>
      <c r="J15" s="4">
        <f t="shared" si="0"/>
        <v>555265</v>
      </c>
    </row>
    <row r="16" spans="1:11" x14ac:dyDescent="0.25">
      <c r="F16" t="s">
        <v>18</v>
      </c>
      <c r="G16" s="6">
        <v>511996</v>
      </c>
      <c r="I16" t="str">
        <f t="shared" si="0"/>
        <v>Taj Shand</v>
      </c>
      <c r="J16" s="4">
        <f t="shared" si="0"/>
        <v>511996</v>
      </c>
    </row>
    <row r="17" spans="1:8" x14ac:dyDescent="0.25">
      <c r="F17" t="s">
        <v>11</v>
      </c>
      <c r="G17" s="6">
        <v>497340</v>
      </c>
    </row>
    <row r="18" spans="1:8" x14ac:dyDescent="0.25">
      <c r="F18" t="s">
        <v>9</v>
      </c>
      <c r="G18" s="6">
        <v>471820</v>
      </c>
    </row>
    <row r="19" spans="1:8" x14ac:dyDescent="0.25">
      <c r="F19" t="s">
        <v>16</v>
      </c>
      <c r="G19" s="6">
        <v>470676</v>
      </c>
    </row>
    <row r="20" spans="1:8" x14ac:dyDescent="0.25">
      <c r="F20" t="s">
        <v>14</v>
      </c>
      <c r="G20" s="6">
        <v>469768</v>
      </c>
    </row>
    <row r="21" spans="1:8" x14ac:dyDescent="0.25">
      <c r="F21" t="s">
        <v>10</v>
      </c>
      <c r="G21" s="6">
        <v>442072</v>
      </c>
    </row>
    <row r="22" spans="1:8" x14ac:dyDescent="0.25">
      <c r="F22" t="s">
        <v>15</v>
      </c>
      <c r="G22" s="6">
        <v>407686</v>
      </c>
    </row>
    <row r="23" spans="1:8" x14ac:dyDescent="0.25">
      <c r="F23" t="s">
        <v>17</v>
      </c>
      <c r="G23" s="6">
        <v>373315</v>
      </c>
    </row>
    <row r="24" spans="1:8" x14ac:dyDescent="0.25">
      <c r="F24" t="s">
        <v>30</v>
      </c>
      <c r="G24" s="6">
        <v>4802968</v>
      </c>
    </row>
    <row r="27" spans="1:8" x14ac:dyDescent="0.25">
      <c r="A27" s="7" t="s">
        <v>21</v>
      </c>
      <c r="B27" s="7"/>
      <c r="C27" s="7"/>
      <c r="F27" s="7" t="s">
        <v>31</v>
      </c>
      <c r="G27" s="7"/>
      <c r="H27" s="7"/>
    </row>
    <row r="29" spans="1:8" x14ac:dyDescent="0.25">
      <c r="A29" s="2" t="s">
        <v>7</v>
      </c>
      <c r="B29" s="2" t="s">
        <v>3</v>
      </c>
      <c r="F29" s="2" t="s">
        <v>32</v>
      </c>
      <c r="G29" t="s">
        <v>7</v>
      </c>
    </row>
    <row r="30" spans="1:8" x14ac:dyDescent="0.25">
      <c r="A30" s="2" t="s">
        <v>22</v>
      </c>
      <c r="B30" t="s">
        <v>1</v>
      </c>
      <c r="C30" t="s">
        <v>2</v>
      </c>
      <c r="F30" s="13">
        <v>43831</v>
      </c>
      <c r="G30" s="14">
        <v>4665723</v>
      </c>
    </row>
    <row r="31" spans="1:8" x14ac:dyDescent="0.25">
      <c r="A31" t="s">
        <v>26</v>
      </c>
      <c r="B31" s="6">
        <v>2586858</v>
      </c>
      <c r="C31" s="6">
        <v>2689928</v>
      </c>
      <c r="F31" s="13">
        <v>43862</v>
      </c>
      <c r="G31" s="14">
        <v>4158923</v>
      </c>
    </row>
    <row r="32" spans="1:8" x14ac:dyDescent="0.25">
      <c r="A32" t="s">
        <v>24</v>
      </c>
      <c r="B32" s="6">
        <v>1056630</v>
      </c>
      <c r="C32" s="6">
        <v>1040748</v>
      </c>
      <c r="F32" s="13">
        <v>43891</v>
      </c>
      <c r="G32" s="14">
        <v>4862132</v>
      </c>
    </row>
    <row r="33" spans="1:8" x14ac:dyDescent="0.25">
      <c r="A33" t="s">
        <v>28</v>
      </c>
      <c r="B33" s="6">
        <v>393545</v>
      </c>
      <c r="C33" s="6">
        <v>390325</v>
      </c>
      <c r="F33" s="13">
        <v>43922</v>
      </c>
      <c r="G33" s="14">
        <v>4802968</v>
      </c>
    </row>
    <row r="34" spans="1:8" x14ac:dyDescent="0.25">
      <c r="A34" t="s">
        <v>27</v>
      </c>
      <c r="B34" s="6">
        <v>272256</v>
      </c>
      <c r="C34" s="6">
        <v>247760</v>
      </c>
      <c r="F34" t="s">
        <v>30</v>
      </c>
      <c r="G34" s="14">
        <v>18489746</v>
      </c>
    </row>
    <row r="35" spans="1:8" x14ac:dyDescent="0.25">
      <c r="A35" t="s">
        <v>23</v>
      </c>
      <c r="B35" s="6">
        <v>255384</v>
      </c>
      <c r="C35" s="6">
        <v>247680</v>
      </c>
    </row>
    <row r="36" spans="1:8" x14ac:dyDescent="0.25">
      <c r="A36" t="s">
        <v>29</v>
      </c>
      <c r="B36" s="6">
        <v>160074</v>
      </c>
      <c r="C36" s="6">
        <v>160229</v>
      </c>
    </row>
    <row r="37" spans="1:8" x14ac:dyDescent="0.25">
      <c r="A37" t="s">
        <v>25</v>
      </c>
      <c r="B37" s="6">
        <v>78221</v>
      </c>
      <c r="C37" s="6">
        <v>85462</v>
      </c>
    </row>
    <row r="38" spans="1:8" x14ac:dyDescent="0.25">
      <c r="A38" t="s">
        <v>30</v>
      </c>
      <c r="B38" s="6">
        <v>4802968</v>
      </c>
      <c r="C38" s="6">
        <v>4862132</v>
      </c>
    </row>
    <row r="41" spans="1:8" x14ac:dyDescent="0.25">
      <c r="A41" s="7" t="s">
        <v>34</v>
      </c>
      <c r="B41" s="7"/>
      <c r="C41" s="7"/>
      <c r="F41" s="7" t="s">
        <v>33</v>
      </c>
      <c r="G41" s="7"/>
      <c r="H41" s="7"/>
    </row>
    <row r="42" spans="1:8" x14ac:dyDescent="0.25">
      <c r="A42" s="2" t="s">
        <v>3</v>
      </c>
      <c r="B42" t="s" vm="1">
        <v>1</v>
      </c>
      <c r="F42" s="2" t="s">
        <v>3</v>
      </c>
      <c r="G42" t="s" vm="1">
        <v>1</v>
      </c>
    </row>
    <row r="44" spans="1:8" x14ac:dyDescent="0.25">
      <c r="A44" s="2" t="s">
        <v>35</v>
      </c>
      <c r="B44" t="s">
        <v>7</v>
      </c>
      <c r="F44" s="2" t="s">
        <v>8</v>
      </c>
      <c r="G44" t="s">
        <v>7</v>
      </c>
    </row>
    <row r="45" spans="1:8" x14ac:dyDescent="0.25">
      <c r="A45" t="s">
        <v>37</v>
      </c>
      <c r="B45" s="15">
        <v>3888</v>
      </c>
      <c r="F45" t="s">
        <v>13</v>
      </c>
      <c r="G45" s="15">
        <v>29032</v>
      </c>
    </row>
    <row r="46" spans="1:8" x14ac:dyDescent="0.25">
      <c r="A46" t="s">
        <v>36</v>
      </c>
      <c r="B46" s="15">
        <v>4016</v>
      </c>
      <c r="F46" t="s">
        <v>18</v>
      </c>
      <c r="G46" s="15">
        <v>30792</v>
      </c>
    </row>
    <row r="47" spans="1:8" x14ac:dyDescent="0.25">
      <c r="A47" t="s">
        <v>38</v>
      </c>
      <c r="B47" s="15">
        <v>4320</v>
      </c>
      <c r="F47" t="s">
        <v>10</v>
      </c>
      <c r="G47" s="15">
        <v>30800</v>
      </c>
    </row>
    <row r="48" spans="1:8" x14ac:dyDescent="0.25">
      <c r="A48" t="s">
        <v>40</v>
      </c>
      <c r="B48" s="15">
        <v>4416</v>
      </c>
      <c r="F48" t="s">
        <v>11</v>
      </c>
      <c r="G48" s="15">
        <v>34480</v>
      </c>
    </row>
    <row r="49" spans="1:7" x14ac:dyDescent="0.25">
      <c r="A49" t="s">
        <v>39</v>
      </c>
      <c r="B49" s="15">
        <v>5912</v>
      </c>
      <c r="F49" t="s">
        <v>12</v>
      </c>
      <c r="G49" s="15">
        <v>35744</v>
      </c>
    </row>
    <row r="50" spans="1:7" x14ac:dyDescent="0.25">
      <c r="A50" s="16" t="s">
        <v>30</v>
      </c>
      <c r="B50" s="15">
        <v>272256</v>
      </c>
      <c r="F50" s="16" t="s">
        <v>30</v>
      </c>
      <c r="G50" s="15">
        <v>272256</v>
      </c>
    </row>
  </sheetData>
  <conditionalFormatting sqref="D15">
    <cfRule type="iconSet" priority="1">
      <iconSet iconSet="3Arrows">
        <cfvo type="percent" val="0"/>
        <cfvo type="num" val="0.05"/>
        <cfvo type="num" val="0.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 2 0 2 3 - 0 8 - 2 7 T 1 9 : 5 2 : 5 7 . 2 4 8 8 1 9 3 - 0 4 : 0 0 < / L a s t P r o c e s s e d T i m e > < / D a t a M o d e l i n g S a n d b o x . S e r i a l i z e d S a n d b o x E r r o r C a c h e > ] ] > < / C u s t o m C o n t e n t > < / G e m i n i > 
</file>

<file path=customXml/item12.xml>��< ? x m l   v e r s i o n = " 1 . 0 "   e n c o d i n g = " U T F - 1 6 " ? > < G e m i n i   x m l n s = " h t t p : / / g e m i n i / p i v o t c u s t o m i z a t i o n / T a b l e X M L _ M a s t e r C u s t o m e r _ c 0 a e b e 0 1 - 2 b 4 4 - 4 f 7 5 - 9 b f d - a 1 f 6 9 3 3 3 b 6 e d " > < 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M a s t e r P r o d u c t _ 7 2 8 3 c 7 a f - f 1 e 1 - 4 a 9 5 - 8 9 7 b - 2 0 b 7 3 8 3 2 f 3 e 0 , M a s t e r C u s t o m e r _ c 0 a e b e 0 1 - 2 b 4 4 - 4 f 7 5 - 9 b f d - a 1 f 6 9 3 3 3 b 6 e d , M a s t e r S a l e s E m p _ 8 8 d 1 1 0 a 6 - 3 b 2 0 - 4 7 5 9 - 8 c 7 7 - b b 8 0 8 8 1 e b 1 5 4 , S a l e s D a t a _ 5 2 e 8 a b f d - 3 0 4 7 - 4 c a 2 - 8 2 9 b - e 3 e c a d c 2 8 1 4 2 , D a t e I n f o _ 0 7 0 7 7 a 8 5 - 7 c a 4 - 4 c 1 d - a 1 9 6 - 6 e a 4 1 3 8 e e b 3 3 ] ] > < / 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M a s t e r P r o d u c t _ 7 2 8 3 c 7 a f - f 1 e 1 - 4 a 9 5 - 8 9 7 b - 2 0 b 7 3 8 3 2 f 3 e 0 " > < 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 1 5 8 < / i n t > < / v a l u e > < / i t e m > < i t e m > < k e y > < s t r i n g > P r o d u c t N a m e < / s t r i n g > < / k e y > < v a l u e > < i n t > 1 4 9 < / i n t > < / v a l u e > < / i t e m > < i t e m > < k e y > < s t r i n g > P r o d u c t G r o u p < / s t r i n g > < / k e y > < v a l u e > < i n t > 1 5 3 < / i n t > < / v a l u e > < / i t e m > < i t e m > < k e y > < s t r i n g > I s C h i l l e r S t o c k < / s t r i n g > < / k e y > < v a l u e > < i n t > 1 4 7 < / 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F a l s e ] ] > < / C u s t o m C o n t e n t > < / G e m i n i > 
</file>

<file path=customXml/item18.xml>��< ? x m l   v e r s i o n = " 1 . 0 "   e n c o d i n g = " U T F - 1 6 " ? > < G e m i n i   x m l n s = " h t t p : / / g e m i n i / p i v o t c u s t o m i z a t i o n / L i n k e d T a b l e U p d a t e M o d e " > < C u s t o m C o n t e n t > < ! [ C D A T A [ T r u e ] ] > < / C u s t o m C o n t e n t > < / G e m i n i > 
</file>

<file path=customXml/item19.xml>��< ? x m l   v e r s i o n = " 1 . 0 "   e n c o d i n g = " u t f - 1 6 " ? > < D a t a M a s h u p   s q m i d = " 5 1 e d 0 e e a - 4 1 c c - 4 2 f 7 - 8 5 6 d - 0 e 7 8 c f 7 3 3 3 6 4 "   x m l n s = " h t t p : / / s c h e m a s . m i c r o s o f t . c o m / D a t a M a s h u p " > A A A A A M Y G A A B Q S w M E F A A C A A g A L n U c V 3 e 2 C O e m A A A A 9 w A A A B I A H A B D b 2 5 m a W c v U G F j a 2 F n Z S 5 4 b W w g o h g A K K A U A A A A A A A A A A A A A A A A A A A A A A A A A A A A h Y + 9 D o I w H M R 3 E 9 + B d K c f y C L 5 U w Z X S U y I x r W B R h q h N b R Y 3 s 3 B R / I V h C j q 5 n h 3 v + T u H r c 7 Z E P b B F f Z W W V 0 i h i m K L B O 6 E o 0 R s s U a Y M y v l z A T p R n c Z L B S G u b D L Z K U e 3 c J S H E e 4 / 9 C p v u R C J K G T n m 2 6 K s Z S v Q B 1 b / 4 V D p q b a U i M P h t Y Z H m L E 1 j m m M K Z D Z h F z p L x C N g 6 f 0 x 4 R N 3 7 i + k 1 z q c F 8 A m S W Q 9 w f + B F B L A w Q U A A I A C A A u d R x 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L n U c V x 7 N H / P H A w A A q A 0 A A B M A H A B G b 3 J t d W x h c y 9 T Z W N 0 a W 9 u M S 5 t I K I Y A C i g F A A A A A A A A A A A A A A A A A A A A A A A A A A A A L 1 X T W / b O B C 9 B + h / I L Q X Z 6 E V 4 G J b F C 1 8 S O W k a z R f r Z L 2 Y B k L W q I t N h R p k F R g I / B / 3 6 G + L V F J Y B T r i 2 T O D O f N 4 5 u h r U i k q e A o K J 7 j T y c n K s G S x O g K K 0 3 k F G v s C 8 5 L t w l i R L 8 5 Q f A J R C Y j A i v n 2 4 g w 7 6 e Q D 0 s h H k Y X l B E P Q j T h W o 0 c / 2 N 4 r 4 h U 4 W e h B V + j K 4 p F O B V R l h p 7 e J t M w 1 9 i G Q Y b S f l 6 K b C M Q x 8 r g g K d x b s w 3 x v d S v E L A I R T r J L c x a A K G 4 D e l q m t c + o i n j H m I i 0 z c v r m h P I 2 0 G 5 h s G e c R d p a k a 1 0 t / C 5 w 0 t G y t h / 8 y / g X w Q + z W e a p B O n 7 e K 4 X y m P y z V n s Z + b T R f l X n 8 4 f o L 5 G i D d 7 T b E g Y 1 y N + 9 O Y q 5 W Q q a + Y F n K j V G N + o n d p y e n X D C J Z 1 P H R T O u 3 / / t m Y i 9 i 2 r z N U 4 J G D U s I 0 2 2 u m 3 7 I k W 2 6 R l n y k 8 o Y 0 Q G W k Q P l Z m J N Y 0 w 2 + 9 b 7 H a K 6 N L s Z 0 q L l M i j e K 6 C n y O 6 8 v n N T B + m N l R X K z a e K 9 s A 0 T T F c m d a A h t F d M 2 J 4 O Q 6 S 5 e m h o 7 t A m 8 H L D / J U l F N 7 r 9 f H p j 2 p 3 X F 3 0 k q H q H i G 5 0 A / U W B q i k 9 I A w I L 5 d H H Y L c T r m H B b a S t K P G L / A 6 B O l o c o d l O O 7 p M M C M q P N 0 c 5 Q O q + D n d F j 5 / G Y d H q Y 2 V F 3 A j L P r D K a s 4 F 0 G X 9 W r e R Y D 1 E q P r x 6 9 a m L / f + O 9 x u T p r Y b h P p 8 S R l P Q v J w 4 L t R Y y m f y w U X n P B I x 7 D 8 Z v 3 3 3 1 k X f M q F J o H e M T J p X 7 x r a b N E o F 5 K m Y I v R P w T H U E B z G K W l X B 8 V N L h o X q 6 f M R b A E M R S T c x F s 7 A 3 w 4 u 9 0 M t v z v Z G w u s l 5 c T W B 7 n x u Q a x 2 X I W N 7 k y 7 P q o d w a q a 0 3 F 8 N 6 + J I b u l 2 8 Z 5 p r q X d 9 y z 6 m G w R e R r h p r t m Y c d G M I u M q Y p h s G N 4 v p u 4 a 4 s z g u K O t N J + R 0 Y l x E c J S g e Y V n g f 5 E 8 x r C o g 2 h P S A 5 t F H c H 4 2 F o R m N Q 0 j N i f W A F I y j H 5 h l M C k P u 6 + b s W l A Q / 6 M r 4 S 1 / + p O O G 6 2 l w J u H / P + C B a G h 3 d b P k 6 x v + U e m m Y F T a S V Y 0 q V p j z S o z 4 O I 6 I u 1 u Y g Y P 4 k K J + C V r l Y c h r R N F G l Y E w C L 1 8 2 q y M z q 0 1 D N 4 N 1 K L c 9 r Q 1 f l b e f s k l n U 2 e 9 V 6 C x 1 E i s X p 8 4 V + F h V D t 5 b r p Z d T D U f V 9 B 8 D G L r v A W 8 l 3 C K X n w O h p G N c 8 f 9 S z 8 I j 7 j 6 A F C h y P q Q q G O / N h 5 T E 0 L Y V Z K w F Z p s W 9 9 l B c M r 6 v S 6 A q V I M y N V W I H q X L k X B o B a A c R B h e P z e + v c e l 5 K 8 k j F Z k q f c 3 f i S P H + 2 B V + d B o o 3 / N 7 x n n 0 3 9 Q S w E C L Q A U A A I A C A A u d R x X d 7 Y I 5 6 Y A A A D 3 A A A A E g A A A A A A A A A A A A A A A A A A A A A A Q 2 9 u Z m l n L 1 B h Y 2 t h Z 2 U u e G 1 s U E s B A i 0 A F A A C A A g A L n U c V 1 N y O C y b A A A A 4 Q A A A B M A A A A A A A A A A A A A A A A A 8 g A A A F t D b 2 5 0 Z W 5 0 X 1 R 5 c G V z X S 5 4 b W x Q S w E C L Q A U A A I A C A A u d R x X H s 0 f 8 8 c D A A C o D Q A A E w A A A A A A A A A A A A A A A A D a 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P A A A A A A A A A w 8 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N Y X N 0 Z X J E Y X R h Q 2 9 u b m V j d G l v b 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O C 0 y N 1 Q x N z o x M T o 1 O S 4 5 M D g 3 M D A 4 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d h d G l v b i I g L z 4 8 R W 5 0 c n k g V H l w Z T 0 i R m l s b E 9 i a m V j d F R 5 c G U i I F Z h b H V l P S J z Q 2 9 u b m V j d G l v b k 9 u b H k i I C 8 + P E V u d H J 5 I F R 5 c G U 9 I k 5 h b W V V c G R h d G V k Q W Z 0 Z X J G a W x s I i B W Y W x 1 Z T 0 i b D E i I C 8 + P C 9 T d G F i b G V F b n R y a W V z P j w v S X R l b T 4 8 S X R l b T 4 8 S X R l b U x v Y 2 F 0 a W 9 u P j x J d G V t V H l w Z T 5 G b 3 J t d W x h P C 9 J d G V t V H l w Z T 4 8 S X R l b V B h d G g + U 2 V j d G l v b j E v T W F z d G V y U H J v Z H V j d D w v S X R l b V B h d G g + P C 9 J d G V t T G 9 j Y X R p b 2 4 + P F N 0 Y W J s Z U V u d H J p Z X M + P E V u d H J 5 I F R 5 c G U 9 I k Z p b G x D b 3 V u d C I g V m F s d W U 9 I m w y M j c 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M t M D g t M j h U M T M 6 M z E 6 M j c u N j Q 1 M j M y M F o i I C 8 + P E V u d H J 5 I F R 5 c G U 9 I k Z p b G x D b 2 x 1 b W 5 U e X B l c y I g V m F s d W U 9 I n N B d 1 l H Q V E 9 P S I g L z 4 8 R W 5 0 c n k g V H l w Z T 0 i R m l s b E N v b H V t b k 5 h b W V z I i B W Y W x 1 Z T 0 i c 1 s m c X V v d D t Q c m 9 k d W N 0 S X R l b U l E J n F 1 b 3 Q 7 L C Z x d W 9 0 O 1 B y b 2 R 1 Y 3 R O Y W 1 l J n F 1 b 3 Q 7 L C Z x d W 9 0 O 1 B y b 2 R 1 Y 3 R H c m 9 1 c C Z x d W 9 0 O y w m c X V v d D t J c 0 N o a W x s Z X J T d G 9 j a 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Y i I C 8 + P E V u d H J 5 I F R 5 c G U 9 I l F 1 Z X J 5 S U Q i I F Z h b H V l P S J z M D U y O W Y w O G Q t Y j V m O S 0 0 Z D E 2 L W I 1 M m M t Y T k 1 Z T J k N z M 5 O T U 2 I i A v P j x F b n R y e S B U e X B l P S J B Z G R l Z F R v R G F 0 Y U 1 v Z G V s I i B W Y W x 1 Z T 0 i b D E i I C 8 + P C 9 T d G F i b G V F b n R y a W V z P j w v S X R l b T 4 8 S X R l b T 4 8 S X R l b U x v Y 2 F 0 a W 9 u P j x J d G V t V H l w Z T 5 G b 3 J t d W x h P C 9 J d G V t V H l w Z T 4 8 S X R l b V B h d G g + U 2 V j d G l v b j E v T W F z d G V y Q 3 V z d G 9 t Z X I 8 L 0 l 0 Z W 1 Q Y X R o P j w v S X R l b U x v Y 2 F 0 a W 9 u P j x T d G F i b G V F b n R y a W V z P j x F b n R y e S B U e X B l P S J G a W x s Q 2 9 1 b n Q i I F Z h b H V l P S J s N j Y z 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z L T A 4 L T I 4 V D E z O j M x O j I 3 L j Y 1 M D I 3 M z J a I i A v P j x F b n R y e S B U e X B l P S J G a W x s Q 2 9 s d W 1 u V H l w Z X M i I F Z h b H V l P S J z Q X d Z P S I g L z 4 8 R W 5 0 c n k g V H l w Z T 0 i R m l s b E N v b H V t b k 5 h b W V z I i B W Y W x 1 Z T 0 i c 1 s m c X V v d D t D d X N 0 b 2 1 l c k l E J n F 1 b 3 Q 7 L C Z x d W 9 0 O 0 N 1 c 3 R v b W V y T m F 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T W F z d G V y Q 3 V z d G 9 t Z X I v Q 2 h h b m d l Z C B U e X B l M S 5 7 Q 3 V z d G 9 t Z X J J R C w w f S Z x d W 9 0 O y w m c X V v d D t T Z W N 0 a W 9 u M S 9 N Y X N 0 Z X J D d X N 0 b 2 1 l c i 9 D a G F u Z 2 V k I F R 5 c G U x L n t D d X N 0 b 2 1 l c k 5 h b W U s M X 0 m c X V v d D t d L C Z x d W 9 0 O 0 N v b H V t b k N v d W 5 0 J n F 1 b 3 Q 7 O j I s J n F 1 b 3 Q 7 S 2 V 5 Q 2 9 s d W 1 u T m F t Z X M m c X V v d D s 6 W 1 0 s J n F 1 b 3 Q 7 Q 2 9 s d W 1 u S W R l b n R p d G l l c y Z x d W 9 0 O z p b J n F 1 b 3 Q 7 U 2 V j d G l v b j E v T W F z d G V y Q 3 V z d G 9 t Z X I v Q 2 h h b m d l Z C B U e X B l M S 5 7 Q 3 V z d G 9 t Z X J J R C w w f S Z x d W 9 0 O y w m c X V v d D t T Z W N 0 a W 9 u M S 9 N Y X N 0 Z X J D d X N 0 b 2 1 l c i 9 D a G F u Z 2 V k I F R 5 c G U x L n t D d X N 0 b 2 1 l c k 5 h b W U 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F 1 Z X J 5 S U Q i I F Z h b H V l P S J z Z W E 3 M m V l N T c t N W Q 4 Y S 0 0 Z j R k L W I w N W Y t Z G E 3 N G V m O T A x Y T k 3 I i A v P j x F b n R y e S B U e X B l P S J B Z G R l Z F R v R G F 0 Y U 1 v Z G V s I i B W Y W x 1 Z T 0 i b D E i I C 8 + P C 9 T d G F i b G V F b n R y a W V z P j w v S X R l b T 4 8 S X R l b T 4 8 S X R l b U x v Y 2 F 0 a W 9 u P j x J d G V t V H l w Z T 5 G b 3 J t d W x h P C 9 J d G V t V H l w Z T 4 8 S X R l b V B h d G g + U 2 V j d G l v b j E v T W F z d G V y U 2 F s Z X N F b X A 8 L 0 l 0 Z W 1 Q Y X R o P j w v S X R l b U x v Y 2 F 0 a W 9 u P j x T d G F i b G V F b n R y a W V z P j x F b n R y e S B U e X B l P S J G a W x s Q 2 9 1 b n Q i I F Z h b H V l P S J s M T E x M S 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M y 0 w O C 0 y O F Q x M z o z M T o y N y 4 2 N T Q y M z Y 3 W i I g L z 4 8 R W 5 0 c n k g V H l w Z T 0 i R m l s b E N v b H V t b l R 5 c G V z I i B W Y W x 1 Z T 0 i c 0 J n T T 0 i I C 8 + P E V u d H J 5 I F R 5 c G U 9 I k Z p b G x D b 2 x 1 b W 5 O Y W 1 l c y I g V m F s d W U 9 I n N b J n F 1 b 3 Q 7 R n V s b E 5 h b W U m c X V v d D s s J n F 1 b 3 Q 7 U G V y c 2 9 u S U 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0 1 h c 3 R l c l N h b G V z R W 1 w L 0 N o Y W 5 n Z W Q g V H l w Z S 5 7 R n V s b E 5 h b W U s M H 0 m c X V v d D s s J n F 1 b 3 Q 7 U 2 V j d G l v b j E v T W F z d G V y U 2 F s Z X N F b X A v Q 2 h h b m d l Z C B U e X B l L n t Q Z X J z b 2 5 J R C w x f S Z x d W 9 0 O 1 0 s J n F 1 b 3 Q 7 Q 2 9 s d W 1 u Q 2 9 1 b n Q m c X V v d D s 6 M i w m c X V v d D t L Z X l D b 2 x 1 b W 5 O Y W 1 l c y Z x d W 9 0 O z p b X S w m c X V v d D t D b 2 x 1 b W 5 J Z G V u d G l 0 a W V z J n F 1 b 3 Q 7 O l s m c X V v d D t T Z W N 0 a W 9 u M S 9 N Y X N 0 Z X J T Y W x l c 0 V t c C 9 D a G F u Z 2 V k I F R 5 c G U u e 0 Z 1 b G x O Y W 1 l L D B 9 J n F 1 b 3 Q 7 L C Z x d W 9 0 O 1 N l Y 3 R p b 2 4 x L 0 1 h c 3 R l c l N h b G V z R W 1 w L 0 N o Y W 5 n Z W Q g V H l w Z S 5 7 U G V y c 2 9 u S U Q 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h b G N 1 b G F 0 a W 9 u I V B p d m 9 0 V G F i b G U 3 I i A v P j x F b n R y e S B U e X B l P S J R d W V y e U l E I i B W Y W x 1 Z T 0 i c 2 E x O G N m N T Q z L T A 4 N z U t N G J m N C 0 5 N j c 2 L W E 3 Z j c y Y T F l Y T l m Z i I g L z 4 8 R W 5 0 c n k g V H l w Z T 0 i Q W R k Z W R U b 0 R h d G F N b 2 R l b C I g V m F s d W U 9 I m w x I i A v P j w v U 3 R h Y m x l R W 5 0 c m l l c z 4 8 L 0 l 0 Z W 0 + P E l 0 Z W 0 + P E l 0 Z W 1 M b 2 N h d G l v b j 4 8 S X R l b V R 5 c G U + R m 9 y b X V s Y T w v S X R l b V R 5 c G U + P E l 0 Z W 1 Q Y X R o P l N l Y 3 R p b 2 4 x L 1 N h b G V z R G F 0 Y T w v S X R l b V B h d G g + P C 9 J d G V t T G 9 j Y X R p b 2 4 + P F N 0 Y W J s Z U V u d H J p Z X M + P E V u d H J 5 I F R 5 c G U 9 I k Z p b G x D b 3 V u d C I g V m F s d W U 9 I m w y M z Q 0 N S 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M y 0 w O C 0 y O F Q x M z o z M T o y N y 4 2 N T c y N D M 3 W i I g L z 4 8 R W 5 0 c n k g V H l w Z T 0 i R m l s b E N v b H V t b l R 5 c G V z I i B W Y W x 1 Z T 0 i c 0 F 3 T U R B d 2 t E Q X d N R C 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M g V m F s d 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D b 2 x 1 b W 5 D b 3 V u d C Z x d W 9 0 O z o 5 L C Z x d W 9 0 O 0 t l e U N v b H V t b k 5 h b W V z J n F 1 b 3 Q 7 O l t d L C Z x d W 9 0 O 0 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Y W x j d W x h d G l v b i F Q a X Z v d F R h Y m x l M S I g L z 4 8 R W 5 0 c n k g V H l w Z T 0 i U X V l c n l J R C I g V m F s d W U 9 I n M 0 Y z U y Z G N l M i 0 y Z j h j L T Q 3 Y T g t Y W E 0 Z i 1 l M D I w M z E 4 M 2 E y N W I i I C 8 + P E V u d H J 5 I F R 5 c G U 9 I k F k Z G V k V G 9 E Y X R h T W 9 k Z W w i I F Z h b H V l P S J s M S I g L z 4 8 L 1 N 0 Y W J s Z U V u d H J p Z X M + P C 9 J d G V t P j x J d G V t P j x J d G V t T G 9 j Y X R p b 2 4 + P E l 0 Z W 1 U e X B l P k Z v c m 1 1 b G E 8 L 0 l 0 Z W 1 U e X B l P j x J d G V t U G F 0 a D 5 T Z W N 0 a W 9 u M S 9 E Y X R l S W 5 m b z w v S X R l b V B h d G g + P C 9 J d G V t T G 9 j Y X R p b 2 4 + P F N 0 Y W J s Z U V u d H J p Z X M + P E V u d H J 5 I F R 5 c G U 9 I k Z p b G x D b 3 V u d C I g V m F s d W U 9 I m w x M D Q 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M t M D g t M j h U M T M 6 M z E 6 M j c u N j Y x M j U z M V o i I C 8 + P E V u d H J 5 I F R 5 c G U 9 I k Z p b G x D b 2 x 1 b W 5 U e X B l c y I g V m F s d W U 9 I n N D U V l E Q 1 F Z P S I g L z 4 8 R W 5 0 c n k g V H l w Z T 0 i R m l s b E N v b H V t b k 5 h b W V z I i B W Y W x 1 Z T 0 i c 1 s m c X V v d D t E Y X R l J n F 1 b 3 Q 7 L C Z x d W 9 0 O 0 1 v b n R o I E 5 h b W U m c X V v d D s s J n F 1 b 3 Q 7 T W 9 u d G g m c X V v d D s s J n F 1 b 3 Q 7 U 3 R h c n Q g b 2 Y g T W 9 u d G g m c X V v d D s s J n F 1 b 3 Q 7 T W 9 u d G g g R m x h Z 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N S w m c X V v d D t r Z X l D b 2 x 1 b W 5 O Y W 1 l c y Z x d W 9 0 O z p b J n F 1 b 3 Q 7 R G F 0 Z S Z x d W 9 0 O 1 0 s J n F 1 b 3 Q 7 c X V l c n l S Z W x h d G l v b n N o a X B z J n F 1 b 3 Q 7 O l t d L C Z x d W 9 0 O 2 N v b H V t b k l k Z W 5 0 a X R p Z X M m c X V v d D s 6 W y Z x d W 9 0 O 1 N l Y 3 R p b 2 4 x L 1 N h b G V z R G F 0 Y S 9 D a G F u Z 2 V k I F R 5 c G U u e 0 9 y Z G V y R G F 0 Z S w 0 f S Z x d W 9 0 O y w m c X V v d D t T Z W N 0 a W 9 u M S 9 E Y X R l S W 5 m b y 9 J b n N l c n R l Z C B N b 2 5 0 a C B O Y W 1 l L n t N b 2 5 0 a C B O Y W 1 l L D F 9 J n F 1 b 3 Q 7 L C Z x d W 9 0 O 1 N l Y 3 R p b 2 4 x L 0 R h d G V J b m Z v L 0 l u c 2 V y d G V k I E 1 v b n R o L n t N b 2 5 0 a C w y f S Z x d W 9 0 O y w m c X V v d D t T Z W N 0 a W 9 u M S 9 E Y X R l S W 5 m b y 9 J b n N l c n R l Z C B T d G F y d C B v Z i B N b 2 5 0 a C 5 7 U 3 R h c n Q g b 2 Y g T W 9 u d G g s M 3 0 m c X V v d D s s J n F 1 b 3 Q 7 U 2 V j d G l v b j E v R G F 0 Z U l u Z m 8 v Q 2 h h b m d l Z C B U e X B l L n t N b 2 5 0 a C B G b G F n L D R 9 J n F 1 b 3 Q 7 X S w m c X V v d D t D b 2 x 1 b W 5 D b 3 V u d C Z x d W 9 0 O z o 1 L C Z x d W 9 0 O 0 t l e U N v b H V t b k 5 h b W V z J n F 1 b 3 Q 7 O l s m c X V v d D t E Y X R l J n F 1 b 3 Q 7 X S w m c X V v d D t D b 2 x 1 b W 5 J Z G V u d G l 0 a W V z J n F 1 b 3 Q 7 O l s m c X V v d D t T Z W N 0 a W 9 u M S 9 T Y W x l c 0 R h d G E v Q 2 h h b m d l Z C B U e X B l L n t P c m R l c k R h d G U s N H 0 m c X V v d D s s J n F 1 b 3 Q 7 U 2 V j d G l v b j E v R G F 0 Z U l u Z m 8 v S W 5 z Z X J 0 Z W Q g T W 9 u d G g g T m F t Z S 5 7 T W 9 u d G g g T m F t Z S w x f S Z x d W 9 0 O y w m c X V v d D t T Z W N 0 a W 9 u M S 9 E Y X R l S W 5 m b y 9 J b n N l c n R l Z C B N b 2 5 0 a C 5 7 T W 9 u d G g s M n 0 m c X V v d D s s J n F 1 b 3 Q 7 U 2 V j d G l v b j E v R G F 0 Z U l u Z m 8 v S W 5 z Z X J 0 Z W Q g U 3 R h c n Q g b 2 Y g T W 9 u d G g u e 1 N 0 Y X J 0 I G 9 m I E 1 v b n R o L D N 9 J n F 1 b 3 Q 7 L C Z x d W 9 0 O 1 N l Y 3 R p b 2 4 x L 0 R h d G V J b m Z v L 0 N o Y W 5 n Z W Q g V H l w Z S 5 7 T W 9 u d G g g R m x h Z y 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Q i I C 8 + P E V u d H J 5 I F R 5 c G U 9 I l F 1 Z X J 5 S U Q i I F Z h b H V l P S J z Z m U y Z W J k N z Y t M z Y y M S 0 0 Z j N l L W F k M T c t N 2 Y 4 N D E 3 N 2 Q 2 Y 2 Z i I i A v P j x F b n R y e S B U e X B l P S J B Z G R l Z F R v R G F 0 Y U 1 v Z G V s I i B W Y W x 1 Z T 0 i b D E 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i 9 T b 3 V y Y 2 U 8 L 0 l 0 Z W 1 Q Y X R o P j w v S X R l b U x v Y 2 F 0 a W 9 u P j x T d G F i b G V F b n R y a W V z I C 8 + P C 9 J d G V t P j x J d G V t P j x J d G V t T G 9 j Y X R p b 2 4 + P E l 0 Z W 1 U e X B l P k Z v c m 1 1 b G E 8 L 0 l 0 Z W 1 U e X B l P j x J d G V t U G F 0 a D 5 T Z W N 0 a W 9 u M S 9 N Y X N 0 Z X J D d X N 0 b 2 1 l c i 9 U Y W J s Z U N 1 c 3 R v b W V y X 1 R h Y m x l P C 9 J d G V t U G F 0 a D 4 8 L 0 l 0 Z W 1 M b 2 N h d G l v b j 4 8 U 3 R h Y m x l R W 5 0 c m l l c y A v P j w v S X R l b T 4 8 S X R l b T 4 8 S X R l b U x v Y 2 F 0 a W 9 u P j x J d G V t V H l w Z T 5 G b 3 J t d W x h P C 9 J d G V t V H l w Z T 4 8 S X R l b V B h d G g + U 2 V j d G l v b j E v T W F z d G V y Q 3 V z d G 9 t Z X I v Q 2 h h b m d l Z C U y M F R 5 c G U 8 L 0 l 0 Z W 1 Q Y X R o P j w v S X R l b U x v Y 2 F 0 a W 9 u P j x T d G F i b G V F b n R y a W V z I C 8 + P C 9 J d G V t P j x J d G V t P j x J d G V t T G 9 j Y X R p b 2 4 + P E l 0 Z W 1 U e X B l P k Z v c m 1 1 b G E 8 L 0 l 0 Z W 1 U e X B l P j x J d G V t U G F 0 a D 5 T Z W N 0 a W 9 u M S 9 N Y X N 0 Z X J D d X N 0 b 2 1 l c i 9 S Z W 1 v d m V k J T I w T 3 R o Z X I l M j B D b 2 x 1 b W 5 z P C 9 J d G V t U G F 0 a D 4 8 L 0 l 0 Z W 1 M b 2 N h d G l v b j 4 8 U 3 R h Y m x l R W 5 0 c m l l c y A v P j w v S X R l b T 4 8 S X R l b T 4 8 S X R l b U x v Y 2 F 0 a W 9 u P j x J d G V t V H l w Z T 5 G b 3 J t d W x h P C 9 J d G V t V H l w Z T 4 8 S X R l b V B h d G g + U 2 V j d G l v b j E v T W F z d G V y Q 3 V z d G 9 t Z X I v Q 2 h h b m d l Z C U y M F R 5 c G U x P C 9 J d G V t U G F 0 a D 4 8 L 0 l 0 Z W 1 M b 2 N h d G l v b j 4 8 U 3 R h Y m x l R W 5 0 c m l l c y A v P j w v S X R l b T 4 8 S X R l b T 4 8 S X R l b U x v Y 2 F 0 a W 9 u P j x J d G V t V H l w Z T 5 G b 3 J t d W x h P C 9 J d G V t V H l w Z T 4 8 S X R l b V B h d G g + U 2 V j d G l v b j E v T W F z d G V y U 2 F s Z X N F b X A v U 2 9 1 c m N l P C 9 J d G V t U G F 0 a D 4 8 L 0 l 0 Z W 1 M b 2 N h d G l v b j 4 8 U 3 R h Y m x l R W 5 0 c m l l c y A v P j w v S X R l b T 4 8 S X R l b T 4 8 S X R l b U x v Y 2 F 0 a W 9 u P j x J d G V t V H l w Z T 5 G b 3 J t d W x h P C 9 J d G V t V H l w Z T 4 8 S X R l b V B h d G g + U 2 V j d G l v b j E v T W F z d G V y U 2 F s Z X N F b X A v V G F i b G V T Y W x l c 0 V t c F 9 U Y W J s Z T w v S X R l b V B h d G g + P C 9 J d G V t T G 9 j Y X R p b 2 4 + P F N 0 Y W J s Z U V u d H J p Z X M g L z 4 8 L 0 l 0 Z W 0 + P E l 0 Z W 0 + P E l 0 Z W 1 M b 2 N h d G l v b j 4 8 S X R l b V R 5 c G U + R m 9 y b X V s Y T w v S X R l b V R 5 c G U + P E l 0 Z W 1 Q Y X R o P l N l Y 3 R p b 2 4 x L 0 1 h c 3 R l c l N h b G V z R W 1 w L 0 N o Y W 5 n Z W Q l M j B U e X B l P C 9 J d G V t U G F 0 a D 4 8 L 0 l 0 Z W 1 M b 2 N h d G l v b j 4 8 U 3 R h Y m x l R W 5 0 c m l l c y A v 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S W 5 z Z X J 0 Z W Q l M j B N d W x 0 a X B s a W N h d G l v b 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P d G h l c i U y M E N v b H V t b n M 8 L 0 l 0 Z W 1 Q Y X R o P j w v S X R l b U x v Y 2 F 0 a W 9 u P j x T d G F i b G V F b n R y a W V z I C 8 + P C 9 J d G V t P j x J d G V t P j x J d G V t T G 9 j Y X R p b 2 4 + P E l 0 Z W 1 U e X B l P k Z v c m 1 1 b G E 8 L 0 l 0 Z W 1 U e X B l P j x J d G V t U G F 0 a D 5 T Z W N 0 a W 9 u M S 9 E Y X R l S W 5 m b y 9 S Z W 5 h b W V k J T I w Q 2 9 s d W 1 u c z 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Q 2 F s Y 0 1 h e D w v S X R l b V B h d G g + P C 9 J d G V t T G 9 j Y X R p b 2 4 + P F N 0 Y W J s Z U V u d H J p Z X M g L z 4 8 L 0 l 0 Z W 0 + P E l 0 Z W 0 + P E l 0 Z W 1 M b 2 N h d G l v b j 4 8 S X R l b V R 5 c G U + R m 9 y b X V s Y T w v S X R l b V R 5 c G U + P E l 0 Z W 1 Q Y X R o P l N l Y 3 R p b 2 4 x L 0 R h d G V J b m Z v L 0 d v Q m F j a z w v S X R l b V B h d G g + P C 9 J d G V t T G 9 j Y X R p b 2 4 + P F N 0 Y W J s Z U V u d H J p Z X M g L z 4 8 L 0 l 0 Z W 0 + P E l 0 Z W 0 + P E l 0 Z W 1 M b 2 N h d G l v b j 4 8 S X R l b V R 5 c G U + R m 9 y b X V s Y T w v S X R l b V R 5 c G U + P E l 0 Z W 1 Q Y X R o P l N l Y 3 R p b 2 4 x L 0 R h d G V J b m Z v L 0 l u c 2 V y d G V k J T I w T W 9 u d G g 8 L 0 l 0 Z W 1 Q Y X R o P j w v S X R l b U x v Y 2 F 0 a W 9 u P j x T d G F i b G V F b n R y a W V z I C 8 + P C 9 J d G V t P j x J d G V t P j x J d G V t T G 9 j Y X R p b 2 4 + P E l 0 Z W 1 U e X B l P k Z v c m 1 1 b G E 8 L 0 l 0 Z W 1 U e X B l P j x J d G V t U G F 0 a D 5 T Z W N 0 a W 9 u M S 9 E Y X R l S W 5 m b y 9 J b n N l c n R l Z C U y M E 1 v b n R o J T I w T m F t Z T w v S X R l b V B h d G g + P C 9 J d G V t T G 9 j Y X R p b 2 4 + P F N 0 Y W J s Z U V u d H J p Z X M g L z 4 8 L 0 l 0 Z W 0 + P E l 0 Z W 0 + P E l 0 Z W 1 M b 2 N h d G l v b j 4 8 S X R l b V R 5 c G U + R m 9 y b X V s Y T w v S X R l b V R 5 c G U + P E l 0 Z W 1 Q Y X R o P l N l Y 3 R p b 2 4 x L 0 R h d G V J b m Z v L 0 l u c 2 V y d G V k J T I w U 3 R h c n Q l M j B v Z i U y M E 1 v b n R o P C 9 J d G V t U G F 0 a D 4 8 L 0 l 0 Z W 1 M b 2 N h d G l v b j 4 8 U 3 R h Y m x l R W 5 0 c m l l c y A v P j w v S X R l b T 4 8 S X R l b T 4 8 S X R l b U x v Y 2 F 0 a W 9 u P j x J d G V t V H l w Z T 5 G b 3 J t d W x h P C 9 J d G V t V H l w Z T 4 8 S X R l b V B h d G g + U 2 V j d G l v b j E v R G F 0 Z U l u Z m 8 v Q W R k Z W Q l M j B D b 2 5 k a X R p b 2 5 h b C U y M E N v b H V t b j w v S X R l b V B h d G g + P C 9 J d G V t T G 9 j Y X R p b 2 4 + P F N 0 Y W J s Z U V u d H J p Z X M g L z 4 8 L 0 l 0 Z W 0 + P E l 0 Z W 0 + P E l 0 Z W 1 M b 2 N h d G l v b j 4 8 S X R l b V R 5 c G U + R m 9 y b X V s Y T w v S X R l b V R 5 c G U + P E l 0 Z W 1 Q Y X R o P l N l Y 3 R p b 2 4 x L 0 R h d G V J b m Z v 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x m V / i M g 7 q Q o z 9 4 d N D u L o k A A A A A A I A A A A A A B B m A A A A A Q A A I A A A A C n 6 P h w E + H / m f O j q j + n V 9 5 v K h N 0 n V n d u M E p 7 1 X C J e p q V A A A A A A 6 A A A A A A g A A I A A A A K K m f 7 j Y 4 3 1 j t 4 Y Q Y d t Q x r H C h k d K G P V g g t z j v 2 F n U u r T U A A A A L Z y m V n a y 9 q a G 7 B n i g o E M r z w w q n 5 3 R n 5 9 R b o j Z 7 m M L u j X g / u c 9 w X G x s S a O H f x e m 5 r P L d p l O r m 8 D H I 5 3 z d j i C L / 2 w 2 S W 3 l a 8 r R 0 W C o i 5 X U Q X 4 Q A A A A I n l u 0 T A d Q 0 U h R 0 b b A V V k G n 5 u L G P 2 x w x r C m L O T Q x P w 1 Z G 9 V 1 k K O G I O Y o O 9 q m Z I u 7 B T f F z / I 2 R 0 7 C I i e p C 2 6 a a L o = < / 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 M a s t e r P r o d u c t _ 7 2 8 3 c 7 a f - f 1 e 1 - 4 a 9 5 - 8 9 7 b - 2 0 b 7 3 8 3 2 f 3 e 0 < / K e y > < V a l u e   x m l n s : a = " h t t p : / / s c h e m a s . d a t a c o n t r a c t . o r g / 2 0 0 4 / 0 7 / M i c r o s o f t . A n a l y s i s S e r v i c e s . C o m m o n " > < a : H a s F o c u s > t r u e < / a : H a s F o c u s > < a : S i z e A t D p i 9 6 > 1 2 6 < / a : S i z e A t D p i 9 6 > < a : V i s i b l e > t r u e < / a : V i s i b l e > < / V a l u e > < / K e y V a l u e O f s t r i n g S a n d b o x E d i t o r . M e a s u r e G r i d S t a t e S c d E 3 5 R y > < K e y V a l u e O f s t r i n g S a n d b o x E d i t o r . M e a s u r e G r i d S t a t e S c d E 3 5 R y > < K e y > M a s t e r C u s t o m e r _ c 0 a e b e 0 1 - 2 b 4 4 - 4 f 7 5 - 9 b f d - a 1 f 6 9 3 3 3 b 6 e d < / K e y > < V a l u e   x m l n s : a = " h t t p : / / s c h e m a s . d a t a c o n t r a c t . o r g / 2 0 0 4 / 0 7 / M i c r o s o f t . A n a l y s i s S e r v i c e s . C o m m o n " > < a : H a s F o c u s > f a l s e < / a : H a s F o c u s > < a : S i z e A t D p i 9 6 > 1 2 3 < / a : S i z e A t D p i 9 6 > < a : V i s i b l e > t r u e < / a : V i s i b l e > < / V a l u e > < / K e y V a l u e O f s t r i n g S a n d b o x E d i t o r . M e a s u r e G r i d S t a t e S c d E 3 5 R y > < K e y V a l u e O f s t r i n g S a n d b o x E d i t o r . M e a s u r e G r i d S t a t e S c d E 3 5 R y > < K e y > S a l e s D a t a _ 5 2 e 8 a b f d - 3 0 4 7 - 4 c a 2 - 8 2 9 b - e 3 e c a d c 2 8 1 4 2 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M a s t e r P r o d u c t _ 7 2 8 3 c 7 a f - f 1 e 1 - 4 a 9 5 - 8 9 7 b - 2 0 b 7 3 8 3 2 f 3 e 0 ] ] > < / 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S a l e s D a t a _ 5 2 e 8 a b f d - 3 0 4 7 - 4 c a 2 - 8 2 9 b - e 3 e c a d c 2 8 1 4 2 " > < 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 1 3 8 < / i n t > < / v a l u e > < / i t e m > < i t e m > < k e y > < s t r i n g > O r d e r I D < / s t r i n g > < / k e y > < v a l u e > < i n t > 1 0 7 < / i n t > < / v a l u e > < / i t e m > < i t e m > < k e y > < s t r i n g > C u s t o m e r I D < / s t r i n g > < / k e y > < v a l u e > < i n t > 1 3 6 < / i n t > < / v a l u e > < / i t e m > < i t e m > < k e y > < s t r i n g > S a l e s p e r s o n P e r s o n I D < / s t r i n g > < / k e y > < v a l u e > < i n t > 2 0 8 < / i n t > < / v a l u e > < / i t e m > < i t e m > < k e y > < s t r i n g > O r d e r D a t e < / s t r i n g > < / k e y > < v a l u e > < i n t > 1 2 5 < / i n t > < / v a l u e > < / i t e m > < i t e m > < k e y > < s t r i n g > P r o d u c t I t e m I D < / s t r i n g > < / k e y > < v a l u e > < i n t > 1 5 8 < / i n t > < / v a l u e > < / i t e m > < i t e m > < k e y > < s t r i n g > Q u a n t i t y < / s t r i n g > < / k e y > < v a l u e > < i n t > 1 1 1 < / i n t > < / v a l u e > < / i t e m > < i t e m > < k e y > < s t r i n g > U n i t P r i c e < / s t r i n g > < / k e y > < v a l u e > < i n t > 1 1 3 < / i n t > < / v a l u e > < / i t e m > < i t e m > < k e y > < s t r i n g > S a l e s   V a l u e < / s t r i n g > < / k e y > < v a l u e > < i n t > 1 2 8 < / 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 2 5 9 . 9 0 3 8 1 0 5 6 7 6 6 5 8 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 5 0 1 . 0 0 7 6 2 1 1 3 5 3 3 1 6 5 < / 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 2 5 3 . 9 9 9 9 9 9 9 9 9 9 9 9 9 7 < / H e i g h t > < I s E x p a n d e d > t r u e < / I s E x p a n d e d > < L a y e d O u t > t r u e < / L a y e d O u t > < L e f t > 2 2 7 . 7 1 1 4 3 1 7 0 2 9 9 7 3 2 < / L e f t > < T a b I n d e x > 3 < / T a b I n d e x > < T o p > 3 2 0 . 4 < / T o p > < W i d t h > 2 7 1 . 2 < / 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 6 3 7 . 4 0 7 6 2 1 1 3 5 3 3 1 6 2 < / L e f t > < T a b I n d e x > 4 < / T a b I n d e x > < T o p > 2 0 5 . 3 9 9 9 9 9 9 9 9 9 9 9 9 8 < / 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 ( 3 6 2 . 1 7 5 5 5 8 , 3 0 4 . 4 ) .   E n d   p o i n t   2 :   ( 3 4 2 . 1 7 5 5 5 8 , 1 6 6 )   < / A u t o m a t i o n P r o p e r t y H e l p e r T e x t > < L a y e d O u t > t r u e < / L a y e d O u t > < P o i n t s   x m l n s : b = " h t t p : / / s c h e m a s . d a t a c o n t r a c t . o r g / 2 0 0 4 / 0 7 / S y s t e m . W i n d o w s " > < b : P o i n t > < b : _ x > 3 6 2 . 1 7 5 5 5 8 < / b : _ x > < b : _ y > 3 0 4 . 4 0 0 0 0 0 0 0 0 0 0 0 0 3 < / b : _ y > < / b : P o i n t > < b : P o i n t > < b : _ x > 3 6 2 . 1 7 5 5 5 8 < / b : _ x > < b : _ y > 2 3 7 . 2 < / b : _ y > < / b : P o i n t > < b : P o i n t > < b : _ x > 3 6 0 . 1 7 5 5 5 8 < / b : _ x > < b : _ y > 2 3 5 . 2 < / b : _ y > < / b : P o i n t > < b : P o i n t > < b : _ x > 3 4 4 . 1 7 5 5 5 8 < / b : _ x > < b : _ y > 2 3 5 . 2 < / b : _ y > < / b : P o i n t > < b : P o i n t > < b : _ x > 3 4 2 . 1 7 5 5 5 8 < / b : _ x > < b : _ y > 2 3 3 . 2 < / b : _ y > < / b : P o i n t > < b : P o i n t > < b : _ x > 3 4 2 . 1 7 5 5 5 8 < / b : _ x > < b : _ y > 1 6 6 < / 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 3 5 4 . 1 7 5 5 5 8 < / b : _ x > < b : _ y > 3 0 4 . 4 0 0 0 0 0 0 0 0 0 0 0 0 3 < / b : _ y > < / L a b e l L o c a t i o n > < L o c a t i o n   x m l n s : b = " h t t p : / / s c h e m a s . d a t a c o n t r a c t . o r g / 2 0 0 4 / 0 7 / S y s t e m . W i n d o w s " > < b : _ x > 3 6 2 . 1 7 5 5 5 8 < / b : _ x > < b : _ y > 3 2 0 . 4 < / 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 3 3 4 . 1 7 5 5 5 8 < / b : _ x > < b : _ y > 1 5 0 < / b : _ y > < / L a b e l L o c a t i o n > < L o c a t i o n   x m l n s : b = " h t t p : / / s c h e m a s . d a t a c o n t r a c t . o r g / 2 0 0 4 / 0 7 / S y s t e m . W i n d o w s " > < b : _ x > 3 4 2 . 1 7 5 5 5 8 < / b : _ x > < b : _ y > 1 4 9 . 9 9 9 9 9 9 9 9 9 9 9 9 9 7 < / 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 3 6 2 . 1 7 5 5 5 8 < / b : _ x > < b : _ y > 3 0 4 . 4 0 0 0 0 0 0 0 0 0 0 0 0 3 < / b : _ y > < / b : P o i n t > < b : P o i n t > < b : _ x > 3 6 2 . 1 7 5 5 5 8 < / b : _ x > < b : _ y > 2 3 7 . 2 < / b : _ y > < / b : P o i n t > < b : P o i n t > < b : _ x > 3 6 0 . 1 7 5 5 5 8 < / b : _ x > < b : _ y > 2 3 5 . 2 < / b : _ y > < / b : P o i n t > < b : P o i n t > < b : _ x > 3 4 4 . 1 7 5 5 5 8 < / b : _ x > < b : _ y > 2 3 5 . 2 < / b : _ y > < / b : P o i n t > < b : P o i n t > < b : _ x > 3 4 2 . 1 7 5 5 5 8 < / b : _ x > < b : _ y > 2 3 3 . 2 < / b : _ y > < / b : P o i n t > < b : P o i n t > < b : _ x > 3 4 2 . 1 7 5 5 5 8 < / b : _ x > < b : _ y > 1 6 6 < / 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 ( 3 8 2 . 1 7 5 5 5 8 , 3 0 4 . 4 ) .   E n d   p o i n t   2 :   ( 4 8 5 . 0 0 7 6 2 1 1 3 5 3 3 2 , 7 5 )   < / A u t o m a t i o n P r o p e r t y H e l p e r T e x t > < L a y e d O u t > t r u e < / L a y e d O u t > < P o i n t s   x m l n s : b = " h t t p : / / s c h e m a s . d a t a c o n t r a c t . o r g / 2 0 0 4 / 0 7 / S y s t e m . W i n d o w s " > < b : P o i n t > < b : _ x > 3 8 2 . 1 7 5 5 5 8 < / b : _ x > < b : _ y > 3 0 4 . 4 < / b : _ y > < / b : P o i n t > < b : P o i n t > < b : _ x > 3 8 2 . 1 7 5 5 5 8 < / b : _ x > < b : _ y > 1 9 9 . 7 < / b : _ y > < / b : P o i n t > < b : P o i n t > < b : _ x > 3 8 4 . 1 7 5 5 5 8 < / b : _ x > < b : _ y > 1 9 7 . 7 < / b : _ y > < / b : P o i n t > < b : P o i n t > < b : _ x > 4 7 7 . 4 0 3 8 1 0 9 9 5 5 < / b : _ x > < b : _ y > 1 9 7 . 7 < / b : _ y > < / b : P o i n t > < b : P o i n t > < b : _ x > 4 7 9 . 4 0 3 8 1 0 9 9 5 5 < / b : _ x > < b : _ y > 1 9 5 . 7 < / b : _ y > < / b : P o i n t > < b : P o i n t > < b : _ x > 4 7 9 . 4 0 3 8 1 0 9 9 5 5 < / b : _ x > < b : _ y > 7 7 < / b : _ y > < / b : P o i n t > < b : P o i n t > < b : _ x > 4 8 1 . 4 0 3 8 1 0 9 9 5 5 < / b : _ x > < b : _ y > 7 5 < / b : _ y > < / b : P o i n t > < b : P o i n t > < b : _ x > 4 8 5 . 0 0 7 6 2 1 1 3 5 3 3 1 7 < / 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 3 7 4 . 1 7 5 5 5 8 < / b : _ x > < b : _ y > 3 0 4 . 4 < / b : _ y > < / L a b e l L o c a t i o n > < L o c a t i o n   x m l n s : b = " h t t p : / / s c h e m a s . d a t a c o n t r a c t . o r g / 2 0 0 4 / 0 7 / S y s t e m . W i n d o w s " > < b : _ x > 3 8 2 . 1 7 5 5 5 8 < / b : _ x > < b : _ y > 3 2 0 . 4 < / 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 4 8 5 . 0 0 7 6 2 1 1 3 5 3 3 1 7 < / b : _ x > < b : _ y > 6 7 < / b : _ y > < / L a b e l L o c a t i o n > < L o c a t i o n   x m l n s : b = " h t t p : / / s c h e m a s . d a t a c o n t r a c t . o r g / 2 0 0 4 / 0 7 / S y s t e m . W i n d o w s " > < b : _ x > 5 0 1 . 0 0 7 6 2 1 1 3 5 3 3 1 7 < / 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 3 8 2 . 1 7 5 5 5 8 < / b : _ x > < b : _ y > 3 0 4 . 4 < / b : _ y > < / b : P o i n t > < b : P o i n t > < b : _ x > 3 8 2 . 1 7 5 5 5 8 < / b : _ x > < b : _ y > 1 9 9 . 7 < / b : _ y > < / b : P o i n t > < b : P o i n t > < b : _ x > 3 8 4 . 1 7 5 5 5 8 < / b : _ x > < b : _ y > 1 9 7 . 7 < / b : _ y > < / b : P o i n t > < b : P o i n t > < b : _ x > 4 7 7 . 4 0 3 8 1 0 9 9 5 5 < / b : _ x > < b : _ y > 1 9 7 . 7 < / b : _ y > < / b : P o i n t > < b : P o i n t > < b : _ x > 4 7 9 . 4 0 3 8 1 0 9 9 5 5 < / b : _ x > < b : _ y > 1 9 5 . 7 < / b : _ y > < / b : P o i n t > < b : P o i n t > < b : _ x > 4 7 9 . 4 0 3 8 1 0 9 9 5 5 < / b : _ x > < b : _ y > 7 7 < / b : _ y > < / b : P o i n t > < b : P o i n t > < b : _ x > 4 8 1 . 4 0 3 8 1 0 9 9 5 5 < / b : _ x > < b : _ y > 7 5 < / b : _ y > < / b : P o i n t > < b : P o i n t > < b : _ x > 4 8 5 . 0 0 7 6 2 1 1 3 5 3 3 1 7 < / 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 ( 2 1 1 . 7 1 1 4 3 1 7 0 2 9 9 7 , 4 4 7 . 4 ) .   E n d   p o i n t   2 :   ( 2 1 6 , 7 5 )   < / A u t o m a t i o n P r o p e r t y H e l p e r T e x t > < L a y e d O u t > t r u e < / L a y e d O u t > < P o i n t s   x m l n s : b = " h t t p : / / s c h e m a s . d a t a c o n t r a c t . o r g / 2 0 0 4 / 0 7 / S y s t e m . W i n d o w s " > < b : P o i n t > < b : _ x > 2 1 1 . 7 1 1 4 3 1 7 0 2 9 9 7 2 9 < / b : _ x > < b : _ y > 4 4 7 . 4 < / b : _ y > < / b : P o i n t > < b : P o i n t > < b : _ x > 2 1 0 . 2 1 1 4 3 2 0 0 4 4 9 9 9 8 < / b : _ x > < b : _ y > 4 4 7 . 4 < / b : _ y > < / b : P o i n t > < b : P o i n t > < b : _ x > 2 0 8 . 2 1 1 4 3 2 0 0 4 4 9 9 9 8 < / b : _ x > < b : _ y > 4 4 5 . 4 < / b : _ y > < / b : P o i n t > < b : P o i n t > < b : _ x > 2 0 8 . 2 1 1 4 3 2 0 0 4 4 9 9 9 8 < / b : _ x > < b : _ y > 2 6 3 . 2 < / b : _ y > < / b : P o i n t > < b : P o i n t > < b : _ x > 2 1 0 . 2 1 1 4 3 2 0 0 4 4 9 9 9 8 < / b : _ x > < b : _ y > 2 6 1 . 2 < / b : _ y > < / b : P o i n t > < b : P o i n t > < b : _ x > 2 1 7 . 4 9 9 9 9 9 9 9 5 5 < / b : _ x > < b : _ y > 2 6 1 . 2 < / b : _ y > < / b : P o i n t > < b : P o i n t > < b : _ x > 2 1 9 . 4 9 9 9 9 9 9 9 5 5 < / b : _ x > < b : _ y > 2 5 9 . 2 < / b : _ y > < / b : P o i n t > < b : P o i n t > < b : _ x > 2 1 9 . 4 9 9 9 9 9 9 9 5 5 < / b : _ x > < b : _ y > 7 7 < / b : _ y > < / b : P o i n t > < b : P o i n t > < b : _ x > 2 1 7 . 4 9 9 9 9 9 9 9 5 5 < / b : _ x > < b : _ y > 7 5 < / b : _ y > < / b : P o i n t > < b : P o i n t > < b : _ x > 2 1 6 . 0 0 0 0 0 0 0 0 0 0 0 0 0 9 < / 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 2 1 1 . 7 1 1 4 3 1 7 0 2 9 9 7 2 9 < / b : _ x > < b : _ y > 4 3 9 . 4 < / b : _ y > < / L a b e l L o c a t i o n > < L o c a t i o n   x m l n s : b = " h t t p : / / s c h e m a s . d a t a c o n t r a c t . o r g / 2 0 0 4 / 0 7 / S y s t e m . W i n d o w s " > < b : _ x > 2 2 7 . 7 1 1 4 3 1 7 0 2 9 9 7 2 9 < / b : _ x > < b : _ y > 4 4 7 . 4 < / 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 2 0 0 . 0 0 0 0 0 0 0 0 0 0 0 0 0 9 < / 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 2 1 1 . 7 1 1 4 3 1 7 0 2 9 9 7 2 9 < / b : _ x > < b : _ y > 4 4 7 . 4 < / b : _ y > < / b : P o i n t > < b : P o i n t > < b : _ x > 2 1 0 . 2 1 1 4 3 2 0 0 4 4 9 9 9 8 < / b : _ x > < b : _ y > 4 4 7 . 4 < / b : _ y > < / b : P o i n t > < b : P o i n t > < b : _ x > 2 0 8 . 2 1 1 4 3 2 0 0 4 4 9 9 9 8 < / b : _ x > < b : _ y > 4 4 5 . 4 < / b : _ y > < / b : P o i n t > < b : P o i n t > < b : _ x > 2 0 8 . 2 1 1 4 3 2 0 0 4 4 9 9 9 8 < / b : _ x > < b : _ y > 2 6 3 . 2 < / b : _ y > < / b : P o i n t > < b : P o i n t > < b : _ x > 2 1 0 . 2 1 1 4 3 2 0 0 4 4 9 9 9 8 < / b : _ x > < b : _ y > 2 6 1 . 2 < / b : _ y > < / b : P o i n t > < b : P o i n t > < b : _ x > 2 1 7 . 4 9 9 9 9 9 9 9 5 5 < / b : _ x > < b : _ y > 2 6 1 . 2 < / b : _ y > < / b : P o i n t > < b : P o i n t > < b : _ x > 2 1 9 . 4 9 9 9 9 9 9 9 5 5 < / b : _ x > < b : _ y > 2 5 9 . 2 < / b : _ y > < / b : P o i n t > < b : P o i n t > < b : _ x > 2 1 9 . 4 9 9 9 9 9 9 9 5 5 < / b : _ x > < b : _ y > 7 7 < / b : _ y > < / b : P o i n t > < b : P o i n t > < b : _ x > 2 1 7 . 4 9 9 9 9 9 9 9 5 5 < / b : _ x > < b : _ y > 7 5 < / b : _ y > < / b : P o i n t > < b : P o i n t > < b : _ x > 2 1 6 . 0 0 0 0 0 0 0 0 0 0 0 0 0 9 < / b : _ x > < b : _ y > 7 5 < / b : _ y > < / b : P o i n t > < / P o i n t s > < / a : V a l u e > < / a : K e y V a l u e O f D i a g r a m O b j e c t K e y a n y T y p e z b w N T n L X > < a : K e y V a l u e O f D i a g r a m O b j e c t K e y a n y T y p e z b w N T n L X > < a : K e y > < K e y > R e l a t i o n s h i p s \ & l t ; T a b l e s \ S a l e s D a t a \ C o l u m n s \ O r d e r D a t e & g t ; - & l t ; T a b l e s \ D a t e I n f o \ C o l u m n s \ D a t e & g t ; < / K e y > < / a : K e y > < a : V a l u e   i : t y p e = " D i a g r a m D i s p l a y L i n k V i e w S t a t e " > < A u t o m a t i o n P r o p e r t y H e l p e r T e x t > E n d   p o i n t   1 :   ( 5 1 4 . 9 1 1 4 3 1 7 0 2 9 9 7 , 4 4 7 . 4 ) .   E n d   p o i n t   2 :   ( 6 2 1 . 4 0 7 6 2 1 1 3 5 3 3 2 , 2 8 0 . 4 )   < / A u t o m a t i o n P r o p e r t y H e l p e r T e x t > < I s F o c u s e d > t r u e < / I s F o c u s e d > < L a y e d O u t > t r u e < / L a y e d O u t > < P o i n t s   x m l n s : b = " h t t p : / / s c h e m a s . d a t a c o n t r a c t . o r g / 2 0 0 4 / 0 7 / S y s t e m . W i n d o w s " > < b : P o i n t > < b : _ x > 5 1 4 . 9 1 1 4 3 1 7 0 2 9 9 7 3 3 < / b : _ x > < b : _ y > 4 4 7 . 4 < / b : _ y > < / b : P o i n t > < b : P o i n t > < b : _ x > 5 6 6 . 1 5 9 5 2 6 5 < / b : _ x > < b : _ y > 4 4 7 . 4 < / b : _ y > < / b : P o i n t > < b : P o i n t > < b : _ x > 5 6 8 . 1 5 9 5 2 6 5 < / b : _ x > < b : _ y > 4 4 5 . 4 < / b : _ y > < / b : P o i n t > < b : P o i n t > < b : _ x > 5 6 8 . 1 5 9 5 2 6 5 < / b : _ x > < b : _ y > 2 8 2 . 4 < / b : _ y > < / b : P o i n t > < b : P o i n t > < b : _ x > 5 7 0 . 1 5 9 5 2 6 5 < / b : _ x > < b : _ y > 2 8 0 . 4 < / b : _ y > < / b : P o i n t > < b : P o i n t > < b : _ x > 6 2 1 . 4 0 7 6 2 1 1 3 5 3 3 1 7 4 < / b : _ x > < b : _ y > 2 8 0 . 4 < / 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 4 9 8 . 9 1 1 4 3 1 7 0 2 9 9 7 3 3 < / b : _ x > < b : _ y > 4 3 9 . 4 < / b : _ y > < / L a b e l L o c a t i o n > < L o c a t i o n   x m l n s : b = " h t t p : / / s c h e m a s . d a t a c o n t r a c t . o r g / 2 0 0 4 / 0 7 / S y s t e m . W i n d o w s " > < b : _ x > 4 9 8 . 9 1 1 4 3 1 7 0 2 9 9 7 3 9 < / b : _ x > < b : _ y > 4 4 7 . 4 < / 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 6 2 1 . 4 0 7 6 2 1 1 3 5 3 3 1 7 4 < / b : _ x > < b : _ y > 2 7 2 . 4 < / b : _ y > < / L a b e l L o c a t i o n > < L o c a t i o n   x m l n s : b = " h t t p : / / s c h e m a s . d a t a c o n t r a c t . o r g / 2 0 0 4 / 0 7 / S y s t e m . W i n d o w s " > < b : _ x > 6 3 7 . 4 0 7 6 2 1 1 3 5 3 3 1 7 4 < / b : _ x > < b : _ y > 2 8 0 . 4 < / 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 5 1 4 . 9 1 1 4 3 1 7 0 2 9 9 7 3 3 < / b : _ x > < b : _ y > 4 4 7 . 4 < / b : _ y > < / b : P o i n t > < b : P o i n t > < b : _ x > 5 6 6 . 1 5 9 5 2 6 5 < / b : _ x > < b : _ y > 4 4 7 . 4 < / b : _ y > < / b : P o i n t > < b : P o i n t > < b : _ x > 5 6 8 . 1 5 9 5 2 6 5 < / b : _ x > < b : _ y > 4 4 5 . 4 < / b : _ y > < / b : P o i n t > < b : P o i n t > < b : _ x > 5 6 8 . 1 5 9 5 2 6 5 < / b : _ x > < b : _ y > 2 8 2 . 4 < / b : _ y > < / b : P o i n t > < b : P o i n t > < b : _ x > 5 7 0 . 1 5 9 5 2 6 5 < / b : _ x > < b : _ y > 2 8 0 . 4 < / b : _ y > < / b : P o i n t > < b : P o i n t > < b : _ x > 6 2 1 . 4 0 7 6 2 1 1 3 5 3 3 1 7 4 < / b : _ x > < b : _ y > 2 8 0 . 4 < / b : _ y > < / b : P o i n t > < / P o i n t s > < / a : V a l u 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E75790F-AA6F-4E85-8D08-861F9A08D4EE}">
  <ds:schemaRefs/>
</ds:datastoreItem>
</file>

<file path=customXml/itemProps10.xml><?xml version="1.0" encoding="utf-8"?>
<ds:datastoreItem xmlns:ds="http://schemas.openxmlformats.org/officeDocument/2006/customXml" ds:itemID="{DBA216CA-E522-4A01-8C46-E43D24854982}">
  <ds:schemaRefs/>
</ds:datastoreItem>
</file>

<file path=customXml/itemProps11.xml><?xml version="1.0" encoding="utf-8"?>
<ds:datastoreItem xmlns:ds="http://schemas.openxmlformats.org/officeDocument/2006/customXml" ds:itemID="{D188C742-6768-4BFF-8ADF-C7F52345401A}">
  <ds:schemaRefs/>
</ds:datastoreItem>
</file>

<file path=customXml/itemProps12.xml><?xml version="1.0" encoding="utf-8"?>
<ds:datastoreItem xmlns:ds="http://schemas.openxmlformats.org/officeDocument/2006/customXml" ds:itemID="{F608C909-972E-4664-8E1E-D7059CD988B3}">
  <ds:schemaRefs/>
</ds:datastoreItem>
</file>

<file path=customXml/itemProps13.xml><?xml version="1.0" encoding="utf-8"?>
<ds:datastoreItem xmlns:ds="http://schemas.openxmlformats.org/officeDocument/2006/customXml" ds:itemID="{C2A4F0B1-A3AF-45C0-9493-3378AE51ECD8}">
  <ds:schemaRefs/>
</ds:datastoreItem>
</file>

<file path=customXml/itemProps14.xml><?xml version="1.0" encoding="utf-8"?>
<ds:datastoreItem xmlns:ds="http://schemas.openxmlformats.org/officeDocument/2006/customXml" ds:itemID="{5EA041DF-E3EF-4219-A10D-3F16DBE4E252}">
  <ds:schemaRefs/>
</ds:datastoreItem>
</file>

<file path=customXml/itemProps15.xml><?xml version="1.0" encoding="utf-8"?>
<ds:datastoreItem xmlns:ds="http://schemas.openxmlformats.org/officeDocument/2006/customXml" ds:itemID="{C68CB3B0-D5CA-41B1-A397-D52AD3955A12}">
  <ds:schemaRefs/>
</ds:datastoreItem>
</file>

<file path=customXml/itemProps16.xml><?xml version="1.0" encoding="utf-8"?>
<ds:datastoreItem xmlns:ds="http://schemas.openxmlformats.org/officeDocument/2006/customXml" ds:itemID="{F7E4E0A3-1285-45B4-BEA6-1453C4F9CAEF}">
  <ds:schemaRefs/>
</ds:datastoreItem>
</file>

<file path=customXml/itemProps17.xml><?xml version="1.0" encoding="utf-8"?>
<ds:datastoreItem xmlns:ds="http://schemas.openxmlformats.org/officeDocument/2006/customXml" ds:itemID="{F4F77750-C0AB-4A78-8A1F-F84CA5843DC6}">
  <ds:schemaRefs/>
</ds:datastoreItem>
</file>

<file path=customXml/itemProps18.xml><?xml version="1.0" encoding="utf-8"?>
<ds:datastoreItem xmlns:ds="http://schemas.openxmlformats.org/officeDocument/2006/customXml" ds:itemID="{76760469-1F94-482D-BF7C-2E9599903B25}">
  <ds:schemaRefs/>
</ds:datastoreItem>
</file>

<file path=customXml/itemProps19.xml><?xml version="1.0" encoding="utf-8"?>
<ds:datastoreItem xmlns:ds="http://schemas.openxmlformats.org/officeDocument/2006/customXml" ds:itemID="{73E4A82B-2F30-4887-8E89-C37963BF506F}">
  <ds:schemaRefs>
    <ds:schemaRef ds:uri="http://schemas.microsoft.com/DataMashup"/>
  </ds:schemaRefs>
</ds:datastoreItem>
</file>

<file path=customXml/itemProps2.xml><?xml version="1.0" encoding="utf-8"?>
<ds:datastoreItem xmlns:ds="http://schemas.openxmlformats.org/officeDocument/2006/customXml" ds:itemID="{4020C2C7-DF83-4CA0-8E26-4F7F562531F9}">
  <ds:schemaRefs/>
</ds:datastoreItem>
</file>

<file path=customXml/itemProps3.xml><?xml version="1.0" encoding="utf-8"?>
<ds:datastoreItem xmlns:ds="http://schemas.openxmlformats.org/officeDocument/2006/customXml" ds:itemID="{540C56A0-98F9-4AE8-BB48-DD6E0EC9D869}">
  <ds:schemaRefs/>
</ds:datastoreItem>
</file>

<file path=customXml/itemProps4.xml><?xml version="1.0" encoding="utf-8"?>
<ds:datastoreItem xmlns:ds="http://schemas.openxmlformats.org/officeDocument/2006/customXml" ds:itemID="{4CD2F8DE-411C-40DD-992D-85DECC276D0C}">
  <ds:schemaRefs/>
</ds:datastoreItem>
</file>

<file path=customXml/itemProps5.xml><?xml version="1.0" encoding="utf-8"?>
<ds:datastoreItem xmlns:ds="http://schemas.openxmlformats.org/officeDocument/2006/customXml" ds:itemID="{924F22C2-D75D-40F9-A46E-F1EB3A76034B}">
  <ds:schemaRefs/>
</ds:datastoreItem>
</file>

<file path=customXml/itemProps6.xml><?xml version="1.0" encoding="utf-8"?>
<ds:datastoreItem xmlns:ds="http://schemas.openxmlformats.org/officeDocument/2006/customXml" ds:itemID="{EDC1FE64-7837-427D-9E97-68384341F912}">
  <ds:schemaRefs/>
</ds:datastoreItem>
</file>

<file path=customXml/itemProps7.xml><?xml version="1.0" encoding="utf-8"?>
<ds:datastoreItem xmlns:ds="http://schemas.openxmlformats.org/officeDocument/2006/customXml" ds:itemID="{2DFDB181-7747-4699-965E-7D27B0255342}">
  <ds:schemaRefs/>
</ds:datastoreItem>
</file>

<file path=customXml/itemProps8.xml><?xml version="1.0" encoding="utf-8"?>
<ds:datastoreItem xmlns:ds="http://schemas.openxmlformats.org/officeDocument/2006/customXml" ds:itemID="{14787727-53F6-4129-AF42-C995A35FB155}">
  <ds:schemaRefs/>
</ds:datastoreItem>
</file>

<file path=customXml/itemProps9.xml><?xml version="1.0" encoding="utf-8"?>
<ds:datastoreItem xmlns:ds="http://schemas.openxmlformats.org/officeDocument/2006/customXml" ds:itemID="{29C92E4D-4C2B-4FAC-892A-CCF7D985A2F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Botong Miao</cp:lastModifiedBy>
  <dcterms:created xsi:type="dcterms:W3CDTF">2020-04-06T08:43:01Z</dcterms:created>
  <dcterms:modified xsi:type="dcterms:W3CDTF">2023-08-28T19:20:01Z</dcterms:modified>
</cp:coreProperties>
</file>