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scripts\"/>
    </mc:Choice>
  </mc:AlternateContent>
  <bookViews>
    <workbookView xWindow="0" yWindow="0" windowWidth="12540" windowHeight="5316"/>
  </bookViews>
  <sheets>
    <sheet name="Buy, Settle, Short" sheetId="1" r:id="rId1"/>
    <sheet name="Buying &amp; Settling (less risk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 s="1"/>
  <c r="C2" i="2" s="1"/>
  <c r="B2" i="1"/>
  <c r="C2" i="1" s="1"/>
  <c r="D2" i="1" s="1"/>
  <c r="E2" i="1" l="1"/>
  <c r="A3" i="2" l="1"/>
  <c r="B3" i="2" s="1"/>
  <c r="D2" i="2"/>
  <c r="F2" i="1"/>
  <c r="A3" i="1"/>
  <c r="B3" i="1" s="1"/>
  <c r="C3" i="1" s="1"/>
  <c r="C3" i="2" l="1"/>
  <c r="D3" i="1"/>
  <c r="E3" i="1" s="1"/>
  <c r="A4" i="2" l="1"/>
  <c r="B4" i="2" s="1"/>
  <c r="D3" i="2"/>
  <c r="F3" i="1"/>
  <c r="A4" i="1"/>
  <c r="B4" i="1" s="1"/>
  <c r="C4" i="1" s="1"/>
  <c r="C4" i="2" l="1"/>
  <c r="D4" i="1"/>
  <c r="E4" i="1" s="1"/>
  <c r="D4" i="2" l="1"/>
  <c r="A5" i="2"/>
  <c r="B5" i="2" s="1"/>
  <c r="F4" i="1"/>
  <c r="A5" i="1"/>
  <c r="B5" i="1" s="1"/>
  <c r="C5" i="1" s="1"/>
  <c r="D5" i="1" s="1"/>
  <c r="E5" i="1" s="1"/>
  <c r="F5" i="1" s="1"/>
  <c r="C5" i="2" l="1"/>
  <c r="A6" i="1"/>
  <c r="B6" i="1" s="1"/>
  <c r="C6" i="1" s="1"/>
  <c r="D6" i="1" s="1"/>
  <c r="E6" i="1" s="1"/>
  <c r="A6" i="2" l="1"/>
  <c r="D5" i="2"/>
  <c r="F6" i="1"/>
  <c r="A7" i="1"/>
  <c r="B7" i="1" s="1"/>
  <c r="C7" i="1" s="1"/>
  <c r="B6" i="2" l="1"/>
  <c r="C6" i="2" s="1"/>
  <c r="D7" i="1"/>
  <c r="E7" i="1" s="1"/>
  <c r="A7" i="2" l="1"/>
  <c r="B7" i="2" s="1"/>
  <c r="C7" i="2" s="1"/>
  <c r="D6" i="2"/>
  <c r="F7" i="1"/>
  <c r="A8" i="1"/>
  <c r="B8" i="1" s="1"/>
  <c r="C8" i="1" s="1"/>
  <c r="D7" i="2" l="1"/>
  <c r="A8" i="2"/>
  <c r="B8" i="2" s="1"/>
  <c r="D8" i="1"/>
  <c r="E8" i="1" s="1"/>
  <c r="C8" i="2" l="1"/>
  <c r="F8" i="1"/>
  <c r="A9" i="1"/>
  <c r="B9" i="1" s="1"/>
  <c r="C9" i="1" s="1"/>
  <c r="A9" i="2" l="1"/>
  <c r="B9" i="2" s="1"/>
  <c r="D8" i="2"/>
  <c r="D9" i="1"/>
  <c r="E9" i="1" s="1"/>
  <c r="C9" i="2" l="1"/>
  <c r="F9" i="1"/>
  <c r="A10" i="1"/>
  <c r="B10" i="1" s="1"/>
  <c r="C10" i="1" s="1"/>
  <c r="A10" i="2" l="1"/>
  <c r="B10" i="2" s="1"/>
  <c r="D9" i="2"/>
  <c r="D10" i="1"/>
  <c r="E10" i="1" s="1"/>
  <c r="C10" i="2" l="1"/>
  <c r="F10" i="1"/>
  <c r="A11" i="1"/>
  <c r="B11" i="1" s="1"/>
  <c r="C11" i="1" s="1"/>
  <c r="A11" i="2" l="1"/>
  <c r="B11" i="2" s="1"/>
  <c r="D10" i="2"/>
  <c r="D11" i="1"/>
  <c r="E11" i="1" s="1"/>
  <c r="C11" i="2" l="1"/>
  <c r="F11" i="1"/>
  <c r="A12" i="1"/>
  <c r="B12" i="1" s="1"/>
  <c r="C12" i="1" s="1"/>
  <c r="A12" i="2" l="1"/>
  <c r="B12" i="2" s="1"/>
  <c r="D11" i="2"/>
  <c r="D12" i="1"/>
  <c r="E12" i="1" s="1"/>
  <c r="C12" i="2" l="1"/>
  <c r="A13" i="1"/>
  <c r="B13" i="1" s="1"/>
  <c r="C13" i="1" s="1"/>
  <c r="F12" i="1"/>
  <c r="D12" i="2" l="1"/>
  <c r="A13" i="2"/>
  <c r="B13" i="2" s="1"/>
  <c r="D13" i="1"/>
  <c r="E13" i="1" s="1"/>
  <c r="C13" i="2" l="1"/>
  <c r="F13" i="1"/>
  <c r="A14" i="1"/>
  <c r="B14" i="1" s="1"/>
  <c r="C14" i="1" s="1"/>
  <c r="A14" i="2" l="1"/>
  <c r="B14" i="2" s="1"/>
  <c r="D13" i="2"/>
  <c r="D14" i="1"/>
  <c r="E14" i="1" s="1"/>
  <c r="C14" i="2" l="1"/>
  <c r="F14" i="1"/>
  <c r="A15" i="1"/>
  <c r="B15" i="1" s="1"/>
  <c r="C15" i="1" s="1"/>
  <c r="A15" i="2" l="1"/>
  <c r="B15" i="2" s="1"/>
  <c r="D14" i="2"/>
  <c r="D15" i="1"/>
  <c r="E15" i="1" s="1"/>
  <c r="C15" i="2" l="1"/>
  <c r="F15" i="1"/>
  <c r="A16" i="1"/>
  <c r="B16" i="1" s="1"/>
  <c r="C16" i="1" s="1"/>
  <c r="A16" i="2" l="1"/>
  <c r="D15" i="2"/>
  <c r="D16" i="1"/>
  <c r="E16" i="1" s="1"/>
  <c r="B16" i="2" l="1"/>
  <c r="C16" i="2" s="1"/>
  <c r="A17" i="1"/>
  <c r="B17" i="1" s="1"/>
  <c r="C17" i="1" s="1"/>
  <c r="F16" i="1"/>
  <c r="A17" i="2" l="1"/>
  <c r="B17" i="2" s="1"/>
  <c r="C17" i="2" s="1"/>
  <c r="D16" i="2"/>
  <c r="D17" i="1"/>
  <c r="E17" i="1" s="1"/>
  <c r="A18" i="2" l="1"/>
  <c r="B18" i="2" s="1"/>
  <c r="D17" i="2"/>
  <c r="F17" i="1"/>
  <c r="A18" i="1"/>
  <c r="B18" i="1" s="1"/>
  <c r="C18" i="1" s="1"/>
  <c r="C18" i="2" l="1"/>
  <c r="D18" i="1"/>
  <c r="E18" i="1" s="1"/>
  <c r="A19" i="2" l="1"/>
  <c r="B19" i="2" s="1"/>
  <c r="D18" i="2"/>
  <c r="F18" i="1"/>
  <c r="A19" i="1"/>
  <c r="B19" i="1" s="1"/>
  <c r="C19" i="1" s="1"/>
  <c r="C19" i="2" l="1"/>
  <c r="D19" i="1"/>
  <c r="E19" i="1" s="1"/>
  <c r="A20" i="2" l="1"/>
  <c r="B20" i="2" s="1"/>
  <c r="D19" i="2"/>
  <c r="A20" i="1"/>
  <c r="B20" i="1" s="1"/>
  <c r="C20" i="1" s="1"/>
  <c r="F19" i="1"/>
  <c r="C20" i="2" l="1"/>
  <c r="D20" i="1"/>
  <c r="E20" i="1" s="1"/>
  <c r="A21" i="2" l="1"/>
  <c r="B21" i="2" s="1"/>
  <c r="D20" i="2"/>
  <c r="F20" i="1"/>
  <c r="A21" i="1"/>
  <c r="B21" i="1" s="1"/>
  <c r="C21" i="1" s="1"/>
  <c r="C21" i="2" l="1"/>
  <c r="D21" i="1"/>
  <c r="E21" i="1" s="1"/>
  <c r="D21" i="2" l="1"/>
  <c r="A22" i="2"/>
  <c r="B22" i="2" s="1"/>
  <c r="C22" i="2" s="1"/>
  <c r="F21" i="1"/>
  <c r="A22" i="1"/>
  <c r="B22" i="1" s="1"/>
  <c r="C22" i="1" s="1"/>
  <c r="A23" i="2" l="1"/>
  <c r="B23" i="2" s="1"/>
  <c r="D22" i="2"/>
  <c r="D22" i="1"/>
  <c r="E22" i="1" s="1"/>
  <c r="C23" i="2" l="1"/>
  <c r="F22" i="1"/>
  <c r="A23" i="1"/>
  <c r="B23" i="1" s="1"/>
  <c r="C23" i="1" s="1"/>
  <c r="A24" i="2" l="1"/>
  <c r="B24" i="2" s="1"/>
  <c r="D23" i="2"/>
  <c r="D23" i="1"/>
  <c r="E23" i="1" s="1"/>
  <c r="C24" i="2" l="1"/>
  <c r="D24" i="2" s="1"/>
  <c r="F23" i="1"/>
  <c r="A24" i="1"/>
  <c r="B24" i="1" s="1"/>
  <c r="C24" i="1" s="1"/>
  <c r="D24" i="1" l="1"/>
  <c r="E24" i="1" s="1"/>
  <c r="F24" i="1" s="1"/>
</calcChain>
</file>

<file path=xl/sharedStrings.xml><?xml version="1.0" encoding="utf-8"?>
<sst xmlns="http://schemas.openxmlformats.org/spreadsheetml/2006/main" count="13" uniqueCount="9">
  <si>
    <t>USD @ Start</t>
  </si>
  <si>
    <t>Collateral ratio</t>
  </si>
  <si>
    <t>Post-Dept-Destruction USD</t>
  </si>
  <si>
    <t>Monthly % Gain</t>
  </si>
  <si>
    <t>HERTZ shorted &amp; traded for BTS (est $)</t>
  </si>
  <si>
    <t>Amplitude</t>
  </si>
  <si>
    <t>HERTZ Bought</t>
  </si>
  <si>
    <t>USD w/ HERTZ settled</t>
  </si>
  <si>
    <t>USD from HERTZ settled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</si>
</sst>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3" borderId="0" xfId="2"/>
    <xf numFmtId="0" fontId="1" fillId="2" borderId="0" xfId="1" applyAlignment="1">
      <alignment horizontal="center"/>
    </xf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28" sqref="C28"/>
    </sheetView>
  </sheetViews>
  <sheetFormatPr defaultRowHeight="14.4" x14ac:dyDescent="0.3"/>
  <cols>
    <col min="1" max="1" width="12" bestFit="1" customWidth="1"/>
    <col min="2" max="2" width="19.88671875" bestFit="1" customWidth="1"/>
    <col min="3" max="3" width="30.77734375" bestFit="1" customWidth="1"/>
    <col min="4" max="4" width="35.44140625" customWidth="1"/>
    <col min="5" max="5" width="27.77734375" customWidth="1"/>
    <col min="6" max="6" width="13.88671875" bestFit="1" customWidth="1"/>
    <col min="7" max="7" width="9.21875" bestFit="1" customWidth="1"/>
    <col min="8" max="8" width="13.33203125" bestFit="1" customWidth="1"/>
  </cols>
  <sheetData>
    <row r="1" spans="1:8" x14ac:dyDescent="0.3">
      <c r="A1" s="1" t="s">
        <v>0</v>
      </c>
      <c r="B1" s="1" t="s">
        <v>6</v>
      </c>
      <c r="C1" s="1" t="s">
        <v>7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1</v>
      </c>
    </row>
    <row r="2" spans="1:8" x14ac:dyDescent="0.3">
      <c r="A2">
        <v>1000</v>
      </c>
      <c r="B2">
        <f>A2/(1-$G$2)</f>
        <v>1212.1212121212122</v>
      </c>
      <c r="C2">
        <f>(1+$G$2)*B2</f>
        <v>1424.2424242424245</v>
      </c>
      <c r="D2">
        <f>($C2/$H2)</f>
        <v>712.12121212121224</v>
      </c>
      <c r="E2">
        <f>(D2 - (D2*0.5)) +C2</f>
        <v>1780.3030303030305</v>
      </c>
      <c r="F2">
        <f>(E2/A2)*100</f>
        <v>178.03030303030306</v>
      </c>
      <c r="G2" s="3">
        <v>0.17499999999999999</v>
      </c>
      <c r="H2" s="3">
        <v>2</v>
      </c>
    </row>
    <row r="3" spans="1:8" x14ac:dyDescent="0.3">
      <c r="A3">
        <f>E2</f>
        <v>1780.3030303030305</v>
      </c>
      <c r="B3">
        <f>A3/(1-$G$2)</f>
        <v>2157.9430670339766</v>
      </c>
      <c r="C3">
        <f>(1+$G$2)*B3</f>
        <v>2535.5831037649227</v>
      </c>
      <c r="D3">
        <f>($C3/$H$2)</f>
        <v>1267.7915518824614</v>
      </c>
      <c r="E3">
        <f t="shared" ref="E3:E24" si="0">(D3 - (D3*0.5)) +C3</f>
        <v>3169.4788797061533</v>
      </c>
      <c r="F3">
        <f>(E3/A3)*100</f>
        <v>178.03030303030306</v>
      </c>
    </row>
    <row r="4" spans="1:8" x14ac:dyDescent="0.3">
      <c r="A4">
        <f t="shared" ref="A4:A24" si="1">E3</f>
        <v>3169.4788797061533</v>
      </c>
      <c r="B4">
        <f>A4/(1-$G$2)</f>
        <v>3841.7925814620044</v>
      </c>
      <c r="C4">
        <f>(1+$G$2)*B4</f>
        <v>4514.106283217855</v>
      </c>
      <c r="D4">
        <f t="shared" ref="D4:D24" si="2">($C4/$H$2)</f>
        <v>2257.0531416089275</v>
      </c>
      <c r="E4">
        <f t="shared" si="0"/>
        <v>5642.6328540223185</v>
      </c>
      <c r="F4">
        <f>(E4/A4)*100</f>
        <v>178.03030303030303</v>
      </c>
    </row>
    <row r="5" spans="1:8" x14ac:dyDescent="0.3">
      <c r="A5">
        <f t="shared" si="1"/>
        <v>5642.6328540223185</v>
      </c>
      <c r="B5">
        <f>A5/(1-$G$2)</f>
        <v>6839.5549745725075</v>
      </c>
      <c r="C5">
        <f>(1+$G$2)*B5</f>
        <v>8036.4770951226965</v>
      </c>
      <c r="D5">
        <f t="shared" si="2"/>
        <v>4018.2385475613482</v>
      </c>
      <c r="E5">
        <f t="shared" si="0"/>
        <v>10045.596368903371</v>
      </c>
      <c r="F5">
        <f>(E5/A5)*100</f>
        <v>178.03030303030306</v>
      </c>
    </row>
    <row r="6" spans="1:8" x14ac:dyDescent="0.3">
      <c r="A6">
        <f t="shared" si="1"/>
        <v>10045.596368903371</v>
      </c>
      <c r="B6">
        <f>A6/(1-$G$2)</f>
        <v>12176.480447155602</v>
      </c>
      <c r="C6">
        <f>(1+$G$2)*B6</f>
        <v>14307.364525407833</v>
      </c>
      <c r="D6">
        <f t="shared" si="2"/>
        <v>7153.6822627039164</v>
      </c>
      <c r="E6">
        <f t="shared" si="0"/>
        <v>17884.20565675979</v>
      </c>
      <c r="F6">
        <f>(E6/A6)*100</f>
        <v>178.03030303030306</v>
      </c>
    </row>
    <row r="7" spans="1:8" x14ac:dyDescent="0.3">
      <c r="A7">
        <f t="shared" si="1"/>
        <v>17884.20565675979</v>
      </c>
      <c r="B7">
        <f>A7/(1-$G$2)</f>
        <v>21677.825038496718</v>
      </c>
      <c r="C7">
        <f>(1+$G$2)*B7</f>
        <v>25471.444420233645</v>
      </c>
      <c r="D7">
        <f t="shared" si="2"/>
        <v>12735.722210116823</v>
      </c>
      <c r="E7">
        <f t="shared" si="0"/>
        <v>31839.305525292057</v>
      </c>
      <c r="F7">
        <f>(E7/A7)*100</f>
        <v>178.03030303030306</v>
      </c>
    </row>
    <row r="8" spans="1:8" x14ac:dyDescent="0.3">
      <c r="A8">
        <f t="shared" si="1"/>
        <v>31839.305525292057</v>
      </c>
      <c r="B8">
        <f>A8/(1-$G$2)</f>
        <v>38593.097606414616</v>
      </c>
      <c r="C8">
        <f>(1+$G$2)*B8</f>
        <v>45346.889687537179</v>
      </c>
      <c r="D8">
        <f t="shared" si="2"/>
        <v>22673.44484376859</v>
      </c>
      <c r="E8">
        <f t="shared" si="0"/>
        <v>56683.612109421476</v>
      </c>
      <c r="F8">
        <f>(E8/A8)*100</f>
        <v>178.03030303030306</v>
      </c>
    </row>
    <row r="9" spans="1:8" x14ac:dyDescent="0.3">
      <c r="A9">
        <f t="shared" si="1"/>
        <v>56683.612109421476</v>
      </c>
      <c r="B9">
        <f>A9/(1-$G$2)</f>
        <v>68707.408617480585</v>
      </c>
      <c r="C9">
        <f>(1+$G$2)*B9</f>
        <v>80731.205125539695</v>
      </c>
      <c r="D9">
        <f t="shared" si="2"/>
        <v>40365.602562769847</v>
      </c>
      <c r="E9">
        <f t="shared" si="0"/>
        <v>100914.00640692461</v>
      </c>
      <c r="F9">
        <f>(E9/A9)*100</f>
        <v>178.03030303030306</v>
      </c>
    </row>
    <row r="10" spans="1:8" x14ac:dyDescent="0.3">
      <c r="A10">
        <f t="shared" si="1"/>
        <v>100914.00640692461</v>
      </c>
      <c r="B10">
        <f>A10/(1-$G$2)</f>
        <v>122320.00776596923</v>
      </c>
      <c r="C10">
        <f>(1+$G$2)*B10</f>
        <v>143726.00912501386</v>
      </c>
      <c r="D10">
        <f t="shared" si="2"/>
        <v>71863.004562506932</v>
      </c>
      <c r="E10">
        <f t="shared" si="0"/>
        <v>179657.51140626732</v>
      </c>
      <c r="F10">
        <f>(E10/A10)*100</f>
        <v>178.03030303030306</v>
      </c>
    </row>
    <row r="11" spans="1:8" x14ac:dyDescent="0.3">
      <c r="A11">
        <f t="shared" si="1"/>
        <v>179657.51140626732</v>
      </c>
      <c r="B11">
        <f>A11/(1-$G$2)</f>
        <v>217766.68049244524</v>
      </c>
      <c r="C11">
        <f>(1+$G$2)*B11</f>
        <v>255875.84957862317</v>
      </c>
      <c r="D11">
        <f t="shared" si="2"/>
        <v>127937.92478931158</v>
      </c>
      <c r="E11">
        <f t="shared" si="0"/>
        <v>319844.81197327893</v>
      </c>
      <c r="F11">
        <f>(E11/A11)*100</f>
        <v>178.03030303030303</v>
      </c>
    </row>
    <row r="12" spans="1:8" x14ac:dyDescent="0.3">
      <c r="A12">
        <f t="shared" si="1"/>
        <v>319844.81197327893</v>
      </c>
      <c r="B12">
        <f>A12/(1-$G$2)</f>
        <v>387690.68117973208</v>
      </c>
      <c r="C12">
        <f>(1+$G$2)*B12</f>
        <v>455536.55038618523</v>
      </c>
      <c r="D12">
        <f t="shared" si="2"/>
        <v>227768.27519309262</v>
      </c>
      <c r="E12">
        <f t="shared" si="0"/>
        <v>569420.6879827315</v>
      </c>
      <c r="F12">
        <f>(E12/A12)*100</f>
        <v>178.03030303030306</v>
      </c>
    </row>
    <row r="13" spans="1:8" x14ac:dyDescent="0.3">
      <c r="A13">
        <f t="shared" si="1"/>
        <v>569420.6879827315</v>
      </c>
      <c r="B13">
        <f>A13/(1-$G$2)</f>
        <v>690206.89452452306</v>
      </c>
      <c r="C13">
        <f>(1+$G$2)*B13</f>
        <v>810993.10106631462</v>
      </c>
      <c r="D13">
        <f t="shared" si="2"/>
        <v>405496.55053315731</v>
      </c>
      <c r="E13">
        <f t="shared" si="0"/>
        <v>1013741.3763328933</v>
      </c>
      <c r="F13">
        <f>(E13/A13)*100</f>
        <v>178.03030303030306</v>
      </c>
    </row>
    <row r="14" spans="1:8" x14ac:dyDescent="0.3">
      <c r="A14">
        <f t="shared" si="1"/>
        <v>1013741.3763328933</v>
      </c>
      <c r="B14">
        <f>A14/(1-$G$2)</f>
        <v>1228777.4258580524</v>
      </c>
      <c r="C14">
        <f>(1+$G$2)*B14</f>
        <v>1443813.4753832116</v>
      </c>
      <c r="D14">
        <f t="shared" si="2"/>
        <v>721906.73769160581</v>
      </c>
      <c r="E14">
        <f t="shared" si="0"/>
        <v>1804766.8442290146</v>
      </c>
      <c r="F14">
        <f>(E14/A14)*100</f>
        <v>178.03030303030303</v>
      </c>
    </row>
    <row r="15" spans="1:8" x14ac:dyDescent="0.3">
      <c r="A15">
        <f t="shared" si="1"/>
        <v>1804766.8442290146</v>
      </c>
      <c r="B15">
        <f>A15/(1-$G$2)</f>
        <v>2187596.1748230481</v>
      </c>
      <c r="C15">
        <f>(1+$G$2)*B15</f>
        <v>2570425.5054170815</v>
      </c>
      <c r="D15">
        <f t="shared" si="2"/>
        <v>1285212.7527085408</v>
      </c>
      <c r="E15">
        <f t="shared" si="0"/>
        <v>3213031.8817713521</v>
      </c>
      <c r="F15">
        <f>(E15/A15)*100</f>
        <v>178.03030303030306</v>
      </c>
    </row>
    <row r="16" spans="1:8" x14ac:dyDescent="0.3">
      <c r="A16">
        <f t="shared" si="1"/>
        <v>3213031.8817713521</v>
      </c>
      <c r="B16">
        <f>A16/(1-$G$2)</f>
        <v>3894584.0991167906</v>
      </c>
      <c r="C16">
        <f>(1+$G$2)*B16</f>
        <v>4576136.316462229</v>
      </c>
      <c r="D16">
        <f t="shared" si="2"/>
        <v>2288068.1582311145</v>
      </c>
      <c r="E16">
        <f t="shared" si="0"/>
        <v>5720170.3955777865</v>
      </c>
      <c r="F16">
        <f>(E16/A16)*100</f>
        <v>178.03030303030306</v>
      </c>
    </row>
    <row r="17" spans="1:6" x14ac:dyDescent="0.3">
      <c r="A17">
        <f t="shared" si="1"/>
        <v>5720170.3955777865</v>
      </c>
      <c r="B17">
        <f>A17/(1-$G$2)</f>
        <v>6933539.8734276202</v>
      </c>
      <c r="C17">
        <f>(1+$G$2)*B17</f>
        <v>8146909.3512774538</v>
      </c>
      <c r="D17">
        <f t="shared" si="2"/>
        <v>4073454.6756387269</v>
      </c>
      <c r="E17">
        <f t="shared" si="0"/>
        <v>10183636.689096818</v>
      </c>
      <c r="F17">
        <f>(E17/A17)*100</f>
        <v>178.03030303030306</v>
      </c>
    </row>
    <row r="18" spans="1:6" x14ac:dyDescent="0.3">
      <c r="A18">
        <f t="shared" si="1"/>
        <v>10183636.689096818</v>
      </c>
      <c r="B18">
        <f>A18/(1-$G$2)</f>
        <v>12343802.047390083</v>
      </c>
      <c r="C18">
        <f>(1+$G$2)*B18</f>
        <v>14503967.405683348</v>
      </c>
      <c r="D18">
        <f t="shared" si="2"/>
        <v>7251983.702841674</v>
      </c>
      <c r="E18">
        <f t="shared" si="0"/>
        <v>18129959.257104184</v>
      </c>
      <c r="F18">
        <f>(E18/A18)*100</f>
        <v>178.03030303030306</v>
      </c>
    </row>
    <row r="19" spans="1:6" x14ac:dyDescent="0.3">
      <c r="A19">
        <f t="shared" si="1"/>
        <v>18129959.257104184</v>
      </c>
      <c r="B19">
        <f>A19/(1-$G$2)</f>
        <v>21975708.190429315</v>
      </c>
      <c r="C19">
        <f>(1+$G$2)*B19</f>
        <v>25821457.123754445</v>
      </c>
      <c r="D19">
        <f t="shared" si="2"/>
        <v>12910728.561877223</v>
      </c>
      <c r="E19">
        <f t="shared" si="0"/>
        <v>32276821.404693056</v>
      </c>
      <c r="F19">
        <f>(E19/A19)*100</f>
        <v>178.03030303030303</v>
      </c>
    </row>
    <row r="20" spans="1:6" x14ac:dyDescent="0.3">
      <c r="A20">
        <f t="shared" si="1"/>
        <v>32276821.404693056</v>
      </c>
      <c r="B20">
        <f>A20/(1-$G$2)</f>
        <v>39123419.884476431</v>
      </c>
      <c r="C20">
        <f>(1+$G$2)*B20</f>
        <v>45970018.364259809</v>
      </c>
      <c r="D20">
        <f t="shared" si="2"/>
        <v>22985009.182129905</v>
      </c>
      <c r="E20">
        <f t="shared" si="0"/>
        <v>57462522.955324762</v>
      </c>
      <c r="F20">
        <f>(E20/A20)*100</f>
        <v>178.03030303030306</v>
      </c>
    </row>
    <row r="21" spans="1:6" x14ac:dyDescent="0.3">
      <c r="A21">
        <f t="shared" si="1"/>
        <v>57462522.955324762</v>
      </c>
      <c r="B21">
        <f>A21/(1-$G$2)</f>
        <v>69651542.976151228</v>
      </c>
      <c r="C21">
        <f>(1+$G$2)*B21</f>
        <v>81840562.996977702</v>
      </c>
      <c r="D21">
        <f t="shared" si="2"/>
        <v>40920281.498488851</v>
      </c>
      <c r="E21">
        <f t="shared" si="0"/>
        <v>102300703.74622212</v>
      </c>
      <c r="F21">
        <f>(E21/A21)*100</f>
        <v>178.03030303030306</v>
      </c>
    </row>
    <row r="22" spans="1:6" x14ac:dyDescent="0.3">
      <c r="A22">
        <f t="shared" si="1"/>
        <v>102300703.74622212</v>
      </c>
      <c r="B22">
        <f>A22/(1-$G$2)</f>
        <v>124000853.0257238</v>
      </c>
      <c r="C22">
        <f>(1+$G$2)*B22</f>
        <v>145701002.30522546</v>
      </c>
      <c r="D22">
        <f t="shared" si="2"/>
        <v>72850501.152612731</v>
      </c>
      <c r="E22">
        <f t="shared" si="0"/>
        <v>182126252.88153183</v>
      </c>
      <c r="F22">
        <f>(E22/A22)*100</f>
        <v>178.03030303030306</v>
      </c>
    </row>
    <row r="23" spans="1:6" x14ac:dyDescent="0.3">
      <c r="A23">
        <f t="shared" si="1"/>
        <v>182126252.88153183</v>
      </c>
      <c r="B23">
        <f>A23/(1-$G$2)</f>
        <v>220759094.40185678</v>
      </c>
      <c r="C23">
        <f>(1+$G$2)*B23</f>
        <v>259391935.92218173</v>
      </c>
      <c r="D23">
        <f t="shared" si="2"/>
        <v>129695967.96109086</v>
      </c>
      <c r="E23">
        <f t="shared" si="0"/>
        <v>324239919.90272713</v>
      </c>
      <c r="F23">
        <f>(E23/A23)*100</f>
        <v>178.03030303030303</v>
      </c>
    </row>
    <row r="24" spans="1:6" x14ac:dyDescent="0.3">
      <c r="A24">
        <f t="shared" si="1"/>
        <v>324239919.90272713</v>
      </c>
      <c r="B24">
        <f>A24/(1-$G$2)</f>
        <v>393018084.73057836</v>
      </c>
      <c r="C24">
        <f>(1+$G$2)*B24</f>
        <v>461796249.5584296</v>
      </c>
      <c r="D24">
        <f t="shared" si="2"/>
        <v>230898124.7792148</v>
      </c>
      <c r="E24">
        <f t="shared" si="0"/>
        <v>577245311.94803703</v>
      </c>
      <c r="F24">
        <f>(E24/A24)*100</f>
        <v>178.03030303030306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3" sqref="A3"/>
    </sheetView>
  </sheetViews>
  <sheetFormatPr defaultRowHeight="14.4" x14ac:dyDescent="0.3"/>
  <cols>
    <col min="1" max="1" width="12" bestFit="1" customWidth="1"/>
    <col min="2" max="2" width="19.88671875" bestFit="1" customWidth="1"/>
    <col min="3" max="3" width="26.44140625" bestFit="1" customWidth="1"/>
    <col min="4" max="4" width="13.88671875" bestFit="1" customWidth="1"/>
    <col min="5" max="5" width="9.21875" bestFit="1" customWidth="1"/>
    <col min="6" max="6" width="13.88671875" bestFit="1" customWidth="1"/>
  </cols>
  <sheetData>
    <row r="1" spans="1:5" x14ac:dyDescent="0.3">
      <c r="A1" s="1" t="s">
        <v>0</v>
      </c>
      <c r="B1" s="1" t="s">
        <v>6</v>
      </c>
      <c r="C1" s="1" t="s">
        <v>8</v>
      </c>
      <c r="D1" s="4" t="s">
        <v>3</v>
      </c>
      <c r="E1" s="2" t="s">
        <v>5</v>
      </c>
    </row>
    <row r="2" spans="1:5" x14ac:dyDescent="0.3">
      <c r="A2">
        <v>1000</v>
      </c>
      <c r="B2">
        <f>A2/(1-$E$2)</f>
        <v>1212.1212121212122</v>
      </c>
      <c r="C2">
        <f>(1+$E$2)*B2</f>
        <v>1424.2424242424245</v>
      </c>
      <c r="D2" s="5">
        <f>(C2/A2)*100</f>
        <v>142.42424242424246</v>
      </c>
      <c r="E2" s="3">
        <f>0.175</f>
        <v>0.17499999999999999</v>
      </c>
    </row>
    <row r="3" spans="1:5" x14ac:dyDescent="0.3">
      <c r="A3">
        <f>C2</f>
        <v>1424.2424242424245</v>
      </c>
      <c r="B3">
        <f t="shared" ref="B3:B24" si="0">A3/(1-$E$2)</f>
        <v>1726.3544536271813</v>
      </c>
      <c r="C3">
        <f>(1+$E$2)*B3</f>
        <v>2028.4664830119382</v>
      </c>
      <c r="D3" s="5">
        <f>(C3/A3)*100</f>
        <v>142.42424242424246</v>
      </c>
    </row>
    <row r="4" spans="1:5" x14ac:dyDescent="0.3">
      <c r="A4">
        <f t="shared" ref="A4:A24" si="1">C3</f>
        <v>2028.4664830119382</v>
      </c>
      <c r="B4">
        <f t="shared" si="0"/>
        <v>2458.7472521356826</v>
      </c>
      <c r="C4">
        <f>(1+$E$2)*B4</f>
        <v>2889.0280212594271</v>
      </c>
      <c r="D4" s="5">
        <f>(C4/A4)*100</f>
        <v>142.42424242424244</v>
      </c>
    </row>
    <row r="5" spans="1:5" x14ac:dyDescent="0.3">
      <c r="A5">
        <f t="shared" si="1"/>
        <v>2889.0280212594271</v>
      </c>
      <c r="B5">
        <f t="shared" si="0"/>
        <v>3501.852146981124</v>
      </c>
      <c r="C5">
        <f>(1+$E$2)*B5</f>
        <v>4114.6762727028208</v>
      </c>
      <c r="D5" s="5">
        <f>(C5/A5)*100</f>
        <v>142.42424242424244</v>
      </c>
    </row>
    <row r="6" spans="1:5" x14ac:dyDescent="0.3">
      <c r="A6">
        <f t="shared" si="1"/>
        <v>4114.6762727028208</v>
      </c>
      <c r="B6">
        <f t="shared" si="0"/>
        <v>4987.4863911549346</v>
      </c>
      <c r="C6">
        <f>(1+$E$2)*B6</f>
        <v>5860.2965096070484</v>
      </c>
      <c r="D6" s="5">
        <f>(C6/A6)*100</f>
        <v>142.42424242424244</v>
      </c>
    </row>
    <row r="7" spans="1:5" x14ac:dyDescent="0.3">
      <c r="A7">
        <f t="shared" si="1"/>
        <v>5860.2965096070484</v>
      </c>
      <c r="B7">
        <f t="shared" si="0"/>
        <v>7103.3897086146044</v>
      </c>
      <c r="C7">
        <f>(1+$E$2)*B7</f>
        <v>8346.4829076221613</v>
      </c>
      <c r="D7" s="5">
        <f>(C7/A7)*100</f>
        <v>142.42424242424246</v>
      </c>
    </row>
    <row r="8" spans="1:5" x14ac:dyDescent="0.3">
      <c r="A8">
        <f t="shared" si="1"/>
        <v>8346.4829076221613</v>
      </c>
      <c r="B8">
        <f t="shared" si="0"/>
        <v>10116.948978935954</v>
      </c>
      <c r="C8">
        <f>(1+$E$2)*B8</f>
        <v>11887.415050249747</v>
      </c>
      <c r="D8" s="5">
        <f>(C8/A8)*100</f>
        <v>142.42424242424246</v>
      </c>
    </row>
    <row r="9" spans="1:5" x14ac:dyDescent="0.3">
      <c r="A9">
        <f t="shared" si="1"/>
        <v>11887.415050249747</v>
      </c>
      <c r="B9">
        <f t="shared" si="0"/>
        <v>14408.987939696664</v>
      </c>
      <c r="C9">
        <f>(1+$E$2)*B9</f>
        <v>16930.560829143582</v>
      </c>
      <c r="D9" s="5">
        <f>(C9/A9)*100</f>
        <v>142.42424242424246</v>
      </c>
    </row>
    <row r="10" spans="1:5" x14ac:dyDescent="0.3">
      <c r="A10">
        <f t="shared" si="1"/>
        <v>16930.560829143582</v>
      </c>
      <c r="B10">
        <f t="shared" si="0"/>
        <v>20521.891914113432</v>
      </c>
      <c r="C10">
        <f>(1+$E$2)*B10</f>
        <v>24113.222999083282</v>
      </c>
      <c r="D10" s="5">
        <f>(C10/A10)*100</f>
        <v>142.42424242424241</v>
      </c>
    </row>
    <row r="11" spans="1:5" x14ac:dyDescent="0.3">
      <c r="A11">
        <f t="shared" si="1"/>
        <v>24113.222999083282</v>
      </c>
      <c r="B11">
        <f t="shared" si="0"/>
        <v>29228.14908979792</v>
      </c>
      <c r="C11">
        <f>(1+$E$2)*B11</f>
        <v>34343.075180512555</v>
      </c>
      <c r="D11" s="5">
        <f>(C11/A11)*100</f>
        <v>142.42424242424244</v>
      </c>
    </row>
    <row r="12" spans="1:5" x14ac:dyDescent="0.3">
      <c r="A12">
        <f t="shared" si="1"/>
        <v>34343.075180512555</v>
      </c>
      <c r="B12">
        <f t="shared" si="0"/>
        <v>41627.969915772796</v>
      </c>
      <c r="C12">
        <f>(1+$E$2)*B12</f>
        <v>48912.864651033036</v>
      </c>
      <c r="D12" s="5">
        <f>(C12/A12)*100</f>
        <v>142.42424242424244</v>
      </c>
    </row>
    <row r="13" spans="1:5" x14ac:dyDescent="0.3">
      <c r="A13">
        <f t="shared" si="1"/>
        <v>48912.864651033036</v>
      </c>
      <c r="B13">
        <f t="shared" si="0"/>
        <v>59288.320789130958</v>
      </c>
      <c r="C13">
        <f>(1+$E$2)*B13</f>
        <v>69663.776927228872</v>
      </c>
      <c r="D13" s="5">
        <f>(C13/A13)*100</f>
        <v>142.42424242424244</v>
      </c>
    </row>
    <row r="14" spans="1:5" x14ac:dyDescent="0.3">
      <c r="A14">
        <f t="shared" si="1"/>
        <v>69663.776927228872</v>
      </c>
      <c r="B14">
        <f t="shared" si="0"/>
        <v>84440.941729974395</v>
      </c>
      <c r="C14">
        <f>(1+$E$2)*B14</f>
        <v>99218.106532719918</v>
      </c>
      <c r="D14" s="5">
        <f>(C14/A14)*100</f>
        <v>142.42424242424244</v>
      </c>
    </row>
    <row r="15" spans="1:5" x14ac:dyDescent="0.3">
      <c r="A15">
        <f t="shared" si="1"/>
        <v>99218.106532719918</v>
      </c>
      <c r="B15">
        <f t="shared" si="0"/>
        <v>120264.37155481202</v>
      </c>
      <c r="C15">
        <f>(1+$E$2)*B15</f>
        <v>141310.63657690413</v>
      </c>
      <c r="D15" s="5">
        <f>(C15/A15)*100</f>
        <v>142.42424242424244</v>
      </c>
    </row>
    <row r="16" spans="1:5" x14ac:dyDescent="0.3">
      <c r="A16">
        <f t="shared" si="1"/>
        <v>141310.63657690413</v>
      </c>
      <c r="B16">
        <f t="shared" si="0"/>
        <v>171285.62009321715</v>
      </c>
      <c r="C16">
        <f>(1+$E$2)*B16</f>
        <v>201260.60360953017</v>
      </c>
      <c r="D16" s="5">
        <f>(C16/A16)*100</f>
        <v>142.42424242424246</v>
      </c>
    </row>
    <row r="17" spans="1:4" x14ac:dyDescent="0.3">
      <c r="A17">
        <f t="shared" si="1"/>
        <v>201260.60360953017</v>
      </c>
      <c r="B17">
        <f t="shared" si="0"/>
        <v>243952.24679943052</v>
      </c>
      <c r="C17">
        <f>(1+$E$2)*B17</f>
        <v>286643.8899893309</v>
      </c>
      <c r="D17" s="5">
        <f>(C17/A17)*100</f>
        <v>142.42424242424246</v>
      </c>
    </row>
    <row r="18" spans="1:4" x14ac:dyDescent="0.3">
      <c r="A18">
        <f t="shared" si="1"/>
        <v>286643.8899893309</v>
      </c>
      <c r="B18">
        <f t="shared" si="0"/>
        <v>347447.13938100717</v>
      </c>
      <c r="C18">
        <f>(1+$E$2)*B18</f>
        <v>408250.38877268345</v>
      </c>
      <c r="D18" s="5">
        <f>(C18/A18)*100</f>
        <v>142.42424242424244</v>
      </c>
    </row>
    <row r="19" spans="1:4" x14ac:dyDescent="0.3">
      <c r="A19">
        <f t="shared" si="1"/>
        <v>408250.38877268345</v>
      </c>
      <c r="B19">
        <f t="shared" si="0"/>
        <v>494848.9560881012</v>
      </c>
      <c r="C19">
        <f>(1+$E$2)*B19</f>
        <v>581447.52340351895</v>
      </c>
      <c r="D19" s="5">
        <f>(C19/A19)*100</f>
        <v>142.42424242424246</v>
      </c>
    </row>
    <row r="20" spans="1:4" x14ac:dyDescent="0.3">
      <c r="A20">
        <f t="shared" si="1"/>
        <v>581447.52340351895</v>
      </c>
      <c r="B20">
        <f t="shared" si="0"/>
        <v>704784.87685275031</v>
      </c>
      <c r="C20">
        <f>(1+$E$2)*B20</f>
        <v>828122.23030198168</v>
      </c>
      <c r="D20" s="5">
        <f>(C20/A20)*100</f>
        <v>142.42424242424246</v>
      </c>
    </row>
    <row r="21" spans="1:4" x14ac:dyDescent="0.3">
      <c r="A21">
        <f t="shared" si="1"/>
        <v>828122.23030198168</v>
      </c>
      <c r="B21">
        <f t="shared" si="0"/>
        <v>1003784.5215781596</v>
      </c>
      <c r="C21">
        <f>(1+$E$2)*B21</f>
        <v>1179446.8128543377</v>
      </c>
      <c r="D21" s="5">
        <f>(C21/A21)*100</f>
        <v>142.42424242424246</v>
      </c>
    </row>
    <row r="22" spans="1:4" x14ac:dyDescent="0.3">
      <c r="A22">
        <f t="shared" si="1"/>
        <v>1179446.8128543377</v>
      </c>
      <c r="B22">
        <f t="shared" si="0"/>
        <v>1429632.5004295004</v>
      </c>
      <c r="C22">
        <f>(1+$E$2)*B22</f>
        <v>1679818.188004663</v>
      </c>
      <c r="D22" s="5">
        <f>(C22/A22)*100</f>
        <v>142.42424242424244</v>
      </c>
    </row>
    <row r="23" spans="1:4" x14ac:dyDescent="0.3">
      <c r="A23">
        <f t="shared" si="1"/>
        <v>1679818.188004663</v>
      </c>
      <c r="B23">
        <f t="shared" si="0"/>
        <v>2036143.2581874705</v>
      </c>
      <c r="C23">
        <f>(1+$E$2)*B23</f>
        <v>2392468.3283702778</v>
      </c>
      <c r="D23" s="5">
        <f>(C23/A23)*100</f>
        <v>142.42424242424244</v>
      </c>
    </row>
    <row r="24" spans="1:4" x14ac:dyDescent="0.3">
      <c r="A24">
        <f t="shared" si="1"/>
        <v>2392468.3283702778</v>
      </c>
      <c r="B24">
        <f t="shared" si="0"/>
        <v>2899961.6101457914</v>
      </c>
      <c r="C24">
        <f>(1+$E$2)*B24</f>
        <v>3407454.8919213051</v>
      </c>
      <c r="D24" s="5">
        <f>(C24/A24)*100</f>
        <v>142.42424242424244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Buy, Settle, Short</vt:lpstr>
      <vt:lpstr>Buying &amp; Settling (less risk)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2017-09-29T23:51:31Z</dcterms:created>
  <dcterms:modified xsi:type="dcterms:W3CDTF">2017-09-30T12:37:07Z</dcterms:modified>
</cp:coreProperties>
</file>