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egor\Dropbox\Teaching\ESM\ESM19\2 Exercises\ESM19 tutorial 7 (11.12.19)\tutorial_7\"/>
    </mc:Choice>
  </mc:AlternateContent>
  <xr:revisionPtr revIDLastSave="0" documentId="13_ncr:1_{B31EE6E5-8B2B-45BC-B46D-02819AEB28D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genup" sheetId="2" r:id="rId1"/>
    <sheet name="timeup" sheetId="1" r:id="rId2"/>
    <sheet name="N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" i="1"/>
  <c r="S5" i="1" l="1"/>
  <c r="S7" i="1"/>
  <c r="S8" i="1"/>
  <c r="S10" i="1"/>
  <c r="S12" i="1"/>
  <c r="S13" i="1"/>
  <c r="S14" i="1"/>
  <c r="S20" i="1"/>
  <c r="S24" i="1"/>
  <c r="S26" i="1"/>
  <c r="S3" i="1"/>
  <c r="S4" i="1"/>
  <c r="S6" i="1"/>
  <c r="S9" i="1"/>
  <c r="S11" i="1"/>
  <c r="S15" i="1"/>
  <c r="S16" i="1"/>
  <c r="S17" i="1"/>
  <c r="S18" i="1"/>
  <c r="S19" i="1"/>
  <c r="S21" i="1"/>
  <c r="S22" i="1"/>
  <c r="S23" i="1"/>
  <c r="S25" i="1"/>
  <c r="B29" i="1" l="1"/>
  <c r="D30" i="1" l="1"/>
  <c r="C30" i="1"/>
  <c r="B30" i="1"/>
  <c r="D29" i="1"/>
  <c r="C29" i="1"/>
  <c r="F28" i="1"/>
  <c r="E28" i="1"/>
  <c r="D28" i="1"/>
  <c r="C28" i="1"/>
  <c r="B28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<sst xmlns="http://schemas.openxmlformats.org/spreadsheetml/2006/main" count="59" uniqueCount="40">
  <si>
    <t>Wind availability</t>
  </si>
  <si>
    <t>Power plant</t>
  </si>
  <si>
    <t>Country</t>
  </si>
  <si>
    <t>technology</t>
  </si>
  <si>
    <t>GER</t>
  </si>
  <si>
    <t>Lignite</t>
  </si>
  <si>
    <t>CCGT</t>
  </si>
  <si>
    <t>FR</t>
  </si>
  <si>
    <t>Nuclear</t>
  </si>
  <si>
    <t>OCGT</t>
  </si>
  <si>
    <t>NL</t>
  </si>
  <si>
    <t>Wind</t>
  </si>
  <si>
    <t>Capacity</t>
  </si>
  <si>
    <t>type</t>
  </si>
  <si>
    <t>Hours</t>
  </si>
  <si>
    <t>Demand</t>
  </si>
  <si>
    <t>VC</t>
  </si>
  <si>
    <t>Max</t>
  </si>
  <si>
    <t>Min</t>
  </si>
  <si>
    <t>Capacity all</t>
  </si>
  <si>
    <t>Capacity conv</t>
  </si>
  <si>
    <t>NTC</t>
  </si>
  <si>
    <t>P2_OCGT</t>
  </si>
  <si>
    <t>P1_NUC</t>
  </si>
  <si>
    <t>P3_LIG</t>
  </si>
  <si>
    <t>P4_CCGT</t>
  </si>
  <si>
    <t>P5_Wind</t>
  </si>
  <si>
    <t>P6_CCGT</t>
  </si>
  <si>
    <t>P7_OCGT</t>
  </si>
  <si>
    <t>P8_Wind</t>
  </si>
  <si>
    <t>IC</t>
  </si>
  <si>
    <t>load [MW]</t>
  </si>
  <si>
    <t>wind infeed [%]</t>
  </si>
  <si>
    <t>wind gen [MW]</t>
  </si>
  <si>
    <t>residual load [MW]</t>
  </si>
  <si>
    <t>[1,2]</t>
  </si>
  <si>
    <t>[MW]</t>
  </si>
  <si>
    <t>[$/MWh]</t>
  </si>
  <si>
    <t>[$/MWy]</t>
  </si>
  <si>
    <t>residual load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</si>
</sst>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0" xfId="0" applyFont="1"/>
    <xf numFmtId="0" fontId="1" fillId="7" borderId="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Hourly demand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timeup!$B$1:$B$2</c:f>
              <c:strCache>
                <c:ptCount val="2"/>
                <c:pt idx="0">
                  <c:v>Demand</c:v>
                </c:pt>
                <c:pt idx="1">
                  <c:v>GER</c:v>
                </c:pt>
              </c:strCache>
            </c:strRef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timeup!$B$3:$B$26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925</c:v>
                </c:pt>
                <c:pt idx="13">
                  <c:v>900</c:v>
                </c:pt>
                <c:pt idx="14">
                  <c:v>850</c:v>
                </c:pt>
                <c:pt idx="15">
                  <c:v>825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C4-483A-BF15-53C8A4EA153E}"/>
            </c:ext>
          </c:extLst>
        </c:ser>
        <c:ser>
          <c:idx val="4"/>
          <c:order val="1"/>
          <c:tx>
            <c:strRef>
              <c:f>timeup!$C$1:$C$2</c:f>
              <c:strCache>
                <c:ptCount val="2"/>
                <c:pt idx="0">
                  <c:v>Demand</c:v>
                </c:pt>
                <c:pt idx="1">
                  <c:v>FR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timeup!$C$3:$C$26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725</c:v>
                </c:pt>
                <c:pt idx="9">
                  <c:v>775</c:v>
                </c:pt>
                <c:pt idx="10">
                  <c:v>800</c:v>
                </c:pt>
                <c:pt idx="11">
                  <c:v>800</c:v>
                </c:pt>
                <c:pt idx="12">
                  <c:v>825</c:v>
                </c:pt>
                <c:pt idx="13">
                  <c:v>800</c:v>
                </c:pt>
                <c:pt idx="14">
                  <c:v>775</c:v>
                </c:pt>
                <c:pt idx="15">
                  <c:v>750</c:v>
                </c:pt>
                <c:pt idx="16">
                  <c:v>750</c:v>
                </c:pt>
                <c:pt idx="17">
                  <c:v>775</c:v>
                </c:pt>
                <c:pt idx="18">
                  <c:v>800</c:v>
                </c:pt>
                <c:pt idx="19">
                  <c:v>850</c:v>
                </c:pt>
                <c:pt idx="20">
                  <c:v>800</c:v>
                </c:pt>
                <c:pt idx="21">
                  <c:v>750</c:v>
                </c:pt>
                <c:pt idx="22">
                  <c:v>725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C4-483A-BF15-53C8A4EA153E}"/>
            </c:ext>
          </c:extLst>
        </c:ser>
        <c:ser>
          <c:idx val="5"/>
          <c:order val="2"/>
          <c:tx>
            <c:strRef>
              <c:f>timeup!$D$1:$D$2</c:f>
              <c:strCache>
                <c:ptCount val="2"/>
                <c:pt idx="0">
                  <c:v>Demand</c:v>
                </c:pt>
                <c:pt idx="1">
                  <c:v>NL</c:v>
                </c:pt>
              </c:strCache>
            </c:strRef>
          </c:tx>
          <c:spPr>
            <a:ln w="381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timeup!$D$3:$D$26</c:f>
              <c:numCache>
                <c:formatCode>General</c:formatCode>
                <c:ptCount val="24"/>
                <c:pt idx="0">
                  <c:v>375</c:v>
                </c:pt>
                <c:pt idx="1">
                  <c:v>350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400</c:v>
                </c:pt>
                <c:pt idx="6">
                  <c:v>424</c:v>
                </c:pt>
                <c:pt idx="7">
                  <c:v>425</c:v>
                </c:pt>
                <c:pt idx="8">
                  <c:v>455</c:v>
                </c:pt>
                <c:pt idx="9">
                  <c:v>485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480</c:v>
                </c:pt>
                <c:pt idx="14">
                  <c:v>470</c:v>
                </c:pt>
                <c:pt idx="15">
                  <c:v>460</c:v>
                </c:pt>
                <c:pt idx="16">
                  <c:v>460</c:v>
                </c:pt>
                <c:pt idx="17">
                  <c:v>470</c:v>
                </c:pt>
                <c:pt idx="18">
                  <c:v>500</c:v>
                </c:pt>
                <c:pt idx="19">
                  <c:v>525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C4-483A-BF15-53C8A4EA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16704"/>
        <c:axId val="148717264"/>
      </c:lineChart>
      <c:catAx>
        <c:axId val="1487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717264"/>
        <c:crosses val="autoZero"/>
        <c:auto val="1"/>
        <c:lblAlgn val="ctr"/>
        <c:lblOffset val="100"/>
        <c:noMultiLvlLbl val="0"/>
      </c:catAx>
      <c:valAx>
        <c:axId val="148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71670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timeup!$E$1:$E$2</c:f>
              <c:strCache>
                <c:ptCount val="2"/>
                <c:pt idx="0">
                  <c:v>Wind availability</c:v>
                </c:pt>
                <c:pt idx="1">
                  <c:v>GER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timeup!$E$3:$E$26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</c:v>
                </c:pt>
                <c:pt idx="17">
                  <c:v>0.3</c:v>
                </c:pt>
                <c:pt idx="18">
                  <c:v>0.2</c:v>
                </c:pt>
                <c:pt idx="19">
                  <c:v>0.2</c:v>
                </c:pt>
                <c:pt idx="20">
                  <c:v>0.15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D-4E20-9010-F82704FC5E96}"/>
            </c:ext>
          </c:extLst>
        </c:ser>
        <c:ser>
          <c:idx val="1"/>
          <c:order val="1"/>
          <c:tx>
            <c:strRef>
              <c:f>timeup!$F$1:$F$2</c:f>
              <c:strCache>
                <c:ptCount val="2"/>
                <c:pt idx="0">
                  <c:v>Wind availability</c:v>
                </c:pt>
                <c:pt idx="1">
                  <c:v>NL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timeup!$F$3:$F$26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0.35</c:v>
                </c:pt>
                <c:pt idx="6">
                  <c:v>0.35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0.45</c:v>
                </c:pt>
                <c:pt idx="11">
                  <c:v>0.45</c:v>
                </c:pt>
                <c:pt idx="12">
                  <c:v>0.4</c:v>
                </c:pt>
                <c:pt idx="13">
                  <c:v>0.4</c:v>
                </c:pt>
                <c:pt idx="14">
                  <c:v>0.45</c:v>
                </c:pt>
                <c:pt idx="15">
                  <c:v>0.45</c:v>
                </c:pt>
                <c:pt idx="16">
                  <c:v>0.5</c:v>
                </c:pt>
                <c:pt idx="17">
                  <c:v>0.5</c:v>
                </c:pt>
                <c:pt idx="18">
                  <c:v>0.45</c:v>
                </c:pt>
                <c:pt idx="19">
                  <c:v>0.45</c:v>
                </c:pt>
                <c:pt idx="20">
                  <c:v>0.4</c:v>
                </c:pt>
                <c:pt idx="21">
                  <c:v>0.35</c:v>
                </c:pt>
                <c:pt idx="22">
                  <c:v>0.4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D-4E20-9010-F82704FC5E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805408"/>
        <c:axId val="148805968"/>
      </c:lineChart>
      <c:catAx>
        <c:axId val="1488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805968"/>
        <c:crosses val="autoZero"/>
        <c:auto val="1"/>
        <c:lblAlgn val="ctr"/>
        <c:lblOffset val="100"/>
        <c:noMultiLvlLbl val="0"/>
      </c:catAx>
      <c:valAx>
        <c:axId val="1488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8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</a:t>
            </a:r>
          </a:p>
          <a:p>
            <a:pPr>
              <a:defRPr/>
            </a:pPr>
            <a:r>
              <a:rPr lang="en-US"/>
              <a:t>load</a:t>
            </a:r>
            <a:r>
              <a:rPr lang="en-US" baseline="0"/>
              <a:t> duration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timeup!$T$3:$T$26</c:f>
              <c:numCache>
                <c:formatCode>0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950</c:v>
                </c:pt>
                <c:pt idx="3">
                  <c:v>925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825</c:v>
                </c:pt>
                <c:pt idx="12">
                  <c:v>800</c:v>
                </c:pt>
                <c:pt idx="13">
                  <c:v>800</c:v>
                </c:pt>
                <c:pt idx="14">
                  <c:v>750</c:v>
                </c:pt>
                <c:pt idx="15">
                  <c:v>700</c:v>
                </c:pt>
                <c:pt idx="16">
                  <c:v>700</c:v>
                </c:pt>
                <c:pt idx="17">
                  <c:v>650</c:v>
                </c:pt>
                <c:pt idx="18">
                  <c:v>600</c:v>
                </c:pt>
                <c:pt idx="19">
                  <c:v>600</c:v>
                </c:pt>
                <c:pt idx="20">
                  <c:v>550</c:v>
                </c:pt>
                <c:pt idx="21">
                  <c:v>550</c:v>
                </c:pt>
                <c:pt idx="2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8-4609-B4C8-880B356F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958111"/>
        <c:axId val="878052831"/>
      </c:lineChart>
      <c:catAx>
        <c:axId val="8629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8052831"/>
        <c:crosses val="autoZero"/>
        <c:auto val="1"/>
        <c:lblAlgn val="ctr"/>
        <c:lblOffset val="100"/>
        <c:noMultiLvlLbl val="0"/>
      </c:catAx>
      <c:valAx>
        <c:axId val="8780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6295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0</xdr:row>
      <xdr:rowOff>114300</xdr:rowOff>
    </xdr:from>
    <xdr:to>
      <xdr:col>12</xdr:col>
      <xdr:colOff>590549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395286</xdr:colOff>
      <xdr:row>19</xdr:row>
      <xdr:rowOff>76199</xdr:rowOff>
    </xdr:from>
    <xdr:to>
      <xdr:col>12</xdr:col>
      <xdr:colOff>571499</xdr:colOff>
      <xdr:row>34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752474</xdr:colOff>
      <xdr:row>26</xdr:row>
      <xdr:rowOff>42862</xdr:rowOff>
    </xdr:from>
    <xdr:to>
      <xdr:col>20</xdr:col>
      <xdr:colOff>19050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84062-DC9C-437B-88D0-0772D750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I11" sqref="I11"/>
    </sheetView>
  </sheetViews>
  <sheetFormatPr defaultColWidth="11.44140625" defaultRowHeight="14.4" x14ac:dyDescent="0.3"/>
  <cols>
    <col min="1" max="1" width="11.6640625" customWidth="1"/>
    <col min="2" max="2" width="12.6640625" customWidth="1"/>
    <col min="3" max="3" width="11.6640625" customWidth="1"/>
    <col min="5" max="5" width="13.88671875" bestFit="1" customWidth="1"/>
    <col min="6" max="6" width="11.88671875" bestFit="1" customWidth="1"/>
  </cols>
  <sheetData>
    <row r="1" spans="1:7" ht="28.5" customHeight="1" thickBot="1" x14ac:dyDescent="0.35">
      <c r="A1" s="15" t="s">
        <v>1</v>
      </c>
      <c r="B1" s="16" t="s">
        <v>2</v>
      </c>
      <c r="C1" s="16" t="s">
        <v>3</v>
      </c>
      <c r="D1" s="17" t="s">
        <v>13</v>
      </c>
      <c r="E1" s="15" t="s">
        <v>12</v>
      </c>
      <c r="F1" s="17" t="s">
        <v>16</v>
      </c>
      <c r="G1" s="17" t="s">
        <v>30</v>
      </c>
    </row>
    <row r="2" spans="1:7" x14ac:dyDescent="0.3">
      <c r="A2" s="51" t="s">
        <v>23</v>
      </c>
      <c r="B2" s="11" t="s">
        <v>7</v>
      </c>
      <c r="C2" s="18" t="s">
        <v>8</v>
      </c>
      <c r="D2" s="19">
        <v>1</v>
      </c>
      <c r="E2" s="75">
        <v>700</v>
      </c>
      <c r="F2" s="19">
        <v>20</v>
      </c>
      <c r="G2" s="55">
        <v>230000</v>
      </c>
    </row>
    <row r="3" spans="1:7" x14ac:dyDescent="0.3">
      <c r="A3" s="51" t="s">
        <v>22</v>
      </c>
      <c r="B3" s="11" t="s">
        <v>7</v>
      </c>
      <c r="C3" s="18" t="s">
        <v>9</v>
      </c>
      <c r="D3" s="19">
        <v>1</v>
      </c>
      <c r="E3" s="75">
        <v>250</v>
      </c>
      <c r="F3" s="19">
        <v>55</v>
      </c>
      <c r="G3" s="56">
        <v>41000</v>
      </c>
    </row>
    <row r="4" spans="1:7" x14ac:dyDescent="0.3">
      <c r="A4" s="51" t="s">
        <v>24</v>
      </c>
      <c r="B4" s="12" t="s">
        <v>4</v>
      </c>
      <c r="C4" s="78" t="s">
        <v>5</v>
      </c>
      <c r="D4" s="79">
        <v>1</v>
      </c>
      <c r="E4" s="80">
        <v>750</v>
      </c>
      <c r="F4" s="79">
        <v>30</v>
      </c>
      <c r="G4" s="81">
        <v>156000</v>
      </c>
    </row>
    <row r="5" spans="1:7" x14ac:dyDescent="0.3">
      <c r="A5" s="51" t="s">
        <v>25</v>
      </c>
      <c r="B5" s="12" t="s">
        <v>4</v>
      </c>
      <c r="C5" s="78" t="s">
        <v>6</v>
      </c>
      <c r="D5" s="79">
        <v>1</v>
      </c>
      <c r="E5" s="80">
        <v>250</v>
      </c>
      <c r="F5" s="79">
        <v>40</v>
      </c>
      <c r="G5" s="81">
        <v>73000</v>
      </c>
    </row>
    <row r="6" spans="1:7" x14ac:dyDescent="0.3">
      <c r="A6" s="51" t="s">
        <v>26</v>
      </c>
      <c r="B6" s="12" t="s">
        <v>4</v>
      </c>
      <c r="C6" s="78" t="s">
        <v>11</v>
      </c>
      <c r="D6" s="79">
        <v>2</v>
      </c>
      <c r="E6" s="80">
        <v>300</v>
      </c>
      <c r="F6" s="79">
        <v>0</v>
      </c>
      <c r="G6" s="81">
        <v>190000</v>
      </c>
    </row>
    <row r="7" spans="1:7" x14ac:dyDescent="0.3">
      <c r="A7" s="51" t="s">
        <v>27</v>
      </c>
      <c r="B7" s="13" t="s">
        <v>10</v>
      </c>
      <c r="C7" s="18" t="s">
        <v>6</v>
      </c>
      <c r="D7" s="19">
        <v>1</v>
      </c>
      <c r="E7" s="75">
        <v>400</v>
      </c>
      <c r="F7" s="19">
        <v>40</v>
      </c>
      <c r="G7" s="56">
        <v>73000</v>
      </c>
    </row>
    <row r="8" spans="1:7" x14ac:dyDescent="0.3">
      <c r="A8" s="51" t="s">
        <v>28</v>
      </c>
      <c r="B8" s="13" t="s">
        <v>10</v>
      </c>
      <c r="C8" s="18" t="s">
        <v>9</v>
      </c>
      <c r="D8" s="19">
        <v>1</v>
      </c>
      <c r="E8" s="75">
        <v>200</v>
      </c>
      <c r="F8" s="19">
        <v>55</v>
      </c>
      <c r="G8" s="56">
        <v>40000</v>
      </c>
    </row>
    <row r="9" spans="1:7" ht="15" thickBot="1" x14ac:dyDescent="0.35">
      <c r="A9" s="52" t="s">
        <v>29</v>
      </c>
      <c r="B9" s="14" t="s">
        <v>10</v>
      </c>
      <c r="C9" s="20" t="s">
        <v>11</v>
      </c>
      <c r="D9" s="21">
        <v>2</v>
      </c>
      <c r="E9" s="76">
        <v>200</v>
      </c>
      <c r="F9" s="21">
        <v>0</v>
      </c>
      <c r="G9" s="57">
        <v>190000</v>
      </c>
    </row>
    <row r="10" spans="1:7" x14ac:dyDescent="0.3">
      <c r="D10" s="58" t="s">
        <v>35</v>
      </c>
      <c r="E10" s="77" t="s">
        <v>36</v>
      </c>
      <c r="F10" s="58" t="s">
        <v>37</v>
      </c>
      <c r="G10" s="58" t="s">
        <v>38</v>
      </c>
    </row>
  </sheetData>
  <sortState xmlns:xlrd2="http://schemas.microsoft.com/office/spreadsheetml/2017/richdata2" ref="A2:F9">
    <sortCondition ref="B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topLeftCell="H16" zoomScaleNormal="100" workbookViewId="0">
      <selection activeCell="T3" sqref="T3"/>
    </sheetView>
  </sheetViews>
  <sheetFormatPr defaultColWidth="11.44140625" defaultRowHeight="14.4" x14ac:dyDescent="0.3"/>
  <cols>
    <col min="1" max="1" width="13.5546875" customWidth="1"/>
    <col min="15" max="15" width="11.44140625" customWidth="1"/>
    <col min="16" max="18" width="14.44140625" customWidth="1"/>
    <col min="19" max="19" width="17.44140625" customWidth="1"/>
  </cols>
  <sheetData>
    <row r="1" spans="1:21" ht="15" thickBot="1" x14ac:dyDescent="0.35">
      <c r="A1" s="72" t="s">
        <v>14</v>
      </c>
      <c r="B1" s="68" t="s">
        <v>15</v>
      </c>
      <c r="C1" s="70"/>
      <c r="D1" s="71"/>
      <c r="E1" s="68" t="s">
        <v>0</v>
      </c>
      <c r="F1" s="69"/>
      <c r="P1" s="74" t="s">
        <v>39</v>
      </c>
      <c r="Q1" s="74"/>
      <c r="R1" s="74"/>
      <c r="S1" s="74"/>
    </row>
    <row r="2" spans="1:21" ht="15" thickBot="1" x14ac:dyDescent="0.35">
      <c r="A2" s="73"/>
      <c r="B2" s="46" t="s">
        <v>4</v>
      </c>
      <c r="C2" s="47" t="s">
        <v>7</v>
      </c>
      <c r="D2" s="48" t="s">
        <v>10</v>
      </c>
      <c r="E2" s="49" t="s">
        <v>4</v>
      </c>
      <c r="F2" s="50" t="s">
        <v>10</v>
      </c>
      <c r="P2" s="59" t="s">
        <v>31</v>
      </c>
      <c r="Q2" s="60" t="s">
        <v>32</v>
      </c>
      <c r="R2" s="60" t="s">
        <v>33</v>
      </c>
      <c r="S2" s="61" t="s">
        <v>34</v>
      </c>
      <c r="T2" s="62">
        <v>1000</v>
      </c>
      <c r="U2" s="58"/>
    </row>
    <row r="3" spans="1:21" x14ac:dyDescent="0.3">
      <c r="A3" s="4">
        <v>1</v>
      </c>
      <c r="B3" s="5">
        <v>600</v>
      </c>
      <c r="C3" s="6">
        <v>600</v>
      </c>
      <c r="D3" s="7">
        <v>375</v>
      </c>
      <c r="E3" s="6">
        <v>0.2</v>
      </c>
      <c r="F3" s="8">
        <v>0.25</v>
      </c>
      <c r="P3" s="5">
        <v>600</v>
      </c>
      <c r="Q3" s="8">
        <v>0.25</v>
      </c>
      <c r="R3" s="65">
        <f>Q3*0</f>
        <v>0</v>
      </c>
      <c r="S3" s="66">
        <f t="shared" ref="S3:T26" si="0">P3-R3</f>
        <v>600</v>
      </c>
      <c r="T3" s="66">
        <v>1000</v>
      </c>
      <c r="U3" s="58"/>
    </row>
    <row r="4" spans="1:21" x14ac:dyDescent="0.3">
      <c r="A4" s="4">
        <v>2</v>
      </c>
      <c r="B4" s="5">
        <v>550</v>
      </c>
      <c r="C4" s="6">
        <v>550</v>
      </c>
      <c r="D4" s="7">
        <v>350</v>
      </c>
      <c r="E4" s="6">
        <v>0.2</v>
      </c>
      <c r="F4" s="8">
        <v>0.25</v>
      </c>
      <c r="P4" s="5">
        <v>550</v>
      </c>
      <c r="Q4" s="8">
        <v>0.25</v>
      </c>
      <c r="R4" s="62">
        <f t="shared" ref="R4:R26" si="1">Q4*0</f>
        <v>0</v>
      </c>
      <c r="S4" s="63">
        <f t="shared" si="0"/>
        <v>550</v>
      </c>
      <c r="T4" s="63">
        <v>1000</v>
      </c>
      <c r="U4" s="58"/>
    </row>
    <row r="5" spans="1:21" x14ac:dyDescent="0.3">
      <c r="A5" s="4">
        <v>3</v>
      </c>
      <c r="B5" s="5">
        <v>500</v>
      </c>
      <c r="C5" s="6">
        <v>550</v>
      </c>
      <c r="D5" s="7">
        <v>350</v>
      </c>
      <c r="E5" s="6">
        <v>0.2</v>
      </c>
      <c r="F5" s="8">
        <v>0.2</v>
      </c>
      <c r="P5" s="5">
        <v>500</v>
      </c>
      <c r="Q5" s="8">
        <v>0.2</v>
      </c>
      <c r="R5" s="62">
        <f t="shared" si="1"/>
        <v>0</v>
      </c>
      <c r="S5" s="63">
        <f t="shared" si="0"/>
        <v>500</v>
      </c>
      <c r="T5" s="63">
        <v>950</v>
      </c>
      <c r="U5" s="58"/>
    </row>
    <row r="6" spans="1:21" x14ac:dyDescent="0.3">
      <c r="A6" s="4">
        <v>4</v>
      </c>
      <c r="B6" s="5">
        <v>550</v>
      </c>
      <c r="C6" s="6">
        <v>575</v>
      </c>
      <c r="D6" s="7">
        <v>375</v>
      </c>
      <c r="E6" s="6">
        <v>0.2</v>
      </c>
      <c r="F6" s="8">
        <v>0.3</v>
      </c>
      <c r="P6" s="5">
        <v>550</v>
      </c>
      <c r="Q6" s="8">
        <v>0.3</v>
      </c>
      <c r="R6" s="62">
        <f t="shared" si="1"/>
        <v>0</v>
      </c>
      <c r="S6" s="63">
        <f t="shared" si="0"/>
        <v>550</v>
      </c>
      <c r="T6" s="63">
        <v>925</v>
      </c>
      <c r="U6" s="58"/>
    </row>
    <row r="7" spans="1:21" x14ac:dyDescent="0.3">
      <c r="A7" s="4">
        <v>5</v>
      </c>
      <c r="B7" s="5">
        <v>600</v>
      </c>
      <c r="C7" s="6">
        <v>600</v>
      </c>
      <c r="D7" s="7">
        <v>400</v>
      </c>
      <c r="E7" s="6">
        <v>0.3</v>
      </c>
      <c r="F7" s="8">
        <v>0.3</v>
      </c>
      <c r="P7" s="5">
        <v>600</v>
      </c>
      <c r="Q7" s="8">
        <v>0.3</v>
      </c>
      <c r="R7" s="62">
        <f t="shared" si="1"/>
        <v>0</v>
      </c>
      <c r="S7" s="63">
        <f t="shared" si="0"/>
        <v>600</v>
      </c>
      <c r="T7" s="63">
        <v>900</v>
      </c>
      <c r="U7" s="58"/>
    </row>
    <row r="8" spans="1:21" x14ac:dyDescent="0.3">
      <c r="A8" s="4">
        <v>6</v>
      </c>
      <c r="B8" s="5">
        <v>650</v>
      </c>
      <c r="C8" s="6">
        <v>625</v>
      </c>
      <c r="D8" s="7">
        <v>400</v>
      </c>
      <c r="E8" s="6">
        <v>0.3</v>
      </c>
      <c r="F8" s="8">
        <v>0.35</v>
      </c>
      <c r="P8" s="5">
        <v>650</v>
      </c>
      <c r="Q8" s="8">
        <v>0.35</v>
      </c>
      <c r="R8" s="62">
        <f t="shared" si="1"/>
        <v>0</v>
      </c>
      <c r="S8" s="63">
        <f t="shared" si="0"/>
        <v>650</v>
      </c>
      <c r="T8" s="63">
        <v>900</v>
      </c>
      <c r="U8" s="58"/>
    </row>
    <row r="9" spans="1:21" x14ac:dyDescent="0.3">
      <c r="A9" s="4">
        <v>7</v>
      </c>
      <c r="B9" s="5">
        <v>700</v>
      </c>
      <c r="C9" s="6">
        <v>650</v>
      </c>
      <c r="D9" s="7">
        <v>424</v>
      </c>
      <c r="E9" s="6">
        <v>0.3</v>
      </c>
      <c r="F9" s="8">
        <v>0.35</v>
      </c>
      <c r="P9" s="5">
        <v>700</v>
      </c>
      <c r="Q9" s="8">
        <v>0.35</v>
      </c>
      <c r="R9" s="62">
        <f t="shared" si="1"/>
        <v>0</v>
      </c>
      <c r="S9" s="63">
        <f t="shared" si="0"/>
        <v>700</v>
      </c>
      <c r="T9" s="63">
        <v>900</v>
      </c>
      <c r="U9" s="58"/>
    </row>
    <row r="10" spans="1:21" x14ac:dyDescent="0.3">
      <c r="A10" s="4">
        <v>8</v>
      </c>
      <c r="B10" s="5">
        <v>750</v>
      </c>
      <c r="C10" s="6">
        <v>700</v>
      </c>
      <c r="D10" s="7">
        <v>425</v>
      </c>
      <c r="E10" s="6">
        <v>0.25</v>
      </c>
      <c r="F10" s="8">
        <v>0.4</v>
      </c>
      <c r="P10" s="5">
        <v>750</v>
      </c>
      <c r="Q10" s="8">
        <v>0.4</v>
      </c>
      <c r="R10" s="62">
        <f t="shared" si="1"/>
        <v>0</v>
      </c>
      <c r="S10" s="63">
        <f t="shared" si="0"/>
        <v>750</v>
      </c>
      <c r="T10" s="63">
        <v>900</v>
      </c>
      <c r="U10" s="58"/>
    </row>
    <row r="11" spans="1:21" x14ac:dyDescent="0.3">
      <c r="A11" s="4">
        <v>9</v>
      </c>
      <c r="B11" s="5">
        <v>800</v>
      </c>
      <c r="C11" s="6">
        <v>725</v>
      </c>
      <c r="D11" s="7">
        <v>455</v>
      </c>
      <c r="E11" s="6">
        <v>0.25</v>
      </c>
      <c r="F11" s="8">
        <v>0.4</v>
      </c>
      <c r="P11" s="5">
        <v>800</v>
      </c>
      <c r="Q11" s="8">
        <v>0.4</v>
      </c>
      <c r="R11" s="62">
        <f t="shared" si="1"/>
        <v>0</v>
      </c>
      <c r="S11" s="63">
        <f t="shared" si="0"/>
        <v>800</v>
      </c>
      <c r="T11" s="63">
        <v>850</v>
      </c>
      <c r="U11" s="58"/>
    </row>
    <row r="12" spans="1:21" x14ac:dyDescent="0.3">
      <c r="A12" s="4">
        <v>10</v>
      </c>
      <c r="B12" s="5">
        <v>850</v>
      </c>
      <c r="C12" s="6">
        <v>775</v>
      </c>
      <c r="D12" s="7">
        <v>485</v>
      </c>
      <c r="E12" s="6">
        <v>0.25</v>
      </c>
      <c r="F12" s="8">
        <v>0.5</v>
      </c>
      <c r="P12" s="5">
        <v>850</v>
      </c>
      <c r="Q12" s="8">
        <v>0.5</v>
      </c>
      <c r="R12" s="62">
        <f t="shared" si="1"/>
        <v>0</v>
      </c>
      <c r="S12" s="63">
        <f t="shared" si="0"/>
        <v>850</v>
      </c>
      <c r="T12" s="63">
        <v>850</v>
      </c>
      <c r="U12" s="58"/>
    </row>
    <row r="13" spans="1:21" x14ac:dyDescent="0.3">
      <c r="A13" s="4">
        <v>11</v>
      </c>
      <c r="B13" s="5">
        <v>900</v>
      </c>
      <c r="C13" s="6">
        <v>800</v>
      </c>
      <c r="D13" s="7">
        <v>500</v>
      </c>
      <c r="E13" s="6">
        <v>0.3</v>
      </c>
      <c r="F13" s="8">
        <v>0.45</v>
      </c>
      <c r="P13" s="5">
        <v>900</v>
      </c>
      <c r="Q13" s="8">
        <v>0.45</v>
      </c>
      <c r="R13" s="62">
        <f t="shared" si="1"/>
        <v>0</v>
      </c>
      <c r="S13" s="63">
        <f t="shared" si="0"/>
        <v>900</v>
      </c>
      <c r="T13" s="63">
        <v>850</v>
      </c>
      <c r="U13" s="58"/>
    </row>
    <row r="14" spans="1:21" x14ac:dyDescent="0.3">
      <c r="A14" s="4">
        <v>12</v>
      </c>
      <c r="B14" s="5">
        <v>950</v>
      </c>
      <c r="C14" s="6">
        <v>800</v>
      </c>
      <c r="D14" s="7">
        <v>500</v>
      </c>
      <c r="E14" s="6">
        <v>0.3</v>
      </c>
      <c r="F14" s="8">
        <v>0.45</v>
      </c>
      <c r="P14" s="5">
        <v>950</v>
      </c>
      <c r="Q14" s="8">
        <v>0.45</v>
      </c>
      <c r="R14" s="62">
        <f t="shared" si="1"/>
        <v>0</v>
      </c>
      <c r="S14" s="63">
        <f t="shared" si="0"/>
        <v>950</v>
      </c>
      <c r="T14" s="63">
        <v>825</v>
      </c>
      <c r="U14" s="58"/>
    </row>
    <row r="15" spans="1:21" x14ac:dyDescent="0.3">
      <c r="A15" s="4">
        <v>13</v>
      </c>
      <c r="B15" s="5">
        <v>925</v>
      </c>
      <c r="C15" s="6">
        <v>825</v>
      </c>
      <c r="D15" s="7">
        <v>500</v>
      </c>
      <c r="E15" s="6">
        <v>0.3</v>
      </c>
      <c r="F15" s="8">
        <v>0.4</v>
      </c>
      <c r="P15" s="5">
        <v>925</v>
      </c>
      <c r="Q15" s="8">
        <v>0.4</v>
      </c>
      <c r="R15" s="62">
        <f t="shared" si="1"/>
        <v>0</v>
      </c>
      <c r="S15" s="63">
        <f t="shared" si="0"/>
        <v>925</v>
      </c>
      <c r="T15" s="63">
        <v>800</v>
      </c>
      <c r="U15" s="58"/>
    </row>
    <row r="16" spans="1:21" x14ac:dyDescent="0.3">
      <c r="A16" s="4">
        <v>14</v>
      </c>
      <c r="B16" s="5">
        <v>900</v>
      </c>
      <c r="C16" s="6">
        <v>800</v>
      </c>
      <c r="D16" s="7">
        <v>480</v>
      </c>
      <c r="E16" s="6">
        <v>0.35</v>
      </c>
      <c r="F16" s="8">
        <v>0.4</v>
      </c>
      <c r="P16" s="5">
        <v>900</v>
      </c>
      <c r="Q16" s="8">
        <v>0.4</v>
      </c>
      <c r="R16" s="62">
        <f t="shared" si="1"/>
        <v>0</v>
      </c>
      <c r="S16" s="63">
        <f t="shared" si="0"/>
        <v>900</v>
      </c>
      <c r="T16" s="63">
        <v>800</v>
      </c>
      <c r="U16" s="58"/>
    </row>
    <row r="17" spans="1:21" x14ac:dyDescent="0.3">
      <c r="A17" s="4">
        <v>15</v>
      </c>
      <c r="B17" s="5">
        <v>850</v>
      </c>
      <c r="C17" s="6">
        <v>775</v>
      </c>
      <c r="D17" s="7">
        <v>470</v>
      </c>
      <c r="E17" s="6">
        <v>0.35</v>
      </c>
      <c r="F17" s="8">
        <v>0.45</v>
      </c>
      <c r="P17" s="5">
        <v>850</v>
      </c>
      <c r="Q17" s="8">
        <v>0.45</v>
      </c>
      <c r="R17" s="62">
        <f t="shared" si="1"/>
        <v>0</v>
      </c>
      <c r="S17" s="63">
        <f t="shared" si="0"/>
        <v>850</v>
      </c>
      <c r="T17" s="63">
        <v>750</v>
      </c>
      <c r="U17" s="58"/>
    </row>
    <row r="18" spans="1:21" x14ac:dyDescent="0.3">
      <c r="A18" s="4">
        <v>16</v>
      </c>
      <c r="B18" s="5">
        <v>825</v>
      </c>
      <c r="C18" s="6">
        <v>750</v>
      </c>
      <c r="D18" s="7">
        <v>460</v>
      </c>
      <c r="E18" s="6">
        <v>0.35</v>
      </c>
      <c r="F18" s="8">
        <v>0.45</v>
      </c>
      <c r="P18" s="5">
        <v>825</v>
      </c>
      <c r="Q18" s="8">
        <v>0.45</v>
      </c>
      <c r="R18" s="62">
        <f t="shared" si="1"/>
        <v>0</v>
      </c>
      <c r="S18" s="63">
        <f t="shared" si="0"/>
        <v>825</v>
      </c>
      <c r="T18" s="63">
        <v>700</v>
      </c>
      <c r="U18" s="58"/>
    </row>
    <row r="19" spans="1:21" x14ac:dyDescent="0.3">
      <c r="A19" s="4">
        <v>17</v>
      </c>
      <c r="B19" s="5">
        <v>850</v>
      </c>
      <c r="C19" s="6">
        <v>750</v>
      </c>
      <c r="D19" s="7">
        <v>460</v>
      </c>
      <c r="E19" s="6">
        <v>0.3</v>
      </c>
      <c r="F19" s="8">
        <v>0.5</v>
      </c>
      <c r="P19" s="5">
        <v>850</v>
      </c>
      <c r="Q19" s="8">
        <v>0.5</v>
      </c>
      <c r="R19" s="62">
        <f t="shared" si="1"/>
        <v>0</v>
      </c>
      <c r="S19" s="63">
        <f t="shared" si="0"/>
        <v>850</v>
      </c>
      <c r="T19" s="63">
        <v>700</v>
      </c>
      <c r="U19" s="58"/>
    </row>
    <row r="20" spans="1:21" x14ac:dyDescent="0.3">
      <c r="A20" s="4">
        <v>18</v>
      </c>
      <c r="B20" s="5">
        <v>900</v>
      </c>
      <c r="C20" s="6">
        <v>775</v>
      </c>
      <c r="D20" s="7">
        <v>470</v>
      </c>
      <c r="E20" s="6">
        <v>0.3</v>
      </c>
      <c r="F20" s="8">
        <v>0.5</v>
      </c>
      <c r="P20" s="5">
        <v>900</v>
      </c>
      <c r="Q20" s="8">
        <v>0.5</v>
      </c>
      <c r="R20" s="62">
        <f t="shared" si="1"/>
        <v>0</v>
      </c>
      <c r="S20" s="63">
        <f t="shared" si="0"/>
        <v>900</v>
      </c>
      <c r="T20" s="63">
        <v>650</v>
      </c>
      <c r="U20" s="58"/>
    </row>
    <row r="21" spans="1:21" x14ac:dyDescent="0.3">
      <c r="A21" s="4">
        <v>19</v>
      </c>
      <c r="B21" s="5">
        <v>1000</v>
      </c>
      <c r="C21" s="6">
        <v>800</v>
      </c>
      <c r="D21" s="7">
        <v>500</v>
      </c>
      <c r="E21" s="6">
        <v>0.2</v>
      </c>
      <c r="F21" s="8">
        <v>0.45</v>
      </c>
      <c r="P21" s="5">
        <v>1000</v>
      </c>
      <c r="Q21" s="8">
        <v>0.45</v>
      </c>
      <c r="R21" s="62">
        <f t="shared" si="1"/>
        <v>0</v>
      </c>
      <c r="S21" s="63">
        <f t="shared" si="0"/>
        <v>1000</v>
      </c>
      <c r="T21" s="63">
        <v>600</v>
      </c>
      <c r="U21" s="58"/>
    </row>
    <row r="22" spans="1:21" x14ac:dyDescent="0.3">
      <c r="A22" s="4">
        <v>20</v>
      </c>
      <c r="B22" s="53">
        <v>1100</v>
      </c>
      <c r="C22" s="6">
        <v>850</v>
      </c>
      <c r="D22" s="7">
        <v>525</v>
      </c>
      <c r="E22" s="54">
        <v>0.2</v>
      </c>
      <c r="F22" s="8">
        <v>0.45</v>
      </c>
      <c r="P22" s="53">
        <v>1100</v>
      </c>
      <c r="Q22" s="8">
        <v>0.45</v>
      </c>
      <c r="R22" s="62">
        <f t="shared" si="1"/>
        <v>0</v>
      </c>
      <c r="S22" s="63">
        <f t="shared" si="0"/>
        <v>1100</v>
      </c>
      <c r="T22" s="63">
        <v>600</v>
      </c>
      <c r="U22" s="58"/>
    </row>
    <row r="23" spans="1:21" x14ac:dyDescent="0.3">
      <c r="A23" s="4">
        <v>21</v>
      </c>
      <c r="B23" s="5">
        <v>1000</v>
      </c>
      <c r="C23" s="6">
        <v>800</v>
      </c>
      <c r="D23" s="7">
        <v>500</v>
      </c>
      <c r="E23" s="6">
        <v>0.15</v>
      </c>
      <c r="F23" s="8">
        <v>0.4</v>
      </c>
      <c r="P23" s="5">
        <v>1000</v>
      </c>
      <c r="Q23" s="8">
        <v>0.4</v>
      </c>
      <c r="R23" s="62">
        <f t="shared" si="1"/>
        <v>0</v>
      </c>
      <c r="S23" s="63">
        <f t="shared" si="0"/>
        <v>1000</v>
      </c>
      <c r="T23" s="63">
        <v>550</v>
      </c>
      <c r="U23" s="58"/>
    </row>
    <row r="24" spans="1:21" x14ac:dyDescent="0.3">
      <c r="A24" s="4">
        <v>22</v>
      </c>
      <c r="B24" s="5">
        <v>900</v>
      </c>
      <c r="C24" s="6">
        <v>750</v>
      </c>
      <c r="D24" s="7">
        <v>450</v>
      </c>
      <c r="E24" s="6">
        <v>0.15</v>
      </c>
      <c r="F24" s="8">
        <v>0.35</v>
      </c>
      <c r="P24" s="5">
        <v>900</v>
      </c>
      <c r="Q24" s="8">
        <v>0.35</v>
      </c>
      <c r="R24" s="62">
        <f t="shared" si="1"/>
        <v>0</v>
      </c>
      <c r="S24" s="63">
        <f t="shared" si="0"/>
        <v>900</v>
      </c>
      <c r="T24" s="63">
        <v>550</v>
      </c>
      <c r="U24" s="58"/>
    </row>
    <row r="25" spans="1:21" x14ac:dyDescent="0.3">
      <c r="A25" s="4">
        <v>23</v>
      </c>
      <c r="B25" s="5">
        <v>800</v>
      </c>
      <c r="C25" s="6">
        <v>725</v>
      </c>
      <c r="D25" s="7">
        <v>400</v>
      </c>
      <c r="E25" s="6">
        <v>0.2</v>
      </c>
      <c r="F25" s="8">
        <v>0.4</v>
      </c>
      <c r="P25" s="5">
        <v>800</v>
      </c>
      <c r="Q25" s="8">
        <v>0.4</v>
      </c>
      <c r="R25" s="62">
        <f t="shared" si="1"/>
        <v>0</v>
      </c>
      <c r="S25" s="63">
        <f t="shared" si="0"/>
        <v>800</v>
      </c>
      <c r="T25" s="63">
        <v>500</v>
      </c>
      <c r="U25" s="58"/>
    </row>
    <row r="26" spans="1:21" ht="15" thickBot="1" x14ac:dyDescent="0.35">
      <c r="A26" s="4">
        <v>24</v>
      </c>
      <c r="B26" s="5">
        <v>700</v>
      </c>
      <c r="C26" s="6">
        <v>700</v>
      </c>
      <c r="D26" s="7">
        <v>400</v>
      </c>
      <c r="E26" s="9">
        <v>0.25</v>
      </c>
      <c r="F26" s="10">
        <v>0.45</v>
      </c>
      <c r="P26" s="5">
        <v>700</v>
      </c>
      <c r="Q26" s="10">
        <v>0.45</v>
      </c>
      <c r="R26" s="67">
        <f t="shared" si="1"/>
        <v>0</v>
      </c>
      <c r="S26" s="64">
        <f t="shared" si="0"/>
        <v>700</v>
      </c>
      <c r="T26" s="10"/>
      <c r="U26" s="58"/>
    </row>
    <row r="27" spans="1:21" x14ac:dyDescent="0.3">
      <c r="A27" s="32" t="s">
        <v>17</v>
      </c>
      <c r="B27" s="22">
        <f>MAX(B3:B26)</f>
        <v>1100</v>
      </c>
      <c r="C27" s="22">
        <f>MAX(C3:C26)</f>
        <v>850</v>
      </c>
      <c r="D27" s="23">
        <f>MAX(D3:D26)</f>
        <v>525</v>
      </c>
      <c r="E27" s="22">
        <f>MAX(E3:E26)</f>
        <v>0.35</v>
      </c>
      <c r="F27" s="23">
        <f>MAX(F3:F26)</f>
        <v>0.5</v>
      </c>
    </row>
    <row r="28" spans="1:21" ht="15" thickBot="1" x14ac:dyDescent="0.35">
      <c r="A28" s="33" t="s">
        <v>18</v>
      </c>
      <c r="B28" s="24">
        <f>MIN(B3:B26)</f>
        <v>500</v>
      </c>
      <c r="C28" s="24">
        <f>MIN(C3:C26)</f>
        <v>550</v>
      </c>
      <c r="D28" s="25">
        <f>MIN(D3:D26)</f>
        <v>350</v>
      </c>
      <c r="E28" s="26">
        <f>MIN(E3:E26)</f>
        <v>0.15</v>
      </c>
      <c r="F28" s="27">
        <f>MIN(F3:F26)</f>
        <v>0.2</v>
      </c>
    </row>
    <row r="29" spans="1:21" x14ac:dyDescent="0.3">
      <c r="A29" s="34" t="s">
        <v>19</v>
      </c>
      <c r="B29" s="31">
        <f>SUM(genup!E4:E6)</f>
        <v>1300</v>
      </c>
      <c r="C29" s="31">
        <f>SUM(genup!E2:E3)</f>
        <v>950</v>
      </c>
      <c r="D29" s="35">
        <f>SUM(genup!E7:E9)</f>
        <v>800</v>
      </c>
      <c r="E29" s="30"/>
      <c r="F29" s="30"/>
    </row>
    <row r="30" spans="1:21" ht="15" thickBot="1" x14ac:dyDescent="0.35">
      <c r="A30" s="36" t="s">
        <v>20</v>
      </c>
      <c r="B30" s="28">
        <f>genup!E4+genup!E5</f>
        <v>1000</v>
      </c>
      <c r="C30" s="28">
        <f>genup!E2+genup!E3</f>
        <v>950</v>
      </c>
      <c r="D30" s="29">
        <f>genup!E7+genup!E8</f>
        <v>600</v>
      </c>
    </row>
  </sheetData>
  <sortState xmlns:xlrd2="http://schemas.microsoft.com/office/spreadsheetml/2017/richdata2" ref="T2:T26">
    <sortCondition descending="1" ref="T2"/>
  </sortState>
  <mergeCells count="4">
    <mergeCell ref="E1:F1"/>
    <mergeCell ref="B1:D1"/>
    <mergeCell ref="A1:A2"/>
    <mergeCell ref="P1:S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E2" sqref="E2"/>
    </sheetView>
  </sheetViews>
  <sheetFormatPr defaultColWidth="11.44140625" defaultRowHeight="14.4" x14ac:dyDescent="0.3"/>
  <cols>
    <col min="1" max="1" width="11.5546875" customWidth="1"/>
  </cols>
  <sheetData>
    <row r="1" spans="1:4" ht="18.75" customHeight="1" thickBot="1" x14ac:dyDescent="0.35">
      <c r="A1" s="37" t="s">
        <v>21</v>
      </c>
      <c r="B1" s="41" t="s">
        <v>4</v>
      </c>
      <c r="C1" s="42" t="s">
        <v>7</v>
      </c>
      <c r="D1" s="43" t="s">
        <v>10</v>
      </c>
    </row>
    <row r="2" spans="1:4" ht="18.75" customHeight="1" x14ac:dyDescent="0.3">
      <c r="A2" s="38" t="s">
        <v>4</v>
      </c>
      <c r="B2" s="44"/>
      <c r="C2" s="1">
        <v>300</v>
      </c>
      <c r="D2" s="2">
        <v>250</v>
      </c>
    </row>
    <row r="3" spans="1:4" ht="18.75" customHeight="1" x14ac:dyDescent="0.3">
      <c r="A3" s="39" t="s">
        <v>7</v>
      </c>
      <c r="B3" s="1">
        <v>350</v>
      </c>
      <c r="C3" s="44"/>
      <c r="D3" s="2">
        <v>220</v>
      </c>
    </row>
    <row r="4" spans="1:4" ht="18.75" customHeight="1" thickBot="1" x14ac:dyDescent="0.35">
      <c r="A4" s="40" t="s">
        <v>10</v>
      </c>
      <c r="B4" s="3">
        <v>200</v>
      </c>
      <c r="C4" s="3">
        <v>200</v>
      </c>
      <c r="D4" s="4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genup</vt:lpstr>
      <vt:lpstr>timeup</vt:lpstr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Möbius</dc:creator>
  <cp:lastModifiedBy>Iegor Riepin</cp:lastModifiedBy>
  <dcterms:created xsi:type="dcterms:W3CDTF">2016-11-01T10:26:56Z</dcterms:created>
  <dcterms:modified xsi:type="dcterms:W3CDTF">2019-12-11T09:48:09Z</dcterms:modified>
</cp:coreProperties>
</file>