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Irie\Dropbox\Teaching\ESM\ESM18\ESM tutorials 9&amp;10 (21.11.18)\Tutorials 9&amp;10\"/>
    </mc:Choice>
  </mc:AlternateContent>
  <bookViews>
    <workbookView xWindow="0" yWindow="0" windowWidth="9210" windowHeight="5550"/>
  </bookViews>
  <sheets>
    <sheet name="genup" sheetId="2" r:id="rId1"/>
    <sheet name="timeup" sheetId="1" r:id="rId2"/>
    <sheet name="NTC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0" i="2" l="1"/>
  <c r="M11" i="2"/>
  <c r="M12" i="2"/>
  <c r="M13" i="2"/>
  <c r="M14" i="2"/>
  <c r="M15" i="2"/>
  <c r="M9" i="2"/>
  <c r="M8" i="2"/>
  <c r="M7" i="2"/>
  <c r="M6" i="2"/>
  <c r="M5" i="2"/>
  <c r="M4" i="2"/>
  <c r="M3" i="2"/>
  <c r="M2" i="2"/>
  <c r="D30" i="1" l="1"/>
  <c r="C30" i="1"/>
  <c r="B30" i="1"/>
  <c r="D29" i="1"/>
  <c r="C29" i="1"/>
  <c r="B29" i="1"/>
  <c r="F28" i="1"/>
  <c r="E28" i="1"/>
  <c r="D28" i="1"/>
  <c r="C28" i="1"/>
  <c r="B28" i="1"/>
  <c r="F27" i="1"/>
  <c r="E27" i="1"/>
  <c r="D27" i="1"/>
  <c r="C27" i="1"/>
  <c r="B27" i="1"/>
</calcChain>
</file>

<file path=xl/sharedStrings.xml><?xml version="1.0" encoding="utf-8"?>
<sst xmlns="http://schemas.openxmlformats.org/spreadsheetml/2006/main" count="81" uniqueCount="48">
  <si>
    <t>Wind availability</t>
  </si>
  <si>
    <t>Power plant</t>
  </si>
  <si>
    <t>Country</t>
  </si>
  <si>
    <t>technology</t>
  </si>
  <si>
    <t>GER</t>
  </si>
  <si>
    <t>Lignite</t>
  </si>
  <si>
    <t>CCGT</t>
  </si>
  <si>
    <t>FR</t>
  </si>
  <si>
    <t>Nuclear</t>
  </si>
  <si>
    <t>OCGT</t>
  </si>
  <si>
    <t>NL</t>
  </si>
  <si>
    <t>Wind</t>
  </si>
  <si>
    <t>Capacity</t>
  </si>
  <si>
    <t>type</t>
  </si>
  <si>
    <t>Hours</t>
  </si>
  <si>
    <t>Demand</t>
  </si>
  <si>
    <t>Max</t>
  </si>
  <si>
    <t>Min</t>
  </si>
  <si>
    <t>Capacity all</t>
  </si>
  <si>
    <t>Capacity conv</t>
  </si>
  <si>
    <t>NTC</t>
  </si>
  <si>
    <t>P1_NUC</t>
  </si>
  <si>
    <t>IC</t>
  </si>
  <si>
    <t>availability</t>
  </si>
  <si>
    <t>startup costs</t>
  </si>
  <si>
    <t>g_min</t>
  </si>
  <si>
    <t>eff</t>
  </si>
  <si>
    <t>eff_min</t>
  </si>
  <si>
    <t>Fuel costs</t>
  </si>
  <si>
    <r>
      <t>€/MWh</t>
    </r>
    <r>
      <rPr>
        <vertAlign val="subscript"/>
        <sz val="11"/>
        <color theme="3" tint="0.39997558519241921"/>
        <rFont val="Calibri"/>
        <family val="2"/>
        <scheme val="minor"/>
      </rPr>
      <t>th</t>
    </r>
  </si>
  <si>
    <t>P2_NUC</t>
  </si>
  <si>
    <t>P3_OCGT</t>
  </si>
  <si>
    <t>P4_OCGT</t>
  </si>
  <si>
    <t>P5_LIG</t>
  </si>
  <si>
    <t>P6_LIG</t>
  </si>
  <si>
    <t>P7_CCGT</t>
  </si>
  <si>
    <t>P8_CCGT</t>
  </si>
  <si>
    <t>P9_Wind</t>
  </si>
  <si>
    <t>P10_CCGT</t>
  </si>
  <si>
    <t>P11_CCGT</t>
  </si>
  <si>
    <t>P12_OCGT</t>
  </si>
  <si>
    <t>P13_OCGT</t>
  </si>
  <si>
    <t>P14_Wind</t>
  </si>
  <si>
    <t>MW</t>
  </si>
  <si>
    <r>
      <t>€/MWh</t>
    </r>
    <r>
      <rPr>
        <sz val="8"/>
        <color theme="3" tint="0.39997558519241921"/>
        <rFont val="Calibri"/>
        <family val="2"/>
        <charset val="204"/>
        <scheme val="minor"/>
      </rPr>
      <t>el</t>
    </r>
  </si>
  <si>
    <t>%</t>
  </si>
  <si>
    <t>€/MW</t>
  </si>
  <si>
    <t>VС_full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</si>
</sst>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1"/>
      <color theme="9" tint="-0.499984740745262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1"/>
      <color theme="3" tint="0.39997558519241921"/>
      <name val="Calibri"/>
      <family val="2"/>
      <scheme val="minor"/>
    </font>
    <font>
      <vertAlign val="subscript"/>
      <sz val="11"/>
      <color theme="3" tint="0.39997558519241921"/>
      <name val="Calibri"/>
      <family val="2"/>
      <scheme val="minor"/>
    </font>
    <font>
      <sz val="8"/>
      <color theme="3" tint="0.3999755851924192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1">
    <xf numFmtId="0" fontId="0" fillId="0" borderId="0" xfId="0"/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3" borderId="0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/>
    </xf>
    <xf numFmtId="0" fontId="2" fillId="7" borderId="6" xfId="0" applyFont="1" applyFill="1" applyBorder="1" applyAlignment="1">
      <alignment horizontal="center"/>
    </xf>
    <xf numFmtId="0" fontId="3" fillId="7" borderId="0" xfId="0" applyFont="1" applyFill="1" applyBorder="1" applyAlignment="1">
      <alignment horizontal="center"/>
    </xf>
    <xf numFmtId="0" fontId="3" fillId="7" borderId="8" xfId="0" applyFont="1" applyFill="1" applyBorder="1" applyAlignment="1">
      <alignment horizontal="center"/>
    </xf>
    <xf numFmtId="0" fontId="3" fillId="7" borderId="10" xfId="0" applyFont="1" applyFill="1" applyBorder="1" applyAlignment="1">
      <alignment horizontal="center"/>
    </xf>
    <xf numFmtId="0" fontId="3" fillId="7" borderId="11" xfId="0" applyFont="1" applyFill="1" applyBorder="1" applyAlignment="1">
      <alignment horizontal="center"/>
    </xf>
    <xf numFmtId="0" fontId="1" fillId="7" borderId="10" xfId="0" applyFont="1" applyFill="1" applyBorder="1" applyAlignment="1">
      <alignment horizontal="center"/>
    </xf>
    <xf numFmtId="0" fontId="1" fillId="7" borderId="11" xfId="0" applyFont="1" applyFill="1" applyBorder="1" applyAlignment="1">
      <alignment horizontal="center"/>
    </xf>
    <xf numFmtId="0" fontId="1" fillId="0" borderId="0" xfId="0" applyFont="1"/>
    <xf numFmtId="0" fontId="1" fillId="7" borderId="0" xfId="0" applyFont="1" applyFill="1" applyBorder="1" applyAlignment="1">
      <alignment horizontal="center"/>
    </xf>
    <xf numFmtId="0" fontId="2" fillId="7" borderId="4" xfId="0" applyFont="1" applyFill="1" applyBorder="1" applyAlignment="1">
      <alignment horizontal="right"/>
    </xf>
    <xf numFmtId="0" fontId="3" fillId="7" borderId="7" xfId="0" applyFont="1" applyFill="1" applyBorder="1" applyAlignment="1">
      <alignment horizontal="right"/>
    </xf>
    <xf numFmtId="0" fontId="1" fillId="7" borderId="7" xfId="0" applyFont="1" applyFill="1" applyBorder="1" applyAlignment="1">
      <alignment horizontal="right"/>
    </xf>
    <xf numFmtId="0" fontId="1" fillId="7" borderId="8" xfId="0" applyFont="1" applyFill="1" applyBorder="1" applyAlignment="1">
      <alignment horizontal="center"/>
    </xf>
    <xf numFmtId="0" fontId="1" fillId="7" borderId="9" xfId="0" applyFont="1" applyFill="1" applyBorder="1" applyAlignment="1">
      <alignment horizontal="right"/>
    </xf>
    <xf numFmtId="0" fontId="4" fillId="0" borderId="3" xfId="0" applyFont="1" applyBorder="1" applyAlignment="1">
      <alignment horizontal="center" vertical="center"/>
    </xf>
    <xf numFmtId="0" fontId="4" fillId="4" borderId="22" xfId="0" applyFont="1" applyFill="1" applyBorder="1" applyAlignment="1">
      <alignment horizontal="center" vertical="center"/>
    </xf>
    <xf numFmtId="0" fontId="4" fillId="3" borderId="22" xfId="0" applyFont="1" applyFill="1" applyBorder="1" applyAlignment="1">
      <alignment horizontal="center" vertical="center"/>
    </xf>
    <xf numFmtId="0" fontId="4" fillId="5" borderId="21" xfId="0" applyFont="1" applyFill="1" applyBorder="1" applyAlignment="1">
      <alignment horizontal="center" vertical="center"/>
    </xf>
    <xf numFmtId="0" fontId="4" fillId="4" borderId="13" xfId="0" applyFont="1" applyFill="1" applyBorder="1" applyAlignment="1">
      <alignment horizontal="center" vertical="center"/>
    </xf>
    <xf numFmtId="0" fontId="4" fillId="3" borderId="13" xfId="0" applyFont="1" applyFill="1" applyBorder="1" applyAlignment="1">
      <alignment horizontal="center" vertical="center"/>
    </xf>
    <xf numFmtId="0" fontId="4" fillId="5" borderId="14" xfId="0" applyFont="1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1" fillId="4" borderId="17" xfId="0" applyFont="1" applyFill="1" applyBorder="1" applyAlignment="1">
      <alignment horizontal="center"/>
    </xf>
    <xf numFmtId="0" fontId="1" fillId="3" borderId="13" xfId="0" applyFont="1" applyFill="1" applyBorder="1" applyAlignment="1">
      <alignment horizontal="center"/>
    </xf>
    <xf numFmtId="0" fontId="1" fillId="5" borderId="18" xfId="0" applyFont="1" applyFill="1" applyBorder="1" applyAlignment="1">
      <alignment horizontal="center"/>
    </xf>
    <xf numFmtId="0" fontId="1" fillId="4" borderId="13" xfId="0" applyFont="1" applyFill="1" applyBorder="1" applyAlignment="1">
      <alignment horizontal="center"/>
    </xf>
    <xf numFmtId="0" fontId="1" fillId="5" borderId="14" xfId="0" applyFont="1" applyFill="1" applyBorder="1" applyAlignment="1">
      <alignment horizontal="center"/>
    </xf>
    <xf numFmtId="0" fontId="0" fillId="6" borderId="7" xfId="0" applyFill="1" applyBorder="1" applyAlignment="1">
      <alignment horizontal="left" vertical="center"/>
    </xf>
    <xf numFmtId="0" fontId="0" fillId="6" borderId="9" xfId="0" applyFill="1" applyBorder="1" applyAlignment="1">
      <alignment horizontal="left" vertical="center"/>
    </xf>
    <xf numFmtId="0" fontId="0" fillId="9" borderId="1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1" fillId="10" borderId="4" xfId="0" applyFont="1" applyFill="1" applyBorder="1" applyAlignment="1">
      <alignment horizontal="center" vertical="center"/>
    </xf>
    <xf numFmtId="0" fontId="1" fillId="10" borderId="5" xfId="0" applyFont="1" applyFill="1" applyBorder="1" applyAlignment="1">
      <alignment horizontal="center" vertical="center"/>
    </xf>
    <xf numFmtId="0" fontId="1" fillId="10" borderId="6" xfId="0" applyFont="1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5" xfId="0" applyFill="1" applyBorder="1" applyAlignment="1">
      <alignment horizontal="center"/>
    </xf>
    <xf numFmtId="2" fontId="0" fillId="6" borderId="0" xfId="0" applyNumberFormat="1" applyFill="1" applyBorder="1" applyAlignment="1">
      <alignment horizontal="center"/>
    </xf>
    <xf numFmtId="0" fontId="1" fillId="4" borderId="14" xfId="0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0" fillId="6" borderId="4" xfId="0" applyFill="1" applyBorder="1" applyAlignment="1">
      <alignment horizontal="left" vertical="center"/>
    </xf>
    <xf numFmtId="0" fontId="0" fillId="3" borderId="5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0" borderId="23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1" xfId="0" applyBorder="1" applyAlignment="1">
      <alignment horizontal="center"/>
    </xf>
    <xf numFmtId="0" fontId="1" fillId="10" borderId="0" xfId="0" applyFont="1" applyFill="1" applyBorder="1" applyAlignment="1">
      <alignment horizontal="center" vertical="center"/>
    </xf>
    <xf numFmtId="164" fontId="8" fillId="0" borderId="0" xfId="0" applyNumberFormat="1" applyFont="1" applyFill="1" applyAlignment="1">
      <alignment horizontal="center"/>
    </xf>
    <xf numFmtId="0" fontId="9" fillId="10" borderId="6" xfId="0" applyFont="1" applyFill="1" applyBorder="1" applyAlignment="1">
      <alignment horizontal="center" vertical="center"/>
    </xf>
    <xf numFmtId="0" fontId="1" fillId="6" borderId="15" xfId="0" applyFont="1" applyFill="1" applyBorder="1" applyAlignment="1">
      <alignment horizontal="center"/>
    </xf>
    <xf numFmtId="0" fontId="1" fillId="6" borderId="6" xfId="0" applyFont="1" applyFill="1" applyBorder="1" applyAlignment="1">
      <alignment horizontal="center"/>
    </xf>
    <xf numFmtId="0" fontId="1" fillId="6" borderId="5" xfId="0" applyFont="1" applyFill="1" applyBorder="1" applyAlignment="1">
      <alignment horizontal="center"/>
    </xf>
    <xf numFmtId="0" fontId="1" fillId="6" borderId="16" xfId="0" applyFont="1" applyFill="1" applyBorder="1" applyAlignment="1">
      <alignment horizontal="center"/>
    </xf>
    <xf numFmtId="0" fontId="1" fillId="6" borderId="19" xfId="0" applyFont="1" applyFill="1" applyBorder="1" applyAlignment="1">
      <alignment horizontal="center" vertical="center"/>
    </xf>
    <xf numFmtId="0" fontId="1" fillId="6" borderId="2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Hourly demand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timeup!$B$1:$B$2</c:f>
              <c:strCache>
                <c:ptCount val="2"/>
                <c:pt idx="0">
                  <c:v>Demand</c:v>
                </c:pt>
                <c:pt idx="1">
                  <c:v>GER</c:v>
                </c:pt>
              </c:strCache>
            </c:strRef>
          </c:tx>
          <c:spPr>
            <a:ln w="3810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timeup!$A$3:$A$26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timeup!$B$3:$B$26</c:f>
              <c:numCache>
                <c:formatCode>General</c:formatCode>
                <c:ptCount val="24"/>
                <c:pt idx="0">
                  <c:v>600</c:v>
                </c:pt>
                <c:pt idx="1">
                  <c:v>550</c:v>
                </c:pt>
                <c:pt idx="2">
                  <c:v>500</c:v>
                </c:pt>
                <c:pt idx="3">
                  <c:v>550</c:v>
                </c:pt>
                <c:pt idx="4">
                  <c:v>600</c:v>
                </c:pt>
                <c:pt idx="5">
                  <c:v>650</c:v>
                </c:pt>
                <c:pt idx="6">
                  <c:v>700</c:v>
                </c:pt>
                <c:pt idx="7">
                  <c:v>750</c:v>
                </c:pt>
                <c:pt idx="8">
                  <c:v>800</c:v>
                </c:pt>
                <c:pt idx="9">
                  <c:v>850</c:v>
                </c:pt>
                <c:pt idx="10">
                  <c:v>900</c:v>
                </c:pt>
                <c:pt idx="11">
                  <c:v>950</c:v>
                </c:pt>
                <c:pt idx="12">
                  <c:v>925</c:v>
                </c:pt>
                <c:pt idx="13">
                  <c:v>900</c:v>
                </c:pt>
                <c:pt idx="14">
                  <c:v>850</c:v>
                </c:pt>
                <c:pt idx="15">
                  <c:v>825</c:v>
                </c:pt>
                <c:pt idx="16">
                  <c:v>850</c:v>
                </c:pt>
                <c:pt idx="17">
                  <c:v>900</c:v>
                </c:pt>
                <c:pt idx="18">
                  <c:v>1000</c:v>
                </c:pt>
                <c:pt idx="19">
                  <c:v>1100</c:v>
                </c:pt>
                <c:pt idx="20">
                  <c:v>1000</c:v>
                </c:pt>
                <c:pt idx="21">
                  <c:v>900</c:v>
                </c:pt>
                <c:pt idx="22">
                  <c:v>800</c:v>
                </c:pt>
                <c:pt idx="23">
                  <c:v>700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F4C4-483A-BF15-53C8A4EA153E}"/>
            </c:ext>
          </c:extLst>
        </c:ser>
        <c:ser>
          <c:idx val="4"/>
          <c:order val="1"/>
          <c:tx>
            <c:strRef>
              <c:f>timeup!$C$1:$C$2</c:f>
              <c:strCache>
                <c:ptCount val="2"/>
                <c:pt idx="0">
                  <c:v>Demand</c:v>
                </c:pt>
                <c:pt idx="1">
                  <c:v>FR</c:v>
                </c:pt>
              </c:strCache>
            </c:strRef>
          </c:tx>
          <c:spPr>
            <a:ln w="38100">
              <a:solidFill>
                <a:schemeClr val="accent2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timeup!$A$3:$A$26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timeup!$C$3:$C$26</c:f>
              <c:numCache>
                <c:formatCode>General</c:formatCode>
                <c:ptCount val="24"/>
                <c:pt idx="0">
                  <c:v>600</c:v>
                </c:pt>
                <c:pt idx="1">
                  <c:v>550</c:v>
                </c:pt>
                <c:pt idx="2">
                  <c:v>550</c:v>
                </c:pt>
                <c:pt idx="3">
                  <c:v>575</c:v>
                </c:pt>
                <c:pt idx="4">
                  <c:v>600</c:v>
                </c:pt>
                <c:pt idx="5">
                  <c:v>625</c:v>
                </c:pt>
                <c:pt idx="6">
                  <c:v>650</c:v>
                </c:pt>
                <c:pt idx="7">
                  <c:v>700</c:v>
                </c:pt>
                <c:pt idx="8">
                  <c:v>725</c:v>
                </c:pt>
                <c:pt idx="9">
                  <c:v>775</c:v>
                </c:pt>
                <c:pt idx="10">
                  <c:v>800</c:v>
                </c:pt>
                <c:pt idx="11">
                  <c:v>800</c:v>
                </c:pt>
                <c:pt idx="12">
                  <c:v>825</c:v>
                </c:pt>
                <c:pt idx="13">
                  <c:v>800</c:v>
                </c:pt>
                <c:pt idx="14">
                  <c:v>775</c:v>
                </c:pt>
                <c:pt idx="15">
                  <c:v>750</c:v>
                </c:pt>
                <c:pt idx="16">
                  <c:v>750</c:v>
                </c:pt>
                <c:pt idx="17">
                  <c:v>775</c:v>
                </c:pt>
                <c:pt idx="18">
                  <c:v>800</c:v>
                </c:pt>
                <c:pt idx="19">
                  <c:v>850</c:v>
                </c:pt>
                <c:pt idx="20">
                  <c:v>800</c:v>
                </c:pt>
                <c:pt idx="21">
                  <c:v>750</c:v>
                </c:pt>
                <c:pt idx="22">
                  <c:v>725</c:v>
                </c:pt>
                <c:pt idx="23">
                  <c:v>700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F4C4-483A-BF15-53C8A4EA153E}"/>
            </c:ext>
          </c:extLst>
        </c:ser>
        <c:ser>
          <c:idx val="5"/>
          <c:order val="2"/>
          <c:tx>
            <c:strRef>
              <c:f>timeup!$D$1:$D$2</c:f>
              <c:strCache>
                <c:ptCount val="2"/>
                <c:pt idx="0">
                  <c:v>Demand</c:v>
                </c:pt>
                <c:pt idx="1">
                  <c:v>NL</c:v>
                </c:pt>
              </c:strCache>
            </c:strRef>
          </c:tx>
          <c:spPr>
            <a:ln w="38100">
              <a:solidFill>
                <a:schemeClr val="accent4">
                  <a:lumMod val="60000"/>
                  <a:lumOff val="40000"/>
                </a:schemeClr>
              </a:solidFill>
            </a:ln>
          </c:spPr>
          <c:marker>
            <c:symbol val="none"/>
          </c:marker>
          <c:cat>
            <c:numRef>
              <c:f>timeup!$A$3:$A$26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timeup!$D$3:$D$26</c:f>
              <c:numCache>
                <c:formatCode>General</c:formatCode>
                <c:ptCount val="24"/>
                <c:pt idx="0">
                  <c:v>375</c:v>
                </c:pt>
                <c:pt idx="1">
                  <c:v>350</c:v>
                </c:pt>
                <c:pt idx="2">
                  <c:v>350</c:v>
                </c:pt>
                <c:pt idx="3">
                  <c:v>375</c:v>
                </c:pt>
                <c:pt idx="4">
                  <c:v>400</c:v>
                </c:pt>
                <c:pt idx="5">
                  <c:v>400</c:v>
                </c:pt>
                <c:pt idx="6">
                  <c:v>424</c:v>
                </c:pt>
                <c:pt idx="7">
                  <c:v>425</c:v>
                </c:pt>
                <c:pt idx="8">
                  <c:v>455</c:v>
                </c:pt>
                <c:pt idx="9">
                  <c:v>485</c:v>
                </c:pt>
                <c:pt idx="10">
                  <c:v>500</c:v>
                </c:pt>
                <c:pt idx="11">
                  <c:v>500</c:v>
                </c:pt>
                <c:pt idx="12">
                  <c:v>500</c:v>
                </c:pt>
                <c:pt idx="13">
                  <c:v>480</c:v>
                </c:pt>
                <c:pt idx="14">
                  <c:v>470</c:v>
                </c:pt>
                <c:pt idx="15">
                  <c:v>460</c:v>
                </c:pt>
                <c:pt idx="16">
                  <c:v>460</c:v>
                </c:pt>
                <c:pt idx="17">
                  <c:v>470</c:v>
                </c:pt>
                <c:pt idx="18">
                  <c:v>500</c:v>
                </c:pt>
                <c:pt idx="19">
                  <c:v>525</c:v>
                </c:pt>
                <c:pt idx="20">
                  <c:v>500</c:v>
                </c:pt>
                <c:pt idx="21">
                  <c:v>450</c:v>
                </c:pt>
                <c:pt idx="22">
                  <c:v>400</c:v>
                </c:pt>
                <c:pt idx="23">
                  <c:v>400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B-F4C4-483A-BF15-53C8A4EA15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6399504"/>
        <c:axId val="158559472"/>
      </c:lineChart>
      <c:catAx>
        <c:axId val="226399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8559472"/>
        <c:crosses val="autoZero"/>
        <c:auto val="1"/>
        <c:lblAlgn val="ctr"/>
        <c:lblOffset val="100"/>
        <c:noMultiLvlLbl val="0"/>
      </c:catAx>
      <c:valAx>
        <c:axId val="15855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6399504"/>
        <c:crosses val="autoZero"/>
        <c:crossBetween val="between"/>
      </c:valAx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Wind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timeup!$E$1:$E$2</c:f>
              <c:strCache>
                <c:ptCount val="2"/>
                <c:pt idx="0">
                  <c:v>Wind availability</c:v>
                </c:pt>
                <c:pt idx="1">
                  <c:v>GER</c:v>
                </c:pt>
              </c:strCache>
            </c:strRef>
          </c:tx>
          <c:spPr>
            <a:ln w="3810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timeup!$A$3:$A$26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timeup!$E$3:$E$26</c:f>
              <c:numCache>
                <c:formatCode>General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0.3</c:v>
                </c:pt>
                <c:pt idx="5">
                  <c:v>0.3</c:v>
                </c:pt>
                <c:pt idx="6">
                  <c:v>0.3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0.3</c:v>
                </c:pt>
                <c:pt idx="11">
                  <c:v>0.3</c:v>
                </c:pt>
                <c:pt idx="12">
                  <c:v>0.3</c:v>
                </c:pt>
                <c:pt idx="13">
                  <c:v>0.35</c:v>
                </c:pt>
                <c:pt idx="14">
                  <c:v>0.35</c:v>
                </c:pt>
                <c:pt idx="15">
                  <c:v>0.35</c:v>
                </c:pt>
                <c:pt idx="16">
                  <c:v>0.3</c:v>
                </c:pt>
                <c:pt idx="17">
                  <c:v>0.3</c:v>
                </c:pt>
                <c:pt idx="18">
                  <c:v>0.2</c:v>
                </c:pt>
                <c:pt idx="19">
                  <c:v>0.2</c:v>
                </c:pt>
                <c:pt idx="20">
                  <c:v>0.15</c:v>
                </c:pt>
                <c:pt idx="21">
                  <c:v>0.15</c:v>
                </c:pt>
                <c:pt idx="22">
                  <c:v>0.2</c:v>
                </c:pt>
                <c:pt idx="23">
                  <c:v>0.25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0BD-4E20-9010-F82704FC5E96}"/>
            </c:ext>
          </c:extLst>
        </c:ser>
        <c:ser>
          <c:idx val="1"/>
          <c:order val="1"/>
          <c:tx>
            <c:strRef>
              <c:f>timeup!$F$1:$F$2</c:f>
              <c:strCache>
                <c:ptCount val="2"/>
                <c:pt idx="0">
                  <c:v>Wind availability</c:v>
                </c:pt>
                <c:pt idx="1">
                  <c:v>NL</c:v>
                </c:pt>
              </c:strCache>
            </c:strRef>
          </c:tx>
          <c:spPr>
            <a:ln w="3810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timeup!$A$3:$A$26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timeup!$F$3:$F$26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</c:v>
                </c:pt>
                <c:pt idx="3">
                  <c:v>0.3</c:v>
                </c:pt>
                <c:pt idx="4">
                  <c:v>0.3</c:v>
                </c:pt>
                <c:pt idx="5">
                  <c:v>0.35</c:v>
                </c:pt>
                <c:pt idx="6">
                  <c:v>0.35</c:v>
                </c:pt>
                <c:pt idx="7">
                  <c:v>0.4</c:v>
                </c:pt>
                <c:pt idx="8">
                  <c:v>0.4</c:v>
                </c:pt>
                <c:pt idx="9">
                  <c:v>0.5</c:v>
                </c:pt>
                <c:pt idx="10">
                  <c:v>0.45</c:v>
                </c:pt>
                <c:pt idx="11">
                  <c:v>0.45</c:v>
                </c:pt>
                <c:pt idx="12">
                  <c:v>0.4</c:v>
                </c:pt>
                <c:pt idx="13">
                  <c:v>0.4</c:v>
                </c:pt>
                <c:pt idx="14">
                  <c:v>0.45</c:v>
                </c:pt>
                <c:pt idx="15">
                  <c:v>0.45</c:v>
                </c:pt>
                <c:pt idx="16">
                  <c:v>0.5</c:v>
                </c:pt>
                <c:pt idx="17">
                  <c:v>0.5</c:v>
                </c:pt>
                <c:pt idx="18">
                  <c:v>0.45</c:v>
                </c:pt>
                <c:pt idx="19">
                  <c:v>0.45</c:v>
                </c:pt>
                <c:pt idx="20">
                  <c:v>0.4</c:v>
                </c:pt>
                <c:pt idx="21">
                  <c:v>0.35</c:v>
                </c:pt>
                <c:pt idx="22">
                  <c:v>0.4</c:v>
                </c:pt>
                <c:pt idx="23">
                  <c:v>0.45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0BD-4E20-9010-F82704FC5E9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29394432"/>
        <c:axId val="229394992"/>
      </c:lineChart>
      <c:catAx>
        <c:axId val="229394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9394992"/>
        <c:crosses val="autoZero"/>
        <c:auto val="1"/>
        <c:lblAlgn val="ctr"/>
        <c:lblOffset val="100"/>
        <c:noMultiLvlLbl val="0"/>
      </c:catAx>
      <c:valAx>
        <c:axId val="22939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9394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390524</xdr:colOff>
      <xdr:row>0</xdr:row>
      <xdr:rowOff>114300</xdr:rowOff>
    </xdr:from>
    <xdr:to>
      <xdr:col>12</xdr:col>
      <xdr:colOff>590549</xdr:colOff>
      <xdr:row>19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395286</xdr:colOff>
      <xdr:row>19</xdr:row>
      <xdr:rowOff>76199</xdr:rowOff>
    </xdr:from>
    <xdr:to>
      <xdr:col>12</xdr:col>
      <xdr:colOff>571499</xdr:colOff>
      <xdr:row>34</xdr:row>
      <xdr:rowOff>133349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tabSelected="1" workbookViewId="0">
      <selection activeCell="J19" sqref="J19"/>
    </sheetView>
  </sheetViews>
  <sheetFormatPr defaultColWidth="11.42578125" defaultRowHeight="15" x14ac:dyDescent="0.25"/>
  <cols>
    <col min="1" max="1" width="11.7109375" customWidth="1"/>
    <col min="2" max="2" width="12.7109375" customWidth="1"/>
    <col min="3" max="3" width="11.7109375" customWidth="1"/>
    <col min="5" max="5" width="13.85546875" bestFit="1" customWidth="1"/>
    <col min="6" max="6" width="11.85546875" bestFit="1" customWidth="1"/>
  </cols>
  <sheetData>
    <row r="1" spans="1:14" ht="28.5" customHeight="1" thickBot="1" x14ac:dyDescent="0.3">
      <c r="A1" s="15" t="s">
        <v>1</v>
      </c>
      <c r="B1" s="16" t="s">
        <v>2</v>
      </c>
      <c r="C1" s="16" t="s">
        <v>3</v>
      </c>
      <c r="D1" s="17" t="s">
        <v>13</v>
      </c>
      <c r="E1" s="15" t="s">
        <v>12</v>
      </c>
      <c r="F1" s="64" t="s">
        <v>28</v>
      </c>
      <c r="G1" s="17" t="s">
        <v>22</v>
      </c>
      <c r="H1" s="58" t="s">
        <v>26</v>
      </c>
      <c r="I1" s="59" t="s">
        <v>27</v>
      </c>
      <c r="J1" s="59" t="s">
        <v>24</v>
      </c>
      <c r="K1" s="60" t="s">
        <v>25</v>
      </c>
      <c r="L1" s="74" t="s">
        <v>23</v>
      </c>
      <c r="M1" s="72" t="s">
        <v>47</v>
      </c>
    </row>
    <row r="2" spans="1:14" x14ac:dyDescent="0.25">
      <c r="A2" s="66" t="s">
        <v>21</v>
      </c>
      <c r="B2" s="67" t="s">
        <v>7</v>
      </c>
      <c r="C2" s="68" t="s">
        <v>8</v>
      </c>
      <c r="D2" s="61">
        <v>1</v>
      </c>
      <c r="E2" s="18">
        <v>300</v>
      </c>
      <c r="F2" s="20">
        <v>3.3</v>
      </c>
      <c r="G2" s="69">
        <v>290000</v>
      </c>
      <c r="H2" s="62">
        <v>0.33</v>
      </c>
      <c r="I2" s="62">
        <v>0.28000000000000003</v>
      </c>
      <c r="J2" s="62">
        <v>150</v>
      </c>
      <c r="K2" s="62">
        <v>0.45</v>
      </c>
      <c r="L2" s="61">
        <v>1</v>
      </c>
      <c r="M2" s="73">
        <f>F2/H2</f>
        <v>9.9999999999999982</v>
      </c>
    </row>
    <row r="3" spans="1:14" x14ac:dyDescent="0.25">
      <c r="A3" s="53" t="s">
        <v>30</v>
      </c>
      <c r="B3" s="11" t="s">
        <v>7</v>
      </c>
      <c r="C3" s="20" t="s">
        <v>8</v>
      </c>
      <c r="D3" s="21">
        <v>1</v>
      </c>
      <c r="E3" s="18">
        <v>350</v>
      </c>
      <c r="F3" s="20">
        <v>3.3</v>
      </c>
      <c r="G3" s="70">
        <v>290000</v>
      </c>
      <c r="H3" s="57">
        <v>0.33</v>
      </c>
      <c r="I3" s="57">
        <v>0.28000000000000003</v>
      </c>
      <c r="J3" s="57">
        <v>150</v>
      </c>
      <c r="K3" s="57">
        <v>0.45</v>
      </c>
      <c r="L3" s="21">
        <v>1</v>
      </c>
      <c r="M3" s="73">
        <f t="shared" ref="M3:M15" si="0">F3/H3</f>
        <v>9.9999999999999982</v>
      </c>
    </row>
    <row r="4" spans="1:14" x14ac:dyDescent="0.25">
      <c r="A4" s="53" t="s">
        <v>31</v>
      </c>
      <c r="B4" s="11" t="s">
        <v>7</v>
      </c>
      <c r="C4" s="20" t="s">
        <v>9</v>
      </c>
      <c r="D4" s="21">
        <v>1</v>
      </c>
      <c r="E4" s="18">
        <v>200</v>
      </c>
      <c r="F4" s="20">
        <v>15</v>
      </c>
      <c r="G4" s="70">
        <v>41000</v>
      </c>
      <c r="H4" s="57">
        <v>0.39</v>
      </c>
      <c r="I4" s="57">
        <v>0.18</v>
      </c>
      <c r="J4" s="57">
        <v>35</v>
      </c>
      <c r="K4" s="57">
        <v>0.2</v>
      </c>
      <c r="L4" s="21">
        <v>1</v>
      </c>
      <c r="M4" s="73">
        <f t="shared" si="0"/>
        <v>38.46153846153846</v>
      </c>
    </row>
    <row r="5" spans="1:14" x14ac:dyDescent="0.25">
      <c r="A5" s="53" t="s">
        <v>32</v>
      </c>
      <c r="B5" s="11" t="s">
        <v>7</v>
      </c>
      <c r="C5" s="20" t="s">
        <v>9</v>
      </c>
      <c r="D5" s="21">
        <v>1</v>
      </c>
      <c r="E5" s="18">
        <v>25</v>
      </c>
      <c r="F5" s="20">
        <v>15</v>
      </c>
      <c r="G5" s="70">
        <v>41000</v>
      </c>
      <c r="H5" s="57">
        <v>0.39</v>
      </c>
      <c r="I5" s="57">
        <v>0.18</v>
      </c>
      <c r="J5" s="57">
        <v>35</v>
      </c>
      <c r="K5" s="57">
        <v>0.2</v>
      </c>
      <c r="L5" s="21">
        <v>1</v>
      </c>
      <c r="M5" s="73">
        <f t="shared" si="0"/>
        <v>38.46153846153846</v>
      </c>
    </row>
    <row r="6" spans="1:14" x14ac:dyDescent="0.25">
      <c r="A6" s="53" t="s">
        <v>33</v>
      </c>
      <c r="B6" s="12" t="s">
        <v>4</v>
      </c>
      <c r="C6" s="20" t="s">
        <v>5</v>
      </c>
      <c r="D6" s="21">
        <v>1</v>
      </c>
      <c r="E6" s="18">
        <v>525</v>
      </c>
      <c r="F6" s="20">
        <v>4.5</v>
      </c>
      <c r="G6" s="70">
        <v>156000</v>
      </c>
      <c r="H6" s="57">
        <v>0.41</v>
      </c>
      <c r="I6" s="57">
        <v>0.37</v>
      </c>
      <c r="J6" s="57">
        <v>120</v>
      </c>
      <c r="K6" s="57">
        <v>0.4</v>
      </c>
      <c r="L6" s="21">
        <v>1</v>
      </c>
      <c r="M6" s="73">
        <f t="shared" si="0"/>
        <v>10.975609756097562</v>
      </c>
    </row>
    <row r="7" spans="1:14" x14ac:dyDescent="0.25">
      <c r="A7" s="53" t="s">
        <v>34</v>
      </c>
      <c r="B7" s="12" t="s">
        <v>4</v>
      </c>
      <c r="C7" s="20" t="s">
        <v>5</v>
      </c>
      <c r="D7" s="21">
        <v>1</v>
      </c>
      <c r="E7" s="18">
        <v>325</v>
      </c>
      <c r="F7" s="20">
        <v>4.5</v>
      </c>
      <c r="G7" s="70">
        <v>156000</v>
      </c>
      <c r="H7" s="57">
        <v>0.37</v>
      </c>
      <c r="I7" s="57">
        <v>0.32</v>
      </c>
      <c r="J7" s="57">
        <v>120</v>
      </c>
      <c r="K7" s="57">
        <v>0.4</v>
      </c>
      <c r="L7" s="21">
        <v>1</v>
      </c>
      <c r="M7" s="73">
        <f t="shared" si="0"/>
        <v>12.162162162162163</v>
      </c>
    </row>
    <row r="8" spans="1:14" x14ac:dyDescent="0.25">
      <c r="A8" s="53" t="s">
        <v>35</v>
      </c>
      <c r="B8" s="12" t="s">
        <v>4</v>
      </c>
      <c r="C8" s="20" t="s">
        <v>6</v>
      </c>
      <c r="D8" s="21">
        <v>1</v>
      </c>
      <c r="E8" s="18">
        <v>225</v>
      </c>
      <c r="F8" s="20">
        <v>15</v>
      </c>
      <c r="G8" s="70">
        <v>73000</v>
      </c>
      <c r="H8" s="57">
        <v>0.6</v>
      </c>
      <c r="I8" s="57">
        <v>0.52</v>
      </c>
      <c r="J8" s="57">
        <v>80</v>
      </c>
      <c r="K8" s="63">
        <v>0.33</v>
      </c>
      <c r="L8" s="21">
        <v>1</v>
      </c>
      <c r="M8" s="73">
        <f t="shared" si="0"/>
        <v>25</v>
      </c>
    </row>
    <row r="9" spans="1:14" x14ac:dyDescent="0.25">
      <c r="A9" s="53" t="s">
        <v>36</v>
      </c>
      <c r="B9" s="12" t="s">
        <v>4</v>
      </c>
      <c r="C9" s="20" t="s">
        <v>6</v>
      </c>
      <c r="D9" s="21">
        <v>1</v>
      </c>
      <c r="E9" s="18">
        <v>50</v>
      </c>
      <c r="F9" s="20">
        <v>15</v>
      </c>
      <c r="G9" s="70">
        <v>73000</v>
      </c>
      <c r="H9" s="57">
        <v>0.55000000000000004</v>
      </c>
      <c r="I9" s="57">
        <v>0.47</v>
      </c>
      <c r="J9" s="57">
        <v>80</v>
      </c>
      <c r="K9" s="63">
        <v>0.33</v>
      </c>
      <c r="L9" s="21">
        <v>1</v>
      </c>
      <c r="M9" s="73">
        <f t="shared" si="0"/>
        <v>27.27272727272727</v>
      </c>
    </row>
    <row r="10" spans="1:14" x14ac:dyDescent="0.25">
      <c r="A10" s="53" t="s">
        <v>37</v>
      </c>
      <c r="B10" s="12" t="s">
        <v>4</v>
      </c>
      <c r="C10" s="20" t="s">
        <v>11</v>
      </c>
      <c r="D10" s="21">
        <v>2</v>
      </c>
      <c r="E10" s="18">
        <v>300</v>
      </c>
      <c r="F10" s="20">
        <v>0</v>
      </c>
      <c r="G10" s="70">
        <v>130000</v>
      </c>
      <c r="H10" s="20">
        <v>1</v>
      </c>
      <c r="I10" s="20">
        <v>1</v>
      </c>
      <c r="J10" s="20">
        <v>0</v>
      </c>
      <c r="K10" s="20">
        <v>0</v>
      </c>
      <c r="L10" s="21">
        <v>1</v>
      </c>
      <c r="M10" s="73">
        <f>F10/H10</f>
        <v>0</v>
      </c>
    </row>
    <row r="11" spans="1:14" x14ac:dyDescent="0.25">
      <c r="A11" s="53" t="s">
        <v>38</v>
      </c>
      <c r="B11" s="13" t="s">
        <v>10</v>
      </c>
      <c r="C11" s="20" t="s">
        <v>6</v>
      </c>
      <c r="D11" s="21">
        <v>1</v>
      </c>
      <c r="E11" s="18">
        <v>300</v>
      </c>
      <c r="F11" s="20">
        <v>15</v>
      </c>
      <c r="G11" s="70">
        <v>73000</v>
      </c>
      <c r="H11" s="57">
        <v>0.6</v>
      </c>
      <c r="I11" s="57">
        <v>0.52</v>
      </c>
      <c r="J11" s="57">
        <v>80</v>
      </c>
      <c r="K11" s="63">
        <v>0.33</v>
      </c>
      <c r="L11" s="21">
        <v>1</v>
      </c>
      <c r="M11" s="73">
        <f t="shared" si="0"/>
        <v>25</v>
      </c>
      <c r="N11">
        <v>1</v>
      </c>
    </row>
    <row r="12" spans="1:14" x14ac:dyDescent="0.25">
      <c r="A12" s="53" t="s">
        <v>39</v>
      </c>
      <c r="B12" s="13" t="s">
        <v>10</v>
      </c>
      <c r="C12" s="20" t="s">
        <v>6</v>
      </c>
      <c r="D12" s="21">
        <v>1</v>
      </c>
      <c r="E12" s="18">
        <v>100</v>
      </c>
      <c r="F12" s="20">
        <v>15</v>
      </c>
      <c r="G12" s="70">
        <v>73000</v>
      </c>
      <c r="H12" s="57">
        <v>0.6</v>
      </c>
      <c r="I12" s="57">
        <v>0.52</v>
      </c>
      <c r="J12" s="57">
        <v>80</v>
      </c>
      <c r="K12" s="63">
        <v>0.33</v>
      </c>
      <c r="L12" s="21">
        <v>1</v>
      </c>
      <c r="M12" s="73">
        <f t="shared" si="0"/>
        <v>25</v>
      </c>
    </row>
    <row r="13" spans="1:14" x14ac:dyDescent="0.25">
      <c r="A13" s="53" t="s">
        <v>40</v>
      </c>
      <c r="B13" s="13" t="s">
        <v>10</v>
      </c>
      <c r="C13" s="20" t="s">
        <v>9</v>
      </c>
      <c r="D13" s="21">
        <v>1</v>
      </c>
      <c r="E13" s="18">
        <v>300</v>
      </c>
      <c r="F13" s="20">
        <v>15</v>
      </c>
      <c r="G13" s="70">
        <v>40000</v>
      </c>
      <c r="H13" s="57">
        <v>0.39</v>
      </c>
      <c r="I13" s="57">
        <v>0.18</v>
      </c>
      <c r="J13" s="57">
        <v>35</v>
      </c>
      <c r="K13" s="57">
        <v>0.2</v>
      </c>
      <c r="L13" s="21">
        <v>1</v>
      </c>
      <c r="M13" s="73">
        <f t="shared" si="0"/>
        <v>38.46153846153846</v>
      </c>
    </row>
    <row r="14" spans="1:14" x14ac:dyDescent="0.25">
      <c r="A14" s="53" t="s">
        <v>41</v>
      </c>
      <c r="B14" s="13" t="s">
        <v>10</v>
      </c>
      <c r="C14" s="20" t="s">
        <v>9</v>
      </c>
      <c r="D14" s="21">
        <v>1</v>
      </c>
      <c r="E14" s="18">
        <v>50</v>
      </c>
      <c r="F14" s="20">
        <v>15</v>
      </c>
      <c r="G14" s="70">
        <v>40000</v>
      </c>
      <c r="H14" s="57">
        <v>0.39</v>
      </c>
      <c r="I14" s="57">
        <v>0.18</v>
      </c>
      <c r="J14" s="57">
        <v>35</v>
      </c>
      <c r="K14" s="57">
        <v>0.2</v>
      </c>
      <c r="L14" s="21">
        <v>1</v>
      </c>
      <c r="M14" s="73">
        <f t="shared" si="0"/>
        <v>38.46153846153846</v>
      </c>
    </row>
    <row r="15" spans="1:14" ht="15.75" thickBot="1" x14ac:dyDescent="0.3">
      <c r="A15" s="54" t="s">
        <v>42</v>
      </c>
      <c r="B15" s="14" t="s">
        <v>10</v>
      </c>
      <c r="C15" s="22" t="s">
        <v>11</v>
      </c>
      <c r="D15" s="23">
        <v>2</v>
      </c>
      <c r="E15" s="19">
        <v>200</v>
      </c>
      <c r="F15" s="22">
        <v>0</v>
      </c>
      <c r="G15" s="71">
        <v>130000</v>
      </c>
      <c r="H15" s="22">
        <v>1</v>
      </c>
      <c r="I15" s="22">
        <v>1</v>
      </c>
      <c r="J15" s="22">
        <v>0</v>
      </c>
      <c r="K15" s="22">
        <v>0</v>
      </c>
      <c r="L15" s="23">
        <v>1</v>
      </c>
      <c r="M15" s="73">
        <f t="shared" si="0"/>
        <v>0</v>
      </c>
    </row>
    <row r="17" spans="5:11" ht="18" x14ac:dyDescent="0.35">
      <c r="E17" s="65" t="s">
        <v>43</v>
      </c>
      <c r="F17" s="65" t="s">
        <v>29</v>
      </c>
      <c r="G17" s="65" t="s">
        <v>44</v>
      </c>
      <c r="H17" s="65" t="s">
        <v>45</v>
      </c>
      <c r="I17" s="65" t="s">
        <v>45</v>
      </c>
      <c r="J17" s="65" t="s">
        <v>46</v>
      </c>
      <c r="K17" s="65" t="s">
        <v>45</v>
      </c>
    </row>
  </sheetData>
  <sortState ref="A2:F9">
    <sortCondition ref="B2"/>
  </sortState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zoomScaleNormal="100" workbookViewId="0">
      <selection activeCell="B27" sqref="B27"/>
    </sheetView>
  </sheetViews>
  <sheetFormatPr defaultColWidth="11.42578125" defaultRowHeight="15" x14ac:dyDescent="0.25"/>
  <cols>
    <col min="1" max="1" width="13.5703125" customWidth="1"/>
    <col min="15" max="15" width="11.42578125" customWidth="1"/>
  </cols>
  <sheetData>
    <row r="1" spans="1:6" ht="15.75" thickBot="1" x14ac:dyDescent="0.3">
      <c r="A1" s="79" t="s">
        <v>14</v>
      </c>
      <c r="B1" s="75" t="s">
        <v>15</v>
      </c>
      <c r="C1" s="77"/>
      <c r="D1" s="78"/>
      <c r="E1" s="75" t="s">
        <v>0</v>
      </c>
      <c r="F1" s="76"/>
    </row>
    <row r="2" spans="1:6" ht="15.75" thickBot="1" x14ac:dyDescent="0.3">
      <c r="A2" s="80"/>
      <c r="B2" s="48" t="s">
        <v>4</v>
      </c>
      <c r="C2" s="49" t="s">
        <v>7</v>
      </c>
      <c r="D2" s="50" t="s">
        <v>10</v>
      </c>
      <c r="E2" s="51" t="s">
        <v>4</v>
      </c>
      <c r="F2" s="52" t="s">
        <v>10</v>
      </c>
    </row>
    <row r="3" spans="1:6" x14ac:dyDescent="0.25">
      <c r="A3" s="4">
        <v>1</v>
      </c>
      <c r="B3" s="5">
        <v>600</v>
      </c>
      <c r="C3" s="6">
        <v>600</v>
      </c>
      <c r="D3" s="7">
        <v>375</v>
      </c>
      <c r="E3" s="6">
        <v>0.2</v>
      </c>
      <c r="F3" s="8">
        <v>0.25</v>
      </c>
    </row>
    <row r="4" spans="1:6" x14ac:dyDescent="0.25">
      <c r="A4" s="4">
        <v>2</v>
      </c>
      <c r="B4" s="5">
        <v>550</v>
      </c>
      <c r="C4" s="6">
        <v>550</v>
      </c>
      <c r="D4" s="7">
        <v>350</v>
      </c>
      <c r="E4" s="6">
        <v>0.2</v>
      </c>
      <c r="F4" s="8">
        <v>0.25</v>
      </c>
    </row>
    <row r="5" spans="1:6" x14ac:dyDescent="0.25">
      <c r="A5" s="4">
        <v>3</v>
      </c>
      <c r="B5" s="5">
        <v>500</v>
      </c>
      <c r="C5" s="6">
        <v>550</v>
      </c>
      <c r="D5" s="7">
        <v>350</v>
      </c>
      <c r="E5" s="6">
        <v>0.2</v>
      </c>
      <c r="F5" s="8">
        <v>0.2</v>
      </c>
    </row>
    <row r="6" spans="1:6" x14ac:dyDescent="0.25">
      <c r="A6" s="4">
        <v>4</v>
      </c>
      <c r="B6" s="5">
        <v>550</v>
      </c>
      <c r="C6" s="6">
        <v>575</v>
      </c>
      <c r="D6" s="7">
        <v>375</v>
      </c>
      <c r="E6" s="6">
        <v>0.2</v>
      </c>
      <c r="F6" s="8">
        <v>0.3</v>
      </c>
    </row>
    <row r="7" spans="1:6" x14ac:dyDescent="0.25">
      <c r="A7" s="4">
        <v>5</v>
      </c>
      <c r="B7" s="5">
        <v>600</v>
      </c>
      <c r="C7" s="6">
        <v>600</v>
      </c>
      <c r="D7" s="7">
        <v>400</v>
      </c>
      <c r="E7" s="6">
        <v>0.3</v>
      </c>
      <c r="F7" s="8">
        <v>0.3</v>
      </c>
    </row>
    <row r="8" spans="1:6" x14ac:dyDescent="0.25">
      <c r="A8" s="4">
        <v>6</v>
      </c>
      <c r="B8" s="5">
        <v>650</v>
      </c>
      <c r="C8" s="6">
        <v>625</v>
      </c>
      <c r="D8" s="7">
        <v>400</v>
      </c>
      <c r="E8" s="6">
        <v>0.3</v>
      </c>
      <c r="F8" s="8">
        <v>0.35</v>
      </c>
    </row>
    <row r="9" spans="1:6" x14ac:dyDescent="0.25">
      <c r="A9" s="4">
        <v>7</v>
      </c>
      <c r="B9" s="5">
        <v>700</v>
      </c>
      <c r="C9" s="6">
        <v>650</v>
      </c>
      <c r="D9" s="7">
        <v>424</v>
      </c>
      <c r="E9" s="6">
        <v>0.3</v>
      </c>
      <c r="F9" s="8">
        <v>0.35</v>
      </c>
    </row>
    <row r="10" spans="1:6" x14ac:dyDescent="0.25">
      <c r="A10" s="4">
        <v>8</v>
      </c>
      <c r="B10" s="5">
        <v>750</v>
      </c>
      <c r="C10" s="6">
        <v>700</v>
      </c>
      <c r="D10" s="7">
        <v>425</v>
      </c>
      <c r="E10" s="6">
        <v>0.25</v>
      </c>
      <c r="F10" s="8">
        <v>0.4</v>
      </c>
    </row>
    <row r="11" spans="1:6" x14ac:dyDescent="0.25">
      <c r="A11" s="4">
        <v>9</v>
      </c>
      <c r="B11" s="5">
        <v>800</v>
      </c>
      <c r="C11" s="6">
        <v>725</v>
      </c>
      <c r="D11" s="7">
        <v>455</v>
      </c>
      <c r="E11" s="6">
        <v>0.25</v>
      </c>
      <c r="F11" s="8">
        <v>0.4</v>
      </c>
    </row>
    <row r="12" spans="1:6" x14ac:dyDescent="0.25">
      <c r="A12" s="4">
        <v>10</v>
      </c>
      <c r="B12" s="5">
        <v>850</v>
      </c>
      <c r="C12" s="6">
        <v>775</v>
      </c>
      <c r="D12" s="7">
        <v>485</v>
      </c>
      <c r="E12" s="6">
        <v>0.25</v>
      </c>
      <c r="F12" s="8">
        <v>0.5</v>
      </c>
    </row>
    <row r="13" spans="1:6" x14ac:dyDescent="0.25">
      <c r="A13" s="4">
        <v>11</v>
      </c>
      <c r="B13" s="5">
        <v>900</v>
      </c>
      <c r="C13" s="6">
        <v>800</v>
      </c>
      <c r="D13" s="7">
        <v>500</v>
      </c>
      <c r="E13" s="6">
        <v>0.3</v>
      </c>
      <c r="F13" s="8">
        <v>0.45</v>
      </c>
    </row>
    <row r="14" spans="1:6" x14ac:dyDescent="0.25">
      <c r="A14" s="4">
        <v>12</v>
      </c>
      <c r="B14" s="5">
        <v>950</v>
      </c>
      <c r="C14" s="6">
        <v>800</v>
      </c>
      <c r="D14" s="7">
        <v>500</v>
      </c>
      <c r="E14" s="6">
        <v>0.3</v>
      </c>
      <c r="F14" s="8">
        <v>0.45</v>
      </c>
    </row>
    <row r="15" spans="1:6" x14ac:dyDescent="0.25">
      <c r="A15" s="4">
        <v>13</v>
      </c>
      <c r="B15" s="5">
        <v>925</v>
      </c>
      <c r="C15" s="6">
        <v>825</v>
      </c>
      <c r="D15" s="7">
        <v>500</v>
      </c>
      <c r="E15" s="6">
        <v>0.3</v>
      </c>
      <c r="F15" s="8">
        <v>0.4</v>
      </c>
    </row>
    <row r="16" spans="1:6" x14ac:dyDescent="0.25">
      <c r="A16" s="4">
        <v>14</v>
      </c>
      <c r="B16" s="5">
        <v>900</v>
      </c>
      <c r="C16" s="6">
        <v>800</v>
      </c>
      <c r="D16" s="7">
        <v>480</v>
      </c>
      <c r="E16" s="6">
        <v>0.35</v>
      </c>
      <c r="F16" s="8">
        <v>0.4</v>
      </c>
    </row>
    <row r="17" spans="1:6" x14ac:dyDescent="0.25">
      <c r="A17" s="4">
        <v>15</v>
      </c>
      <c r="B17" s="5">
        <v>850</v>
      </c>
      <c r="C17" s="6">
        <v>775</v>
      </c>
      <c r="D17" s="7">
        <v>470</v>
      </c>
      <c r="E17" s="6">
        <v>0.35</v>
      </c>
      <c r="F17" s="8">
        <v>0.45</v>
      </c>
    </row>
    <row r="18" spans="1:6" x14ac:dyDescent="0.25">
      <c r="A18" s="4">
        <v>16</v>
      </c>
      <c r="B18" s="5">
        <v>825</v>
      </c>
      <c r="C18" s="6">
        <v>750</v>
      </c>
      <c r="D18" s="7">
        <v>460</v>
      </c>
      <c r="E18" s="6">
        <v>0.35</v>
      </c>
      <c r="F18" s="8">
        <v>0.45</v>
      </c>
    </row>
    <row r="19" spans="1:6" x14ac:dyDescent="0.25">
      <c r="A19" s="4">
        <v>17</v>
      </c>
      <c r="B19" s="5">
        <v>850</v>
      </c>
      <c r="C19" s="6">
        <v>750</v>
      </c>
      <c r="D19" s="7">
        <v>460</v>
      </c>
      <c r="E19" s="6">
        <v>0.3</v>
      </c>
      <c r="F19" s="8">
        <v>0.5</v>
      </c>
    </row>
    <row r="20" spans="1:6" x14ac:dyDescent="0.25">
      <c r="A20" s="4">
        <v>18</v>
      </c>
      <c r="B20" s="5">
        <v>900</v>
      </c>
      <c r="C20" s="6">
        <v>775</v>
      </c>
      <c r="D20" s="7">
        <v>470</v>
      </c>
      <c r="E20" s="6">
        <v>0.3</v>
      </c>
      <c r="F20" s="8">
        <v>0.5</v>
      </c>
    </row>
    <row r="21" spans="1:6" x14ac:dyDescent="0.25">
      <c r="A21" s="4">
        <v>19</v>
      </c>
      <c r="B21" s="5">
        <v>1000</v>
      </c>
      <c r="C21" s="6">
        <v>800</v>
      </c>
      <c r="D21" s="7">
        <v>500</v>
      </c>
      <c r="E21" s="6">
        <v>0.2</v>
      </c>
      <c r="F21" s="8">
        <v>0.45</v>
      </c>
    </row>
    <row r="22" spans="1:6" x14ac:dyDescent="0.25">
      <c r="A22" s="4">
        <v>20</v>
      </c>
      <c r="B22" s="55">
        <v>1100</v>
      </c>
      <c r="C22" s="6">
        <v>850</v>
      </c>
      <c r="D22" s="7">
        <v>525</v>
      </c>
      <c r="E22" s="56">
        <v>0.2</v>
      </c>
      <c r="F22" s="8">
        <v>0.45</v>
      </c>
    </row>
    <row r="23" spans="1:6" x14ac:dyDescent="0.25">
      <c r="A23" s="4">
        <v>21</v>
      </c>
      <c r="B23" s="5">
        <v>1000</v>
      </c>
      <c r="C23" s="6">
        <v>800</v>
      </c>
      <c r="D23" s="7">
        <v>500</v>
      </c>
      <c r="E23" s="6">
        <v>0.15</v>
      </c>
      <c r="F23" s="8">
        <v>0.4</v>
      </c>
    </row>
    <row r="24" spans="1:6" x14ac:dyDescent="0.25">
      <c r="A24" s="4">
        <v>22</v>
      </c>
      <c r="B24" s="5">
        <v>900</v>
      </c>
      <c r="C24" s="6">
        <v>750</v>
      </c>
      <c r="D24" s="7">
        <v>450</v>
      </c>
      <c r="E24" s="6">
        <v>0.15</v>
      </c>
      <c r="F24" s="8">
        <v>0.35</v>
      </c>
    </row>
    <row r="25" spans="1:6" x14ac:dyDescent="0.25">
      <c r="A25" s="4">
        <v>23</v>
      </c>
      <c r="B25" s="5">
        <v>800</v>
      </c>
      <c r="C25" s="6">
        <v>725</v>
      </c>
      <c r="D25" s="7">
        <v>400</v>
      </c>
      <c r="E25" s="6">
        <v>0.2</v>
      </c>
      <c r="F25" s="8">
        <v>0.4</v>
      </c>
    </row>
    <row r="26" spans="1:6" ht="15.75" thickBot="1" x14ac:dyDescent="0.3">
      <c r="A26" s="4">
        <v>24</v>
      </c>
      <c r="B26" s="5">
        <v>700</v>
      </c>
      <c r="C26" s="6">
        <v>700</v>
      </c>
      <c r="D26" s="7">
        <v>400</v>
      </c>
      <c r="E26" s="9">
        <v>0.25</v>
      </c>
      <c r="F26" s="10">
        <v>0.45</v>
      </c>
    </row>
    <row r="27" spans="1:6" x14ac:dyDescent="0.25">
      <c r="A27" s="34" t="s">
        <v>16</v>
      </c>
      <c r="B27" s="24">
        <f>MAX(B3:B26)</f>
        <v>1100</v>
      </c>
      <c r="C27" s="24">
        <f>MAX(C3:C26)</f>
        <v>850</v>
      </c>
      <c r="D27" s="25">
        <f>MAX(D3:D26)</f>
        <v>525</v>
      </c>
      <c r="E27" s="24">
        <f>MAX(E3:E26)</f>
        <v>0.35</v>
      </c>
      <c r="F27" s="25">
        <f>MAX(F3:F26)</f>
        <v>0.5</v>
      </c>
    </row>
    <row r="28" spans="1:6" ht="15.75" thickBot="1" x14ac:dyDescent="0.3">
      <c r="A28" s="35" t="s">
        <v>17</v>
      </c>
      <c r="B28" s="26">
        <f>MIN(B3:B26)</f>
        <v>500</v>
      </c>
      <c r="C28" s="26">
        <f>MIN(C3:C26)</f>
        <v>550</v>
      </c>
      <c r="D28" s="27">
        <f>MIN(D3:D26)</f>
        <v>350</v>
      </c>
      <c r="E28" s="28">
        <f>MIN(E3:E26)</f>
        <v>0.15</v>
      </c>
      <c r="F28" s="29">
        <f>MIN(F3:F26)</f>
        <v>0.2</v>
      </c>
    </row>
    <row r="29" spans="1:6" x14ac:dyDescent="0.25">
      <c r="A29" s="36" t="s">
        <v>18</v>
      </c>
      <c r="B29" s="33">
        <f>SUM(genup!E6:E10)</f>
        <v>1425</v>
      </c>
      <c r="C29" s="33">
        <f>SUM(genup!E2:E5)</f>
        <v>875</v>
      </c>
      <c r="D29" s="37">
        <f>SUM(genup!E11:E15)</f>
        <v>950</v>
      </c>
      <c r="E29" s="32"/>
      <c r="F29" s="32"/>
    </row>
    <row r="30" spans="1:6" ht="15.75" thickBot="1" x14ac:dyDescent="0.3">
      <c r="A30" s="38" t="s">
        <v>19</v>
      </c>
      <c r="B30" s="30">
        <f>genup!E6+genup!E8</f>
        <v>750</v>
      </c>
      <c r="C30" s="30">
        <f>genup!E2+genup!E5</f>
        <v>325</v>
      </c>
      <c r="D30" s="31">
        <f>genup!E11+genup!E14</f>
        <v>350</v>
      </c>
    </row>
  </sheetData>
  <mergeCells count="3">
    <mergeCell ref="E1:F1"/>
    <mergeCell ref="B1:D1"/>
    <mergeCell ref="A1:A2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E2" sqref="E2"/>
    </sheetView>
  </sheetViews>
  <sheetFormatPr defaultColWidth="11.42578125" defaultRowHeight="15" x14ac:dyDescent="0.25"/>
  <cols>
    <col min="1" max="1" width="11.5703125" customWidth="1"/>
  </cols>
  <sheetData>
    <row r="1" spans="1:4" ht="18.75" customHeight="1" thickBot="1" x14ac:dyDescent="0.3">
      <c r="A1" s="39" t="s">
        <v>20</v>
      </c>
      <c r="B1" s="43" t="s">
        <v>4</v>
      </c>
      <c r="C1" s="44" t="s">
        <v>7</v>
      </c>
      <c r="D1" s="45" t="s">
        <v>10</v>
      </c>
    </row>
    <row r="2" spans="1:4" ht="18.75" customHeight="1" x14ac:dyDescent="0.25">
      <c r="A2" s="40" t="s">
        <v>4</v>
      </c>
      <c r="B2" s="46"/>
      <c r="C2" s="1">
        <v>300</v>
      </c>
      <c r="D2" s="2">
        <v>250</v>
      </c>
    </row>
    <row r="3" spans="1:4" ht="18.75" customHeight="1" x14ac:dyDescent="0.25">
      <c r="A3" s="41" t="s">
        <v>7</v>
      </c>
      <c r="B3" s="1">
        <v>350</v>
      </c>
      <c r="C3" s="46"/>
      <c r="D3" s="2">
        <v>220</v>
      </c>
    </row>
    <row r="4" spans="1:4" ht="18.75" customHeight="1" thickBot="1" x14ac:dyDescent="0.3">
      <c r="A4" s="42" t="s">
        <v>10</v>
      </c>
      <c r="B4" s="3">
        <v>200</v>
      </c>
      <c r="C4" s="3">
        <v>200</v>
      </c>
      <c r="D4" s="47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genup</vt:lpstr>
      <vt:lpstr>timeup</vt:lpstr>
      <vt:lpstr>NTC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Möbius</dc:creator>
  <cp:lastModifiedBy>Irie</cp:lastModifiedBy>
  <dcterms:created xsi:type="dcterms:W3CDTF">2016-11-01T10:26:56Z</dcterms:created>
  <dcterms:modified xsi:type="dcterms:W3CDTF">2018-11-22T16:35:04Z</dcterms:modified>
</cp:coreProperties>
</file>