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yra\Desktop\Okul\3-2\"/>
    </mc:Choice>
  </mc:AlternateContent>
  <xr:revisionPtr revIDLastSave="0" documentId="13_ncr:1_{AA92FB05-D47D-4375-9CCA-69529BA618F4}" xr6:coauthVersionLast="47" xr6:coauthVersionMax="47" xr10:uidLastSave="{00000000-0000-0000-0000-000000000000}"/>
  <bookViews>
    <workbookView xWindow="-108" yWindow="-108" windowWidth="23256" windowHeight="12456" tabRatio="686" activeTab="2" xr2:uid="{00000000-000D-0000-FFFF-FFFF00000000}"/>
  </bookViews>
  <sheets>
    <sheet name="data_EXCH" sheetId="1" r:id="rId1"/>
    <sheet name="data_UNEMP" sheetId="3" r:id="rId2"/>
    <sheet name="data_AUTO" sheetId="4" r:id="rId3"/>
    <sheet name="data_descrpitions" sheetId="2" r:id="rId4"/>
    <sheet name="GDP data" sheetId="5" r:id="rId5"/>
    <sheet name="TURCOVID19_TR_Verileri" sheetId="6" r:id="rId6"/>
    <sheet name="Brent Petrol Vadeli İşlemleri G" sheetId="7" r:id="rId7"/>
    <sheet name="BIST 100 Historical Data" sheetId="8" r:id="rId8"/>
  </sheets>
  <definedNames>
    <definedName name="_xlnm._FilterDatabase" localSheetId="5" hidden="1">TURCOVID19_TR_Verileri!$A$1:$E$813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4" l="1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2" i="4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2" i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2" i="3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B546" i="6"/>
  <c r="B547" i="6"/>
  <c r="B550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9" i="3"/>
  <c r="H10" i="3"/>
  <c r="H11" i="3"/>
  <c r="H12" i="3"/>
  <c r="H13" i="3"/>
  <c r="H14" i="3"/>
  <c r="H8" i="3"/>
  <c r="G122" i="3"/>
  <c r="I121" i="5"/>
  <c r="H121" i="5"/>
  <c r="L120" i="5"/>
  <c r="L119" i="5"/>
  <c r="L118" i="5"/>
  <c r="L117" i="5"/>
  <c r="L116" i="5"/>
  <c r="L115" i="5"/>
  <c r="L114" i="5"/>
  <c r="L113" i="5"/>
  <c r="L112" i="5"/>
  <c r="L111" i="5"/>
  <c r="L110" i="5"/>
  <c r="L109" i="5"/>
  <c r="L108" i="5"/>
  <c r="L107" i="5"/>
  <c r="L106" i="5"/>
  <c r="L105" i="5"/>
  <c r="L104" i="5"/>
  <c r="L103" i="5"/>
  <c r="L102" i="5"/>
  <c r="L101" i="5"/>
  <c r="L100" i="5"/>
  <c r="L99" i="5"/>
  <c r="L98" i="5"/>
  <c r="L97" i="5"/>
  <c r="L96" i="5"/>
  <c r="L95" i="5"/>
  <c r="L94" i="5"/>
  <c r="L93" i="5"/>
  <c r="L92" i="5"/>
  <c r="L91" i="5"/>
  <c r="L90" i="5"/>
  <c r="L89" i="5"/>
  <c r="L88" i="5"/>
  <c r="L87" i="5"/>
  <c r="L86" i="5"/>
  <c r="L85" i="5"/>
  <c r="L84" i="5"/>
  <c r="L83" i="5"/>
  <c r="L82" i="5"/>
  <c r="L81" i="5"/>
  <c r="L80" i="5"/>
  <c r="L79" i="5"/>
  <c r="L78" i="5"/>
  <c r="L77" i="5"/>
  <c r="L76" i="5"/>
  <c r="L75" i="5"/>
  <c r="L74" i="5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2" i="5"/>
  <c r="L1" i="5"/>
  <c r="I12" i="5"/>
  <c r="I23" i="5"/>
  <c r="I24" i="5"/>
  <c r="I34" i="5"/>
  <c r="I35" i="5"/>
  <c r="I36" i="5"/>
  <c r="I48" i="5"/>
  <c r="I59" i="5"/>
  <c r="I60" i="5"/>
  <c r="I70" i="5"/>
  <c r="I71" i="5"/>
  <c r="I72" i="5"/>
  <c r="I84" i="5"/>
  <c r="I95" i="5"/>
  <c r="I96" i="5"/>
  <c r="I107" i="5"/>
  <c r="I108" i="5"/>
  <c r="H14" i="5"/>
  <c r="K14" i="5" s="1"/>
  <c r="H25" i="5"/>
  <c r="K25" i="5" s="1"/>
  <c r="H26" i="5"/>
  <c r="K26" i="5" s="1"/>
  <c r="H34" i="5"/>
  <c r="H35" i="5"/>
  <c r="H37" i="5"/>
  <c r="H38" i="5"/>
  <c r="K38" i="5" s="1"/>
  <c r="H50" i="5"/>
  <c r="K50" i="5" s="1"/>
  <c r="H59" i="5"/>
  <c r="K59" i="5" s="1"/>
  <c r="H60" i="5"/>
  <c r="K60" i="5" s="1"/>
  <c r="H73" i="5"/>
  <c r="K73" i="5" s="1"/>
  <c r="H86" i="5"/>
  <c r="K86" i="5" s="1"/>
  <c r="H96" i="5"/>
  <c r="H109" i="5"/>
  <c r="H110" i="5"/>
  <c r="K110" i="5" s="1"/>
  <c r="H118" i="5"/>
  <c r="K109" i="5"/>
  <c r="F2" i="5" a="1"/>
  <c r="F2" i="5" s="1"/>
  <c r="I2" i="5" s="1"/>
  <c r="F3" i="5" a="1"/>
  <c r="F3" i="5"/>
  <c r="F4" i="5" a="1"/>
  <c r="F4" i="5" s="1"/>
  <c r="I4" i="5" s="1"/>
  <c r="F5" i="5" a="1"/>
  <c r="F5" i="5" s="1"/>
  <c r="I5" i="5" s="1"/>
  <c r="F6" i="5" a="1"/>
  <c r="F6" i="5" s="1"/>
  <c r="I6" i="5" s="1"/>
  <c r="F7" i="5" a="1"/>
  <c r="F7" i="5" s="1"/>
  <c r="I7" i="5" s="1"/>
  <c r="F8" i="5" a="1"/>
  <c r="F8" i="5" s="1"/>
  <c r="F9" i="5" a="1"/>
  <c r="F9" i="5"/>
  <c r="I9" i="5" s="1"/>
  <c r="F10" i="5" a="1"/>
  <c r="F10" i="5"/>
  <c r="I10" i="5" s="1"/>
  <c r="F11" i="5" a="1"/>
  <c r="F11" i="5" s="1"/>
  <c r="I8" i="5" s="1"/>
  <c r="F12" i="5" a="1"/>
  <c r="F12" i="5"/>
  <c r="F13" i="5" a="1"/>
  <c r="F13" i="5" s="1"/>
  <c r="I13" i="5" s="1"/>
  <c r="F14" i="5" a="1"/>
  <c r="F14" i="5" s="1"/>
  <c r="I14" i="5" s="1"/>
  <c r="F15" i="5" a="1"/>
  <c r="F15" i="5"/>
  <c r="I15" i="5" s="1"/>
  <c r="F16" i="5" a="1"/>
  <c r="F16" i="5"/>
  <c r="F17" i="5" a="1"/>
  <c r="F17" i="5" s="1"/>
  <c r="I17" i="5" s="1"/>
  <c r="F18" i="5" a="1"/>
  <c r="F18" i="5"/>
  <c r="I18" i="5" s="1"/>
  <c r="F19" i="5" a="1"/>
  <c r="F19" i="5" s="1"/>
  <c r="I19" i="5" s="1"/>
  <c r="F20" i="5" a="1"/>
  <c r="F20" i="5" s="1"/>
  <c r="F21" i="5" a="1"/>
  <c r="F21" i="5"/>
  <c r="F22" i="5" a="1"/>
  <c r="F22" i="5"/>
  <c r="F23" i="5" a="1"/>
  <c r="F23" i="5" s="1"/>
  <c r="I20" i="5" s="1"/>
  <c r="F24" i="5" a="1"/>
  <c r="F24" i="5"/>
  <c r="I21" i="5" s="1"/>
  <c r="F25" i="5" a="1"/>
  <c r="F25" i="5"/>
  <c r="I25" i="5" s="1"/>
  <c r="F26" i="5" a="1"/>
  <c r="F26" i="5" s="1"/>
  <c r="I26" i="5" s="1"/>
  <c r="F27" i="5" a="1"/>
  <c r="F27" i="5"/>
  <c r="I27" i="5" s="1"/>
  <c r="F28" i="5" a="1"/>
  <c r="F28" i="5"/>
  <c r="I28" i="5" s="1"/>
  <c r="F29" i="5" a="1"/>
  <c r="F29" i="5" s="1"/>
  <c r="I29" i="5" s="1"/>
  <c r="F30" i="5" a="1"/>
  <c r="F30" i="5"/>
  <c r="F31" i="5" a="1"/>
  <c r="F31" i="5"/>
  <c r="I31" i="5" s="1"/>
  <c r="F32" i="5" a="1"/>
  <c r="F32" i="5" s="1"/>
  <c r="I32" i="5" s="1"/>
  <c r="F33" i="5" a="1"/>
  <c r="F33" i="5" s="1"/>
  <c r="I33" i="5" s="1"/>
  <c r="F34" i="5" a="1"/>
  <c r="F34" i="5"/>
  <c r="F35" i="5" a="1"/>
  <c r="F35" i="5" s="1"/>
  <c r="F36" i="5" a="1"/>
  <c r="F36" i="5"/>
  <c r="F37" i="5" a="1"/>
  <c r="F37" i="5"/>
  <c r="F38" i="5" a="1"/>
  <c r="F38" i="5" s="1"/>
  <c r="I38" i="5" s="1"/>
  <c r="F39" i="5" a="1"/>
  <c r="F39" i="5"/>
  <c r="F40" i="5" a="1"/>
  <c r="F40" i="5" s="1"/>
  <c r="F41" i="5" a="1"/>
  <c r="F41" i="5" s="1"/>
  <c r="I41" i="5" s="1"/>
  <c r="F42" i="5" a="1"/>
  <c r="F42" i="5" s="1"/>
  <c r="I42" i="5" s="1"/>
  <c r="F43" i="5" a="1"/>
  <c r="F43" i="5" s="1"/>
  <c r="I43" i="5" s="1"/>
  <c r="F44" i="5" a="1"/>
  <c r="F44" i="5" s="1"/>
  <c r="F45" i="5" a="1"/>
  <c r="F45" i="5"/>
  <c r="I45" i="5" s="1"/>
  <c r="F46" i="5" a="1"/>
  <c r="F46" i="5"/>
  <c r="F47" i="5" a="1"/>
  <c r="F47" i="5" s="1"/>
  <c r="I47" i="5" s="1"/>
  <c r="F48" i="5" a="1"/>
  <c r="F48" i="5"/>
  <c r="F49" i="5" a="1"/>
  <c r="F49" i="5" s="1"/>
  <c r="I49" i="5" s="1"/>
  <c r="F50" i="5" a="1"/>
  <c r="F50" i="5" s="1"/>
  <c r="I50" i="5" s="1"/>
  <c r="F51" i="5" a="1"/>
  <c r="F51" i="5"/>
  <c r="I51" i="5" s="1"/>
  <c r="F52" i="5" a="1"/>
  <c r="F52" i="5"/>
  <c r="F53" i="5" a="1"/>
  <c r="F53" i="5" s="1"/>
  <c r="I53" i="5" s="1"/>
  <c r="F54" i="5" a="1"/>
  <c r="F54" i="5"/>
  <c r="I54" i="5" s="1"/>
  <c r="F55" i="5" a="1"/>
  <c r="F55" i="5" s="1"/>
  <c r="I55" i="5" s="1"/>
  <c r="F56" i="5" a="1"/>
  <c r="F56" i="5" s="1"/>
  <c r="F57" i="5" a="1"/>
  <c r="F57" i="5"/>
  <c r="F58" i="5" a="1"/>
  <c r="F58" i="5"/>
  <c r="F59" i="5" a="1"/>
  <c r="F59" i="5" s="1"/>
  <c r="I56" i="5" s="1"/>
  <c r="F60" i="5" a="1"/>
  <c r="F60" i="5"/>
  <c r="I57" i="5" s="1"/>
  <c r="F61" i="5" a="1"/>
  <c r="F61" i="5"/>
  <c r="F62" i="5" a="1"/>
  <c r="F62" i="5" s="1"/>
  <c r="I62" i="5" s="1"/>
  <c r="F63" i="5" a="1"/>
  <c r="F63" i="5"/>
  <c r="I63" i="5" s="1"/>
  <c r="F64" i="5" a="1"/>
  <c r="F64" i="5" s="1"/>
  <c r="I64" i="5" s="1"/>
  <c r="F65" i="5" a="1"/>
  <c r="F65" i="5" s="1"/>
  <c r="I65" i="5" s="1"/>
  <c r="F66" i="5" a="1"/>
  <c r="F66" i="5"/>
  <c r="I66" i="5" s="1"/>
  <c r="F67" i="5" a="1"/>
  <c r="F67" i="5"/>
  <c r="I67" i="5" s="1"/>
  <c r="F68" i="5" a="1"/>
  <c r="F68" i="5" s="1"/>
  <c r="I68" i="5" s="1"/>
  <c r="F69" i="5" a="1"/>
  <c r="F69" i="5" s="1"/>
  <c r="I69" i="5" s="1"/>
  <c r="F70" i="5" a="1"/>
  <c r="F70" i="5"/>
  <c r="F71" i="5" a="1"/>
  <c r="F71" i="5" s="1"/>
  <c r="F72" i="5" a="1"/>
  <c r="F72" i="5"/>
  <c r="F73" i="5" a="1"/>
  <c r="F73" i="5"/>
  <c r="I73" i="5" s="1"/>
  <c r="F74" i="5" a="1"/>
  <c r="F74" i="5" s="1"/>
  <c r="I74" i="5" s="1"/>
  <c r="F75" i="5" a="1"/>
  <c r="F75" i="5"/>
  <c r="I75" i="5" s="1"/>
  <c r="F76" i="5" a="1"/>
  <c r="F76" i="5" s="1"/>
  <c r="F77" i="5" a="1"/>
  <c r="F77" i="5" s="1"/>
  <c r="I77" i="5" s="1"/>
  <c r="F78" i="5" a="1"/>
  <c r="F78" i="5" s="1"/>
  <c r="I78" i="5" s="1"/>
  <c r="F79" i="5" a="1"/>
  <c r="F79" i="5" s="1"/>
  <c r="I79" i="5" s="1"/>
  <c r="F80" i="5" a="1"/>
  <c r="F80" i="5" s="1"/>
  <c r="F81" i="5" a="1"/>
  <c r="F81" i="5"/>
  <c r="I81" i="5" s="1"/>
  <c r="F82" i="5" a="1"/>
  <c r="F82" i="5"/>
  <c r="I82" i="5" s="1"/>
  <c r="F83" i="5" a="1"/>
  <c r="F83" i="5" s="1"/>
  <c r="I80" i="5" s="1"/>
  <c r="F84" i="5" a="1"/>
  <c r="F84" i="5"/>
  <c r="F85" i="5" a="1"/>
  <c r="F85" i="5" s="1"/>
  <c r="I85" i="5" s="1"/>
  <c r="F86" i="5" a="1"/>
  <c r="F86" i="5" s="1"/>
  <c r="I86" i="5" s="1"/>
  <c r="F87" i="5" a="1"/>
  <c r="F87" i="5"/>
  <c r="I87" i="5" s="1"/>
  <c r="F88" i="5" a="1"/>
  <c r="F88" i="5"/>
  <c r="F89" i="5" a="1"/>
  <c r="F89" i="5" s="1"/>
  <c r="I89" i="5" s="1"/>
  <c r="F90" i="5" a="1"/>
  <c r="F90" i="5"/>
  <c r="F91" i="5" a="1"/>
  <c r="F91" i="5" s="1"/>
  <c r="I91" i="5" s="1"/>
  <c r="F92" i="5" a="1"/>
  <c r="F92" i="5" s="1"/>
  <c r="F93" i="5" a="1"/>
  <c r="F93" i="5" s="1"/>
  <c r="I93" i="5" s="1"/>
  <c r="F94" i="5" a="1"/>
  <c r="F94" i="5"/>
  <c r="F95" i="5" a="1"/>
  <c r="F95" i="5" s="1"/>
  <c r="I92" i="5" s="1"/>
  <c r="F96" i="5" a="1"/>
  <c r="F96" i="5"/>
  <c r="F97" i="5" a="1"/>
  <c r="F97" i="5"/>
  <c r="F98" i="5" a="1"/>
  <c r="F98" i="5" s="1"/>
  <c r="I98" i="5" s="1"/>
  <c r="F99" i="5" a="1"/>
  <c r="F99" i="5"/>
  <c r="I99" i="5" s="1"/>
  <c r="F100" i="5" a="1"/>
  <c r="F100" i="5" s="1"/>
  <c r="I100" i="5" s="1"/>
  <c r="F101" i="5" a="1"/>
  <c r="F101" i="5" s="1"/>
  <c r="I101" i="5" s="1"/>
  <c r="F102" i="5" a="1"/>
  <c r="F102" i="5"/>
  <c r="F103" i="5" a="1"/>
  <c r="F103" i="5"/>
  <c r="F104" i="5" a="1"/>
  <c r="F104" i="5" s="1"/>
  <c r="I104" i="5" s="1"/>
  <c r="F105" i="5" a="1"/>
  <c r="F105" i="5" s="1"/>
  <c r="I105" i="5" s="1"/>
  <c r="F106" i="5" a="1"/>
  <c r="F106" i="5" s="1"/>
  <c r="I106" i="5" s="1"/>
  <c r="F107" i="5" a="1"/>
  <c r="F107" i="5" s="1"/>
  <c r="F108" i="5" a="1"/>
  <c r="F108" i="5"/>
  <c r="F109" i="5" a="1"/>
  <c r="F109" i="5"/>
  <c r="I109" i="5" s="1"/>
  <c r="F110" i="5" a="1"/>
  <c r="F110" i="5" s="1"/>
  <c r="I110" i="5" s="1"/>
  <c r="F111" i="5" a="1"/>
  <c r="F111" i="5"/>
  <c r="F112" i="5" a="1"/>
  <c r="F112" i="5" s="1"/>
  <c r="F113" i="5" a="1"/>
  <c r="F113" i="5" s="1"/>
  <c r="I113" i="5" s="1"/>
  <c r="F114" i="5" a="1"/>
  <c r="F114" i="5" s="1"/>
  <c r="I114" i="5" s="1"/>
  <c r="F115" i="5" a="1"/>
  <c r="F115" i="5" s="1"/>
  <c r="I115" i="5" s="1"/>
  <c r="F116" i="5" a="1"/>
  <c r="F116" i="5" s="1"/>
  <c r="F117" i="5" a="1"/>
  <c r="F117" i="5"/>
  <c r="I117" i="5" s="1"/>
  <c r="F118" i="5" a="1"/>
  <c r="F118" i="5"/>
  <c r="I118" i="5" s="1"/>
  <c r="I119" i="5" s="1"/>
  <c r="I120" i="5" s="1"/>
  <c r="F119" i="5" a="1"/>
  <c r="F119" i="5" s="1"/>
  <c r="I116" i="5" s="1"/>
  <c r="F120" i="5" a="1"/>
  <c r="F120" i="5"/>
  <c r="F1" i="5" a="1"/>
  <c r="F1" i="5" s="1"/>
  <c r="I1" i="5" s="1"/>
  <c r="E41" i="5" a="1"/>
  <c r="E41" i="5" s="1"/>
  <c r="H41" i="5" s="1"/>
  <c r="E42" i="5" a="1"/>
  <c r="E42" i="5" s="1"/>
  <c r="E43" i="5" a="1"/>
  <c r="E43" i="5"/>
  <c r="E44" i="5" a="1"/>
  <c r="E44" i="5"/>
  <c r="E45" i="5" a="1"/>
  <c r="E45" i="5"/>
  <c r="E46" i="5" a="1"/>
  <c r="E46" i="5" s="1"/>
  <c r="E47" i="5" a="1"/>
  <c r="E47" i="5" s="1"/>
  <c r="E48" i="5" a="1"/>
  <c r="E48" i="5" s="1"/>
  <c r="E49" i="5" a="1"/>
  <c r="E49" i="5"/>
  <c r="E50" i="5" a="1"/>
  <c r="E50" i="5"/>
  <c r="H47" i="5" s="1"/>
  <c r="K47" i="5" s="1"/>
  <c r="E51" i="5" a="1"/>
  <c r="E51" i="5"/>
  <c r="E52" i="5" a="1"/>
  <c r="E52" i="5" s="1"/>
  <c r="E53" i="5" a="1"/>
  <c r="E53" i="5" s="1"/>
  <c r="H53" i="5" s="1"/>
  <c r="E54" i="5" a="1"/>
  <c r="E54" i="5" s="1"/>
  <c r="E55" i="5" a="1"/>
  <c r="E55" i="5" s="1"/>
  <c r="E56" i="5" a="1"/>
  <c r="E56" i="5"/>
  <c r="H56" i="5" s="1"/>
  <c r="E57" i="5" a="1"/>
  <c r="E57" i="5"/>
  <c r="H57" i="5" s="1"/>
  <c r="E58" i="5" a="1"/>
  <c r="E58" i="5"/>
  <c r="E59" i="5" a="1"/>
  <c r="E59" i="5" s="1"/>
  <c r="E60" i="5" a="1"/>
  <c r="E60" i="5"/>
  <c r="E61" i="5" a="1"/>
  <c r="E61" i="5" s="1"/>
  <c r="E62" i="5" a="1"/>
  <c r="E62" i="5"/>
  <c r="E63" i="5" a="1"/>
  <c r="E63" i="5"/>
  <c r="E64" i="5" a="1"/>
  <c r="E64" i="5"/>
  <c r="E65" i="5" a="1"/>
  <c r="E65" i="5" s="1"/>
  <c r="E66" i="5" a="1"/>
  <c r="E66" i="5" s="1"/>
  <c r="E67" i="5" a="1"/>
  <c r="E67" i="5" s="1"/>
  <c r="E68" i="5" a="1"/>
  <c r="E68" i="5" s="1"/>
  <c r="E69" i="5" a="1"/>
  <c r="E69" i="5"/>
  <c r="E70" i="5" a="1"/>
  <c r="E70" i="5"/>
  <c r="H70" i="5" s="1"/>
  <c r="E71" i="5" a="1"/>
  <c r="E71" i="5" s="1"/>
  <c r="E72" i="5" a="1"/>
  <c r="E72" i="5" s="1"/>
  <c r="E73" i="5" a="1"/>
  <c r="E73" i="5"/>
  <c r="E74" i="5" a="1"/>
  <c r="E74" i="5" s="1"/>
  <c r="H74" i="5" s="1"/>
  <c r="K74" i="5" s="1"/>
  <c r="E75" i="5" a="1"/>
  <c r="E75" i="5"/>
  <c r="H75" i="5" s="1"/>
  <c r="K75" i="5" s="1"/>
  <c r="E76" i="5" a="1"/>
  <c r="E76" i="5"/>
  <c r="H76" i="5" s="1"/>
  <c r="K76" i="5" s="1"/>
  <c r="E77" i="5" a="1"/>
  <c r="E77" i="5" s="1"/>
  <c r="H77" i="5" s="1"/>
  <c r="E78" i="5" a="1"/>
  <c r="E78" i="5"/>
  <c r="E79" i="5" a="1"/>
  <c r="E79" i="5"/>
  <c r="H79" i="5" s="1"/>
  <c r="K79" i="5" s="1"/>
  <c r="E80" i="5" a="1"/>
  <c r="E80" i="5" s="1"/>
  <c r="E81" i="5" a="1"/>
  <c r="E81" i="5" s="1"/>
  <c r="E82" i="5" a="1"/>
  <c r="E82" i="5"/>
  <c r="E83" i="5" a="1"/>
  <c r="E83" i="5" s="1"/>
  <c r="E84" i="5" a="1"/>
  <c r="E84" i="5"/>
  <c r="E85" i="5" a="1"/>
  <c r="E85" i="5" s="1"/>
  <c r="E86" i="5" a="1"/>
  <c r="E86" i="5"/>
  <c r="E87" i="5" a="1"/>
  <c r="E87" i="5" s="1"/>
  <c r="H87" i="5" s="1"/>
  <c r="K87" i="5" s="1"/>
  <c r="E88" i="5" a="1"/>
  <c r="E88" i="5"/>
  <c r="H88" i="5" s="1"/>
  <c r="K88" i="5" s="1"/>
  <c r="E89" i="5" a="1"/>
  <c r="E89" i="5" s="1"/>
  <c r="H89" i="5" s="1"/>
  <c r="E90" i="5" a="1"/>
  <c r="E90" i="5"/>
  <c r="E91" i="5" a="1"/>
  <c r="E91" i="5"/>
  <c r="E92" i="5" a="1"/>
  <c r="E92" i="5"/>
  <c r="H92" i="5" s="1"/>
  <c r="K92" i="5" s="1"/>
  <c r="E93" i="5" a="1"/>
  <c r="E93" i="5" s="1"/>
  <c r="E94" i="5" a="1"/>
  <c r="E94" i="5" s="1"/>
  <c r="E95" i="5" a="1"/>
  <c r="E95" i="5" s="1"/>
  <c r="E96" i="5" a="1"/>
  <c r="E96" i="5"/>
  <c r="K96" i="5" s="1"/>
  <c r="E97" i="5" a="1"/>
  <c r="E97" i="5"/>
  <c r="E98" i="5" a="1"/>
  <c r="E98" i="5" s="1"/>
  <c r="E99" i="5" a="1"/>
  <c r="E99" i="5"/>
  <c r="H99" i="5" s="1"/>
  <c r="K99" i="5" s="1"/>
  <c r="E100" i="5" a="1"/>
  <c r="E100" i="5" s="1"/>
  <c r="H100" i="5" s="1"/>
  <c r="K100" i="5" s="1"/>
  <c r="E101" i="5" a="1"/>
  <c r="E101" i="5" s="1"/>
  <c r="H101" i="5" s="1"/>
  <c r="E102" i="5" a="1"/>
  <c r="E102" i="5"/>
  <c r="H102" i="5" s="1"/>
  <c r="E103" i="5" a="1"/>
  <c r="E103" i="5"/>
  <c r="E104" i="5" a="1"/>
  <c r="E104" i="5"/>
  <c r="H104" i="5" s="1"/>
  <c r="E105" i="5" a="1"/>
  <c r="E105" i="5"/>
  <c r="H105" i="5" s="1"/>
  <c r="E106" i="5" a="1"/>
  <c r="E106" i="5" s="1"/>
  <c r="E107" i="5" a="1"/>
  <c r="E107" i="5" s="1"/>
  <c r="E108" i="5" a="1"/>
  <c r="E108" i="5"/>
  <c r="E109" i="5" a="1"/>
  <c r="E109" i="5"/>
  <c r="E110" i="5" a="1"/>
  <c r="E110" i="5"/>
  <c r="H107" i="5" s="1"/>
  <c r="K107" i="5" s="1"/>
  <c r="E111" i="5" a="1"/>
  <c r="E111" i="5" s="1"/>
  <c r="E112" i="5" a="1"/>
  <c r="E112" i="5"/>
  <c r="H112" i="5" s="1"/>
  <c r="K112" i="5" s="1"/>
  <c r="E113" i="5" a="1"/>
  <c r="E113" i="5" s="1"/>
  <c r="H113" i="5" s="1"/>
  <c r="K113" i="5" s="1"/>
  <c r="E114" i="5" a="1"/>
  <c r="E114" i="5"/>
  <c r="E115" i="5" a="1"/>
  <c r="E115" i="5"/>
  <c r="E116" i="5" a="1"/>
  <c r="E116" i="5"/>
  <c r="E117" i="5" a="1"/>
  <c r="E117" i="5"/>
  <c r="E118" i="5" a="1"/>
  <c r="E118" i="5"/>
  <c r="K118" i="5" s="1"/>
  <c r="E119" i="5" a="1"/>
  <c r="E119" i="5" s="1"/>
  <c r="E120" i="5" a="1"/>
  <c r="E120" i="5" s="1"/>
  <c r="E4" i="5" a="1"/>
  <c r="E4" i="5" s="1"/>
  <c r="K4" i="5" s="1"/>
  <c r="E5" i="5" a="1"/>
  <c r="E5" i="5"/>
  <c r="H5" i="5" s="1"/>
  <c r="E6" i="5" a="1"/>
  <c r="E6" i="5"/>
  <c r="H6" i="5" s="1"/>
  <c r="E7" i="5" a="1"/>
  <c r="E7" i="5" s="1"/>
  <c r="H4" i="5" s="1"/>
  <c r="E8" i="5" a="1"/>
  <c r="E8" i="5" s="1"/>
  <c r="E9" i="5" a="1"/>
  <c r="E9" i="5" s="1"/>
  <c r="E10" i="5" a="1"/>
  <c r="E10" i="5" s="1"/>
  <c r="E11" i="5" a="1"/>
  <c r="E11" i="5" s="1"/>
  <c r="E12" i="5" a="1"/>
  <c r="E12" i="5"/>
  <c r="E13" i="5" a="1"/>
  <c r="E13" i="5" s="1"/>
  <c r="H10" i="5" s="1"/>
  <c r="K10" i="5" s="1"/>
  <c r="E14" i="5" a="1"/>
  <c r="E14" i="5"/>
  <c r="E15" i="5" a="1"/>
  <c r="E15" i="5" s="1"/>
  <c r="H15" i="5" s="1"/>
  <c r="K15" i="5" s="1"/>
  <c r="E16" i="5" a="1"/>
  <c r="E16" i="5" s="1"/>
  <c r="H16" i="5" s="1"/>
  <c r="K16" i="5" s="1"/>
  <c r="E17" i="5" a="1"/>
  <c r="E17" i="5" s="1"/>
  <c r="H17" i="5" s="1"/>
  <c r="K17" i="5" s="1"/>
  <c r="E18" i="5" a="1"/>
  <c r="E18" i="5"/>
  <c r="E19" i="5" a="1"/>
  <c r="E19" i="5" s="1"/>
  <c r="E20" i="5" a="1"/>
  <c r="E20" i="5"/>
  <c r="E21" i="5" a="1"/>
  <c r="E21" i="5"/>
  <c r="E22" i="5" a="1"/>
  <c r="E22" i="5" s="1"/>
  <c r="H22" i="5" s="1"/>
  <c r="E23" i="5" a="1"/>
  <c r="E23" i="5" s="1"/>
  <c r="H23" i="5" s="1"/>
  <c r="E24" i="5" a="1"/>
  <c r="E24" i="5"/>
  <c r="H24" i="5" s="1"/>
  <c r="E25" i="5" a="1"/>
  <c r="E25" i="5" s="1"/>
  <c r="E26" i="5" a="1"/>
  <c r="E26" i="5" s="1"/>
  <c r="E27" i="5" a="1"/>
  <c r="E27" i="5" s="1"/>
  <c r="H27" i="5" s="1"/>
  <c r="K27" i="5" s="1"/>
  <c r="E28" i="5" a="1"/>
  <c r="E28" i="5" s="1"/>
  <c r="H28" i="5" s="1"/>
  <c r="K28" i="5" s="1"/>
  <c r="E29" i="5" a="1"/>
  <c r="E29" i="5" s="1"/>
  <c r="H29" i="5" s="1"/>
  <c r="K29" i="5" s="1"/>
  <c r="E30" i="5" a="1"/>
  <c r="E30" i="5"/>
  <c r="H30" i="5" s="1"/>
  <c r="K30" i="5" s="1"/>
  <c r="E31" i="5" a="1"/>
  <c r="E31" i="5" s="1"/>
  <c r="H31" i="5" s="1"/>
  <c r="K31" i="5" s="1"/>
  <c r="E32" i="5" a="1"/>
  <c r="E32" i="5" s="1"/>
  <c r="H32" i="5" s="1"/>
  <c r="K32" i="5" s="1"/>
  <c r="E33" i="5" a="1"/>
  <c r="E33" i="5"/>
  <c r="E34" i="5" a="1"/>
  <c r="E34" i="5" s="1"/>
  <c r="K34" i="5" s="1"/>
  <c r="E35" i="5" a="1"/>
  <c r="E35" i="5" s="1"/>
  <c r="K35" i="5" s="1"/>
  <c r="E36" i="5" a="1"/>
  <c r="E36" i="5" s="1"/>
  <c r="E37" i="5" a="1"/>
  <c r="E37" i="5" s="1"/>
  <c r="K37" i="5" s="1"/>
  <c r="E38" i="5" a="1"/>
  <c r="E38" i="5" s="1"/>
  <c r="E39" i="5" a="1"/>
  <c r="E39" i="5"/>
  <c r="H39" i="5" s="1"/>
  <c r="K39" i="5" s="1"/>
  <c r="E40" i="5" a="1"/>
  <c r="E40" i="5" s="1"/>
  <c r="H40" i="5" s="1"/>
  <c r="K40" i="5" s="1"/>
  <c r="E2" i="5" a="1"/>
  <c r="E2" i="5" s="1"/>
  <c r="E3" i="5" a="1"/>
  <c r="E3" i="5" s="1"/>
  <c r="H3" i="5" s="1"/>
  <c r="E1" i="5" a="1"/>
  <c r="E1" i="5" s="1"/>
  <c r="H67" i="5" l="1"/>
  <c r="K67" i="5" s="1"/>
  <c r="I40" i="5"/>
  <c r="I39" i="5"/>
  <c r="I16" i="5"/>
  <c r="K115" i="5"/>
  <c r="K84" i="5"/>
  <c r="H52" i="5"/>
  <c r="K52" i="5" s="1"/>
  <c r="H49" i="5"/>
  <c r="H106" i="5"/>
  <c r="K106" i="5"/>
  <c r="K97" i="5"/>
  <c r="H42" i="5"/>
  <c r="K42" i="5" s="1"/>
  <c r="I88" i="5"/>
  <c r="H85" i="5"/>
  <c r="K85" i="5"/>
  <c r="K11" i="5"/>
  <c r="H11" i="5"/>
  <c r="H81" i="5"/>
  <c r="K81" i="5" s="1"/>
  <c r="H64" i="5"/>
  <c r="K64" i="5" s="1"/>
  <c r="K49" i="5"/>
  <c r="I30" i="5"/>
  <c r="H68" i="5"/>
  <c r="K68" i="5" s="1"/>
  <c r="H90" i="5"/>
  <c r="K90" i="5" s="1"/>
  <c r="K66" i="5"/>
  <c r="H66" i="5"/>
  <c r="H111" i="5"/>
  <c r="K111" i="5" s="1"/>
  <c r="H108" i="5"/>
  <c r="K108" i="5" s="1"/>
  <c r="H80" i="5"/>
  <c r="K80" i="5"/>
  <c r="I112" i="5"/>
  <c r="I103" i="5"/>
  <c r="I46" i="5"/>
  <c r="I37" i="5"/>
  <c r="K93" i="5"/>
  <c r="H93" i="5"/>
  <c r="H54" i="5"/>
  <c r="K54" i="5"/>
  <c r="H61" i="5"/>
  <c r="K61" i="5" s="1"/>
  <c r="K21" i="5"/>
  <c r="K18" i="5"/>
  <c r="H9" i="5"/>
  <c r="K9" i="5" s="1"/>
  <c r="H103" i="5"/>
  <c r="H72" i="5"/>
  <c r="K72" i="5"/>
  <c r="H63" i="5"/>
  <c r="K63" i="5" s="1"/>
  <c r="H48" i="5"/>
  <c r="K48" i="5" s="1"/>
  <c r="I111" i="5"/>
  <c r="I61" i="5"/>
  <c r="K1" i="5"/>
  <c r="I90" i="5"/>
  <c r="H119" i="5"/>
  <c r="H120" i="5" s="1"/>
  <c r="K120" i="5" s="1"/>
  <c r="H36" i="5"/>
  <c r="K36" i="5"/>
  <c r="H8" i="5"/>
  <c r="K71" i="5"/>
  <c r="I102" i="5"/>
  <c r="K33" i="5"/>
  <c r="H51" i="5"/>
  <c r="K51" i="5" s="1"/>
  <c r="H95" i="5"/>
  <c r="K95" i="5" s="1"/>
  <c r="H98" i="5"/>
  <c r="K98" i="5" s="1"/>
  <c r="I97" i="5"/>
  <c r="H94" i="5"/>
  <c r="K94" i="5"/>
  <c r="H55" i="5"/>
  <c r="K55" i="5" s="1"/>
  <c r="K46" i="5"/>
  <c r="H46" i="5"/>
  <c r="I76" i="5"/>
  <c r="I52" i="5"/>
  <c r="I3" i="5"/>
  <c r="H62" i="5"/>
  <c r="K62" i="5" s="1"/>
  <c r="H13" i="5"/>
  <c r="K13" i="5" s="1"/>
  <c r="I83" i="5"/>
  <c r="H71" i="5"/>
  <c r="H58" i="5"/>
  <c r="K58" i="5" s="1"/>
  <c r="K105" i="5"/>
  <c r="K57" i="5"/>
  <c r="K24" i="5"/>
  <c r="K8" i="5"/>
  <c r="H117" i="5"/>
  <c r="K117" i="5" s="1"/>
  <c r="H69" i="5"/>
  <c r="K69" i="5" s="1"/>
  <c r="H45" i="5"/>
  <c r="K45" i="5" s="1"/>
  <c r="H33" i="5"/>
  <c r="H21" i="5"/>
  <c r="I11" i="5"/>
  <c r="I44" i="5"/>
  <c r="K104" i="5"/>
  <c r="K89" i="5"/>
  <c r="K56" i="5"/>
  <c r="K41" i="5"/>
  <c r="K23" i="5"/>
  <c r="H116" i="5"/>
  <c r="K116" i="5" s="1"/>
  <c r="H44" i="5"/>
  <c r="K44" i="5" s="1"/>
  <c r="H20" i="5"/>
  <c r="K20" i="5" s="1"/>
  <c r="H82" i="5"/>
  <c r="K82" i="5" s="1"/>
  <c r="K103" i="5"/>
  <c r="K70" i="5"/>
  <c r="K22" i="5"/>
  <c r="K6" i="5"/>
  <c r="H115" i="5"/>
  <c r="H91" i="5"/>
  <c r="K91" i="5" s="1"/>
  <c r="H43" i="5"/>
  <c r="K43" i="5" s="1"/>
  <c r="H19" i="5"/>
  <c r="K19" i="5" s="1"/>
  <c r="H7" i="5"/>
  <c r="K7" i="5" s="1"/>
  <c r="H2" i="5"/>
  <c r="K2" i="5" s="1"/>
  <c r="H84" i="5"/>
  <c r="H1" i="5"/>
  <c r="K102" i="5"/>
  <c r="K5" i="5"/>
  <c r="H114" i="5"/>
  <c r="K114" i="5" s="1"/>
  <c r="H78" i="5"/>
  <c r="K78" i="5" s="1"/>
  <c r="H18" i="5"/>
  <c r="K77" i="5"/>
  <c r="H83" i="5"/>
  <c r="K83" i="5" s="1"/>
  <c r="K101" i="5"/>
  <c r="K53" i="5"/>
  <c r="H65" i="5"/>
  <c r="K65" i="5" s="1"/>
  <c r="H97" i="5"/>
  <c r="H12" i="5"/>
  <c r="K12" i="5" s="1"/>
  <c r="I94" i="5"/>
  <c r="I22" i="5"/>
  <c r="K3" i="5"/>
  <c r="I58" i="5"/>
  <c r="K119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<sst xmlns="http://schemas.openxmlformats.org/spreadsheetml/2006/main" count="1382" uniqueCount="1054">
  <si>
    <t>Seri Açıklamaları</t>
  </si>
  <si>
    <t>Toplam TRY Üzerinden Açılan Mevduatlar(Vadesiz Mevduatlar Hariç)-Düzey</t>
  </si>
  <si>
    <t>I.A. Resmi rezerv varlıkları (Milyon ABD Doları)-Düzey</t>
  </si>
  <si>
    <t>(USD) ABD Doları (Döviz Satış)-Düzey</t>
  </si>
  <si>
    <t>M3(Bin TL)-Düzey</t>
  </si>
  <si>
    <t>A.Toplam Ödemeler(Milyon ABD Doları)-Düzey</t>
  </si>
  <si>
    <t>0.GENEL (Tüketici)-Düzey</t>
  </si>
  <si>
    <t>MEVTR</t>
  </si>
  <si>
    <t>REZV</t>
  </si>
  <si>
    <t>EXCH</t>
  </si>
  <si>
    <t>M3ARZ</t>
  </si>
  <si>
    <t>PAYTP</t>
  </si>
  <si>
    <t>CPIG</t>
  </si>
  <si>
    <t>GGSRCH</t>
  </si>
  <si>
    <t>Tüketici Güven Endeksi(*)-Düzey</t>
  </si>
  <si>
    <t>İşsizlik oranı (%)-Düzey</t>
  </si>
  <si>
    <t>UNEMP</t>
  </si>
  <si>
    <t>TCMB Ağırlıklı Ortalama Fonlama Maliyeti-Düzey</t>
  </si>
  <si>
    <t>CBFON</t>
  </si>
  <si>
    <t>CONTR</t>
  </si>
  <si>
    <t>Google Trends data for "iş ilanları" searchs</t>
  </si>
  <si>
    <t>DATE</t>
  </si>
  <si>
    <t>2014-01-1</t>
  </si>
  <si>
    <t>2014-02-1</t>
  </si>
  <si>
    <t>2014-03-1</t>
  </si>
  <si>
    <t>2014-04-1</t>
  </si>
  <si>
    <t>2014-05-1</t>
  </si>
  <si>
    <t>2014-06-1</t>
  </si>
  <si>
    <t>2014-07-1</t>
  </si>
  <si>
    <t>2014-08-1</t>
  </si>
  <si>
    <t>2014-09-1</t>
  </si>
  <si>
    <t>2014-10-1</t>
  </si>
  <si>
    <t>2014-11-1</t>
  </si>
  <si>
    <t>2014-12-1</t>
  </si>
  <si>
    <t>2015-01-1</t>
  </si>
  <si>
    <t>2015-02-1</t>
  </si>
  <si>
    <t>2015-03-1</t>
  </si>
  <si>
    <t>2015-04-1</t>
  </si>
  <si>
    <t>2015-05-1</t>
  </si>
  <si>
    <t>2015-06-1</t>
  </si>
  <si>
    <t>2015-07-1</t>
  </si>
  <si>
    <t>2015-08-1</t>
  </si>
  <si>
    <t>2015-09-1</t>
  </si>
  <si>
    <t>2015-10-1</t>
  </si>
  <si>
    <t>2015-11-1</t>
  </si>
  <si>
    <t>2015-12-1</t>
  </si>
  <si>
    <t>2016-01-1</t>
  </si>
  <si>
    <t>2016-02-1</t>
  </si>
  <si>
    <t>2016-03-1</t>
  </si>
  <si>
    <t>2016-04-1</t>
  </si>
  <si>
    <t>2016-05-1</t>
  </si>
  <si>
    <t>2016-06-1</t>
  </si>
  <si>
    <t>2016-07-1</t>
  </si>
  <si>
    <t>2016-08-1</t>
  </si>
  <si>
    <t>2016-09-1</t>
  </si>
  <si>
    <t>2016-10-1</t>
  </si>
  <si>
    <t>2016-11-1</t>
  </si>
  <si>
    <t>2016-12-1</t>
  </si>
  <si>
    <t>2017-01-1</t>
  </si>
  <si>
    <t>2017-02-1</t>
  </si>
  <si>
    <t>2017-03-1</t>
  </si>
  <si>
    <t>2017-04-1</t>
  </si>
  <si>
    <t>2017-05-1</t>
  </si>
  <si>
    <t>2017-06-1</t>
  </si>
  <si>
    <t>2017-07-1</t>
  </si>
  <si>
    <t>2017-08-1</t>
  </si>
  <si>
    <t>2017-09-1</t>
  </si>
  <si>
    <t>2017-10-1</t>
  </si>
  <si>
    <t>2017-11-1</t>
  </si>
  <si>
    <t>2017-12-1</t>
  </si>
  <si>
    <t>2018-01-1</t>
  </si>
  <si>
    <t>2018-02-1</t>
  </si>
  <si>
    <t>2018-03-1</t>
  </si>
  <si>
    <t>2018-04-1</t>
  </si>
  <si>
    <t>2018-05-1</t>
  </si>
  <si>
    <t>2018-06-1</t>
  </si>
  <si>
    <t>2018-07-1</t>
  </si>
  <si>
    <t>2018-08-1</t>
  </si>
  <si>
    <t>2018-09-1</t>
  </si>
  <si>
    <t>2018-10-1</t>
  </si>
  <si>
    <t>2018-11-1</t>
  </si>
  <si>
    <t>2018-12-1</t>
  </si>
  <si>
    <t>2019-01-1</t>
  </si>
  <si>
    <t>2019-02-1</t>
  </si>
  <si>
    <t>2019-03-1</t>
  </si>
  <si>
    <t>2019-04-1</t>
  </si>
  <si>
    <t>2019-05-1</t>
  </si>
  <si>
    <t>2019-06-1</t>
  </si>
  <si>
    <t>2019-07-1</t>
  </si>
  <si>
    <t>2019-08-1</t>
  </si>
  <si>
    <t>2019-09-1</t>
  </si>
  <si>
    <t>2019-10-1</t>
  </si>
  <si>
    <t>2019-11-1</t>
  </si>
  <si>
    <t>2019-12-1</t>
  </si>
  <si>
    <t>2020-01-1</t>
  </si>
  <si>
    <t>2020-02-1</t>
  </si>
  <si>
    <t>2020-03-1</t>
  </si>
  <si>
    <t>2020-04-1</t>
  </si>
  <si>
    <t>2020-05-1</t>
  </si>
  <si>
    <t>2020-06-1</t>
  </si>
  <si>
    <t>2020-07-1</t>
  </si>
  <si>
    <t>2020-08-1</t>
  </si>
  <si>
    <t>2020-09-1</t>
  </si>
  <si>
    <t>2020-10-1</t>
  </si>
  <si>
    <t>2020-11-1</t>
  </si>
  <si>
    <t>2020-12-1</t>
  </si>
  <si>
    <t>2021-01-1</t>
  </si>
  <si>
    <t>2021-02-1</t>
  </si>
  <si>
    <t>2021-03-1</t>
  </si>
  <si>
    <t>2021-04-1</t>
  </si>
  <si>
    <t>2021-05-1</t>
  </si>
  <si>
    <t>2021-06-1</t>
  </si>
  <si>
    <t>2021-07-1</t>
  </si>
  <si>
    <t>2021-08-1</t>
  </si>
  <si>
    <t>2021-09-1</t>
  </si>
  <si>
    <t>2021-10-1</t>
  </si>
  <si>
    <t>2021-11-1</t>
  </si>
  <si>
    <t>2021-12-1</t>
  </si>
  <si>
    <t>2022-01-1</t>
  </si>
  <si>
    <t>2022-02-1</t>
  </si>
  <si>
    <t>2022-03-1</t>
  </si>
  <si>
    <t>2022-04-1</t>
  </si>
  <si>
    <t>2022-05-1</t>
  </si>
  <si>
    <t>2022-06-1</t>
  </si>
  <si>
    <t>2022-07-1</t>
  </si>
  <si>
    <t>2022-08-1</t>
  </si>
  <si>
    <t>2022-09-1</t>
  </si>
  <si>
    <t>2022-10-1</t>
  </si>
  <si>
    <t>2022-11-1</t>
  </si>
  <si>
    <t>2022-12-1</t>
  </si>
  <si>
    <t>2023-01-1</t>
  </si>
  <si>
    <t>2023-02-1</t>
  </si>
  <si>
    <t>2023-03-1</t>
  </si>
  <si>
    <t>2023-04-1</t>
  </si>
  <si>
    <t>2023-05-1</t>
  </si>
  <si>
    <t>2023-06-1</t>
  </si>
  <si>
    <t>2023-07-1</t>
  </si>
  <si>
    <t>2023-08-1</t>
  </si>
  <si>
    <t>2023-09-1</t>
  </si>
  <si>
    <t>2023-10-1</t>
  </si>
  <si>
    <t>2023-11-1</t>
  </si>
  <si>
    <t>2023-12-1</t>
  </si>
  <si>
    <t>2024-01-1</t>
  </si>
  <si>
    <t>CBBS</t>
  </si>
  <si>
    <t>A.ACTIVE (Thousand TL)-Level, Central Bank Analytical Balance Sheet (Thousand TL)</t>
  </si>
  <si>
    <t>GSYİH, Gayri, Safi, Yurtiçi, Hasıla</t>
  </si>
  <si>
    <t>Etiketler</t>
  </si>
  <si>
    <t>https://data.tuik.gov.tr/Search/Search?text=Gayri%20safi</t>
  </si>
  <si>
    <t>Revizyon Politika Linki</t>
  </si>
  <si>
    <t>Metaveri Linki</t>
  </si>
  <si>
    <t>http://www.tuik.gov.tr/takvim/tkvim.zul#tb1</t>
  </si>
  <si>
    <t>Veri Yayınlama Takvim Linki</t>
  </si>
  <si>
    <t>TÜİK</t>
  </si>
  <si>
    <t>Veri Kaynağı</t>
  </si>
  <si>
    <t>Uygulama Değişiklik Linki</t>
  </si>
  <si>
    <t>TP.GSYIH26.HY.CF</t>
  </si>
  <si>
    <t>TP.GSYIH20.HY.CF</t>
  </si>
  <si>
    <t>Notlar</t>
  </si>
  <si>
    <t>Gözlem Değeri: Kümülatif</t>
  </si>
  <si>
    <t>Gayrisafi yurtiçi hasıla(Bin TL)-Düzey</t>
  </si>
  <si>
    <t>Yerleşik hanehalklarının tüketimi(Bin TL)-Düzey</t>
  </si>
  <si>
    <t>2023-Q4</t>
  </si>
  <si>
    <t>2023-Q3</t>
  </si>
  <si>
    <t>2023-Q2</t>
  </si>
  <si>
    <t>2023-Q1</t>
  </si>
  <si>
    <t>2022-Q4</t>
  </si>
  <si>
    <t>2022-Q3</t>
  </si>
  <si>
    <t>2022-Q2</t>
  </si>
  <si>
    <t>2022-Q1</t>
  </si>
  <si>
    <t>2021-Q4</t>
  </si>
  <si>
    <t>2021-Q3</t>
  </si>
  <si>
    <t>2021-Q2</t>
  </si>
  <si>
    <t>2021-Q1</t>
  </si>
  <si>
    <t>2020-Q4</t>
  </si>
  <si>
    <t>2020-Q3</t>
  </si>
  <si>
    <t>2020-Q2</t>
  </si>
  <si>
    <t>2020-Q1</t>
  </si>
  <si>
    <t>2019-Q4</t>
  </si>
  <si>
    <t>2019-Q3</t>
  </si>
  <si>
    <t>2019-Q2</t>
  </si>
  <si>
    <t>2019-Q1</t>
  </si>
  <si>
    <t>2018-Q4</t>
  </si>
  <si>
    <t>2018-Q3</t>
  </si>
  <si>
    <t>2018-Q2</t>
  </si>
  <si>
    <t>2018-Q1</t>
  </si>
  <si>
    <t>2017-Q4</t>
  </si>
  <si>
    <t>2017-Q3</t>
  </si>
  <si>
    <t>2017-Q2</t>
  </si>
  <si>
    <t>2017-Q1</t>
  </si>
  <si>
    <t>2016-Q4</t>
  </si>
  <si>
    <t>2016-Q3</t>
  </si>
  <si>
    <t>2016-Q2</t>
  </si>
  <si>
    <t>2016-Q1</t>
  </si>
  <si>
    <t>2015-Q4</t>
  </si>
  <si>
    <t>2015-Q3</t>
  </si>
  <si>
    <t>2015-Q2</t>
  </si>
  <si>
    <t>2015-Q1</t>
  </si>
  <si>
    <t>2014-Q4</t>
  </si>
  <si>
    <t>2014-Q3</t>
  </si>
  <si>
    <t>2014-Q2</t>
  </si>
  <si>
    <t>2014-Q1</t>
  </si>
  <si>
    <t>Tarih</t>
  </si>
  <si>
    <t>UNEMPlag6</t>
  </si>
  <si>
    <t>COVID</t>
  </si>
  <si>
    <t>Gunluk_Hasta</t>
  </si>
  <si>
    <t>Toplam_Hasta</t>
  </si>
  <si>
    <t>Günlük Vaka</t>
  </si>
  <si>
    <t>Toplam Vaka</t>
  </si>
  <si>
    <t>MPETR</t>
  </si>
  <si>
    <t>6,00M</t>
  </si>
  <si>
    <t>4,66M</t>
  </si>
  <si>
    <t>5,82M</t>
  </si>
  <si>
    <t>6,35M</t>
  </si>
  <si>
    <t>5,54M</t>
  </si>
  <si>
    <t>5,75M</t>
  </si>
  <si>
    <t>5,07M</t>
  </si>
  <si>
    <t>5,45M</t>
  </si>
  <si>
    <t>5,61M</t>
  </si>
  <si>
    <t>4,71M</t>
  </si>
  <si>
    <t>5,89M</t>
  </si>
  <si>
    <t>4,54M</t>
  </si>
  <si>
    <t>4,34M</t>
  </si>
  <si>
    <t>3,90M</t>
  </si>
  <si>
    <t>4,97M</t>
  </si>
  <si>
    <t>4,46M</t>
  </si>
  <si>
    <t>4,05M</t>
  </si>
  <si>
    <t>4,39M</t>
  </si>
  <si>
    <t>4,28M</t>
  </si>
  <si>
    <t>4,50M</t>
  </si>
  <si>
    <t>3,80M</t>
  </si>
  <si>
    <t>6,28M</t>
  </si>
  <si>
    <t>5,18M</t>
  </si>
  <si>
    <t>6,62M</t>
  </si>
  <si>
    <t>6,30M</t>
  </si>
  <si>
    <t>5,09M</t>
  </si>
  <si>
    <t>5,51M</t>
  </si>
  <si>
    <t>5,85M</t>
  </si>
  <si>
    <t>5,06M</t>
  </si>
  <si>
    <t>5,05M</t>
  </si>
  <si>
    <t>6,63M</t>
  </si>
  <si>
    <t>5,27M</t>
  </si>
  <si>
    <t>4,51M</t>
  </si>
  <si>
    <t>5,04M</t>
  </si>
  <si>
    <t>5,15M</t>
  </si>
  <si>
    <t>4,40M</t>
  </si>
  <si>
    <t>3,61M</t>
  </si>
  <si>
    <t>4,03M</t>
  </si>
  <si>
    <t>6,45M</t>
  </si>
  <si>
    <t>7,36M</t>
  </si>
  <si>
    <t>5,80M</t>
  </si>
  <si>
    <t>4,45M</t>
  </si>
  <si>
    <t>4,79M</t>
  </si>
  <si>
    <t>5,63M</t>
  </si>
  <si>
    <t>5,98M</t>
  </si>
  <si>
    <t>5,71M</t>
  </si>
  <si>
    <t>5,70M</t>
  </si>
  <si>
    <t>6,13M</t>
  </si>
  <si>
    <t>5,49M</t>
  </si>
  <si>
    <t>4,84M</t>
  </si>
  <si>
    <t>4,55M</t>
  </si>
  <si>
    <t>5,48M</t>
  </si>
  <si>
    <t>4,73M</t>
  </si>
  <si>
    <t>6,26M</t>
  </si>
  <si>
    <t>6,90M</t>
  </si>
  <si>
    <t>4,69M</t>
  </si>
  <si>
    <t>5,56M</t>
  </si>
  <si>
    <t>5,97M</t>
  </si>
  <si>
    <t>6,37M</t>
  </si>
  <si>
    <t>6,23M</t>
  </si>
  <si>
    <t>5,34M</t>
  </si>
  <si>
    <t>5,66M</t>
  </si>
  <si>
    <t>4,86M</t>
  </si>
  <si>
    <t>6,25M</t>
  </si>
  <si>
    <t>6,55M</t>
  </si>
  <si>
    <t>6,33M</t>
  </si>
  <si>
    <t>5,44M</t>
  </si>
  <si>
    <t>6,85M</t>
  </si>
  <si>
    <t>7,34M</t>
  </si>
  <si>
    <t>5,47M</t>
  </si>
  <si>
    <t>6,24M</t>
  </si>
  <si>
    <t>5,08M</t>
  </si>
  <si>
    <t>5,55M</t>
  </si>
  <si>
    <t>5,16M</t>
  </si>
  <si>
    <t>5,41M</t>
  </si>
  <si>
    <t>5,62M</t>
  </si>
  <si>
    <t>4,89M</t>
  </si>
  <si>
    <t>5,50M</t>
  </si>
  <si>
    <t>5,67M</t>
  </si>
  <si>
    <t>5,29M</t>
  </si>
  <si>
    <t>6,11M</t>
  </si>
  <si>
    <t>5,13M</t>
  </si>
  <si>
    <t>4,64M</t>
  </si>
  <si>
    <t>4,60M</t>
  </si>
  <si>
    <t>4,49M</t>
  </si>
  <si>
    <t>4,72M</t>
  </si>
  <si>
    <t>4,82M</t>
  </si>
  <si>
    <t>4,36M</t>
  </si>
  <si>
    <t>4,58M</t>
  </si>
  <si>
    <t>4,14M</t>
  </si>
  <si>
    <t>4,42M</t>
  </si>
  <si>
    <t>4,87M</t>
  </si>
  <si>
    <t>3,92M</t>
  </si>
  <si>
    <t>3,40M</t>
  </si>
  <si>
    <t>4,16M</t>
  </si>
  <si>
    <t>3,57M</t>
  </si>
  <si>
    <t>3,72M</t>
  </si>
  <si>
    <t>3,53M</t>
  </si>
  <si>
    <t>3,28M</t>
  </si>
  <si>
    <t>Unit: USD</t>
  </si>
  <si>
    <t>Fark %</t>
  </si>
  <si>
    <t>Hac.</t>
  </si>
  <si>
    <t>Düşük</t>
  </si>
  <si>
    <t>Yüksek</t>
  </si>
  <si>
    <t>Açılış</t>
  </si>
  <si>
    <t>Şimdi</t>
  </si>
  <si>
    <t>13.74%</t>
  </si>
  <si>
    <t>57.71B</t>
  </si>
  <si>
    <t>7,386.99</t>
  </si>
  <si>
    <t>8,577.35</t>
  </si>
  <si>
    <t>7,542.25</t>
  </si>
  <si>
    <t>8,496.66</t>
  </si>
  <si>
    <t>-6.02%</t>
  </si>
  <si>
    <t>47.42B</t>
  </si>
  <si>
    <t>7,202.88</t>
  </si>
  <si>
    <t>8,120.50</t>
  </si>
  <si>
    <t>8,071.48</t>
  </si>
  <si>
    <t>7,470.18</t>
  </si>
  <si>
    <t>5.78%</t>
  </si>
  <si>
    <t>55.42B</t>
  </si>
  <si>
    <t>7,297.00</t>
  </si>
  <si>
    <t>8,149.44</t>
  </si>
  <si>
    <t>7,568.86</t>
  </si>
  <si>
    <t>7,948.60</t>
  </si>
  <si>
    <t>-9.85%</t>
  </si>
  <si>
    <t>85.09B</t>
  </si>
  <si>
    <t>7,384.45</t>
  </si>
  <si>
    <t>8,562.70</t>
  </si>
  <si>
    <t>8,374.60</t>
  </si>
  <si>
    <t>7,514.10</t>
  </si>
  <si>
    <t>5.27%</t>
  </si>
  <si>
    <t>97.87B</t>
  </si>
  <si>
    <t>7,644.68</t>
  </si>
  <si>
    <t>8,403.81</t>
  </si>
  <si>
    <t>7,966.65</t>
  </si>
  <si>
    <t>8,334.94</t>
  </si>
  <si>
    <t>9.71%</t>
  </si>
  <si>
    <t>116.64B</t>
  </si>
  <si>
    <t>7,113.31</t>
  </si>
  <si>
    <t>8,013.52</t>
  </si>
  <si>
    <t>7,209.59</t>
  </si>
  <si>
    <t>7,917.93</t>
  </si>
  <si>
    <t>25.31%</t>
  </si>
  <si>
    <t>101.33B</t>
  </si>
  <si>
    <t>5,867.23</t>
  </si>
  <si>
    <t>7,256.61</t>
  </si>
  <si>
    <t>7,216.96</t>
  </si>
  <si>
    <t>17.85%</t>
  </si>
  <si>
    <t>60.86B</t>
  </si>
  <si>
    <t>4,928.63</t>
  </si>
  <si>
    <t>5,766.58</t>
  </si>
  <si>
    <t>5,759.11</t>
  </si>
  <si>
    <t>5.82%</t>
  </si>
  <si>
    <t>56.50B</t>
  </si>
  <si>
    <t>4,311.41</t>
  </si>
  <si>
    <t>4,982.86</t>
  </si>
  <si>
    <t>4,628.36</t>
  </si>
  <si>
    <t>4,886.91</t>
  </si>
  <si>
    <t>-4.05%</t>
  </si>
  <si>
    <t>39.80B</t>
  </si>
  <si>
    <t>4,578.14</t>
  </si>
  <si>
    <t>5,198.39</t>
  </si>
  <si>
    <t>4,806.40</t>
  </si>
  <si>
    <t>4,617.93</t>
  </si>
  <si>
    <t>-8.10%</t>
  </si>
  <si>
    <t>71.46B</t>
  </si>
  <si>
    <t>4,752.91</t>
  </si>
  <si>
    <t>5,503.09</t>
  </si>
  <si>
    <t>5,258.74</t>
  </si>
  <si>
    <t>4,812.93</t>
  </si>
  <si>
    <t>5.24%</t>
  </si>
  <si>
    <t>45.72B</t>
  </si>
  <si>
    <t>4,186.01</t>
  </si>
  <si>
    <t>5,320.40</t>
  </si>
  <si>
    <t>4,998.82</t>
  </si>
  <si>
    <t>5,237.33</t>
  </si>
  <si>
    <t>-9.67%</t>
  </si>
  <si>
    <t>95.28B</t>
  </si>
  <si>
    <t>4,601.25</t>
  </si>
  <si>
    <t>5,704.83</t>
  </si>
  <si>
    <t>5,568.43</t>
  </si>
  <si>
    <t>4,976.55</t>
  </si>
  <si>
    <t>10.68%</t>
  </si>
  <si>
    <t>119.28B</t>
  </si>
  <si>
    <t>4,711.43</t>
  </si>
  <si>
    <t>5,562.98</t>
  </si>
  <si>
    <t>5,046.30</t>
  </si>
  <si>
    <t>5,509.16</t>
  </si>
  <si>
    <t>25.10%</t>
  </si>
  <si>
    <t>126.61B</t>
  </si>
  <si>
    <t>3,987.44</t>
  </si>
  <si>
    <t>4,988.68</t>
  </si>
  <si>
    <t>4,977.64</t>
  </si>
  <si>
    <t>25.12%</t>
  </si>
  <si>
    <t>92.88B</t>
  </si>
  <si>
    <t>3,195.81</t>
  </si>
  <si>
    <t>4,015.62</t>
  </si>
  <si>
    <t>3,978.96</t>
  </si>
  <si>
    <t>0.28%</t>
  </si>
  <si>
    <t>125.67B</t>
  </si>
  <si>
    <t>3,048.67</t>
  </si>
  <si>
    <t>3,715.28</t>
  </si>
  <si>
    <t>3,168.41</t>
  </si>
  <si>
    <t>3,179.99</t>
  </si>
  <si>
    <t>22.33%</t>
  </si>
  <si>
    <t>111.65B</t>
  </si>
  <si>
    <t>2,600.28</t>
  </si>
  <si>
    <t>3,198.99</t>
  </si>
  <si>
    <t>3,171.21</t>
  </si>
  <si>
    <t>7.78%</t>
  </si>
  <si>
    <t>44.31B</t>
  </si>
  <si>
    <t>2,359.09</t>
  </si>
  <si>
    <t>2,593.57</t>
  </si>
  <si>
    <t>2,408.64</t>
  </si>
  <si>
    <t>2,592.38</t>
  </si>
  <si>
    <t>-5.56%</t>
  </si>
  <si>
    <t>65.05B</t>
  </si>
  <si>
    <t>2,367.78</t>
  </si>
  <si>
    <t>2,684.77</t>
  </si>
  <si>
    <t>2,554.28</t>
  </si>
  <si>
    <t>2,405.36</t>
  </si>
  <si>
    <t>4.79%</t>
  </si>
  <si>
    <t>56.81B</t>
  </si>
  <si>
    <t>2,346.12</t>
  </si>
  <si>
    <t>2,553.51</t>
  </si>
  <si>
    <t>2,460.80</t>
  </si>
  <si>
    <t>2,547.09</t>
  </si>
  <si>
    <t>8.83%</t>
  </si>
  <si>
    <t>92.87B</t>
  </si>
  <si>
    <t>2,230.35</t>
  </si>
  <si>
    <t>2,562.28</t>
  </si>
  <si>
    <t>2,238.73</t>
  </si>
  <si>
    <t>2,430.55</t>
  </si>
  <si>
    <t>14.75%</t>
  </si>
  <si>
    <t>66.08B</t>
  </si>
  <si>
    <t>1,946.48</t>
  </si>
  <si>
    <t>2,245.03</t>
  </si>
  <si>
    <t>1,969.13</t>
  </si>
  <si>
    <t>2,233.30</t>
  </si>
  <si>
    <t>-2.85%</t>
  </si>
  <si>
    <t>50.44B</t>
  </si>
  <si>
    <t>1,826.83</t>
  </si>
  <si>
    <t>2,060.69</t>
  </si>
  <si>
    <t>2,013.97</t>
  </si>
  <si>
    <t>1,946.19</t>
  </si>
  <si>
    <t>7.84%</t>
  </si>
  <si>
    <t>69.29B</t>
  </si>
  <si>
    <t>1,864.79</t>
  </si>
  <si>
    <t>2,102.97</t>
  </si>
  <si>
    <t>1,871.25</t>
  </si>
  <si>
    <t>2,003.20</t>
  </si>
  <si>
    <t>2.65%</t>
  </si>
  <si>
    <t>97.31B</t>
  </si>
  <si>
    <t>1,726.32</t>
  </si>
  <si>
    <t>2,406.87</t>
  </si>
  <si>
    <t>1,823.06</t>
  </si>
  <si>
    <t>1,857.65</t>
  </si>
  <si>
    <t>18.90%</t>
  </si>
  <si>
    <t>84.34B</t>
  </si>
  <si>
    <t>1,491.67</t>
  </si>
  <si>
    <t>1,834.51</t>
  </si>
  <si>
    <t>1,522.28</t>
  </si>
  <si>
    <t>1,809.65</t>
  </si>
  <si>
    <t>8.22%</t>
  </si>
  <si>
    <t>43.45B</t>
  </si>
  <si>
    <t>1,371.54</t>
  </si>
  <si>
    <t>1,524.65</t>
  </si>
  <si>
    <t>1,398.93</t>
  </si>
  <si>
    <t>1,522.04</t>
  </si>
  <si>
    <t>-4.46%</t>
  </si>
  <si>
    <t>38.67B</t>
  </si>
  <si>
    <t>1,376.01</t>
  </si>
  <si>
    <t>1,484.95</t>
  </si>
  <si>
    <t>1,475.62</t>
  </si>
  <si>
    <t>1,406.39</t>
  </si>
  <si>
    <t>5.68%</t>
  </si>
  <si>
    <t>39.68B</t>
  </si>
  <si>
    <t>1,394.27</t>
  </si>
  <si>
    <t>1,474.47</t>
  </si>
  <si>
    <t>1,397.98</t>
  </si>
  <si>
    <t>1,472.07</t>
  </si>
  <si>
    <t>2.70%</t>
  </si>
  <si>
    <t>23.88B</t>
  </si>
  <si>
    <t>1,341.52</t>
  </si>
  <si>
    <t>1,399.90</t>
  </si>
  <si>
    <t>1,358.20</t>
  </si>
  <si>
    <t>1,392.91</t>
  </si>
  <si>
    <t>-4.52%</t>
  </si>
  <si>
    <t>44.82B</t>
  </si>
  <si>
    <t>1,351.64</t>
  </si>
  <si>
    <t>1,468.95</t>
  </si>
  <si>
    <t>1,424.47</t>
  </si>
  <si>
    <t>1,356.34</t>
  </si>
  <si>
    <t>1.62%</t>
  </si>
  <si>
    <t>41.33B</t>
  </si>
  <si>
    <t>1,392.87</t>
  </si>
  <si>
    <t>1,465.56</t>
  </si>
  <si>
    <t>1,400.15</t>
  </si>
  <si>
    <t>1,420.49</t>
  </si>
  <si>
    <t>0.44%</t>
  </si>
  <si>
    <t>50.97B</t>
  </si>
  <si>
    <t>1,308.52</t>
  </si>
  <si>
    <t>1,445.13</t>
  </si>
  <si>
    <t>1,399.34</t>
  </si>
  <si>
    <t>1,397.82</t>
  </si>
  <si>
    <t>-5.41%</t>
  </si>
  <si>
    <t>74.67B</t>
  </si>
  <si>
    <t>1,256.32</t>
  </si>
  <si>
    <t>1,589.47</t>
  </si>
  <si>
    <t>1,491.88</t>
  </si>
  <si>
    <t>1,391.73</t>
  </si>
  <si>
    <t>-0.14%</t>
  </si>
  <si>
    <t>88.11B</t>
  </si>
  <si>
    <t>1,443.17</t>
  </si>
  <si>
    <t>1,575.70</t>
  </si>
  <si>
    <t>1,484.86</t>
  </si>
  <si>
    <t>1,471.39</t>
  </si>
  <si>
    <t>-0.22%</t>
  </si>
  <si>
    <t>104.49B</t>
  </si>
  <si>
    <t>1,431.32</t>
  </si>
  <si>
    <t>1,582.04</t>
  </si>
  <si>
    <t>1,482.17</t>
  </si>
  <si>
    <t>1,473.45</t>
  </si>
  <si>
    <t>15.05%</t>
  </si>
  <si>
    <t>107.35B</t>
  </si>
  <si>
    <t>1,287.62</t>
  </si>
  <si>
    <t>1,484.37</t>
  </si>
  <si>
    <t>1,302.25</t>
  </si>
  <si>
    <t>1,476.72</t>
  </si>
  <si>
    <t>15.39%</t>
  </si>
  <si>
    <t>121.23B</t>
  </si>
  <si>
    <t>1,117.68</t>
  </si>
  <si>
    <t>1,351.65</t>
  </si>
  <si>
    <t>1,119.72</t>
  </si>
  <si>
    <t>1,283.58</t>
  </si>
  <si>
    <t>-2.87%</t>
  </si>
  <si>
    <t>88.22B</t>
  </si>
  <si>
    <t>1,095.72</t>
  </si>
  <si>
    <t>1,222.95</t>
  </si>
  <si>
    <t>1,150.07</t>
  </si>
  <si>
    <t>1,112.37</t>
  </si>
  <si>
    <t>6.18%</t>
  </si>
  <si>
    <t>68.02B</t>
  </si>
  <si>
    <t>1,064.42</t>
  </si>
  <si>
    <t>1,146.73</t>
  </si>
  <si>
    <t>1,081.66</t>
  </si>
  <si>
    <t>1,145.24</t>
  </si>
  <si>
    <t>-4.29%</t>
  </si>
  <si>
    <t>77.53B</t>
  </si>
  <si>
    <t>985.38</t>
  </si>
  <si>
    <t>1,143.26</t>
  </si>
  <si>
    <t>1,140.39</t>
  </si>
  <si>
    <t>1,078.61</t>
  </si>
  <si>
    <t>-3.29%</t>
  </si>
  <si>
    <t>91.63B</t>
  </si>
  <si>
    <t>1,120.96</t>
  </si>
  <si>
    <t>1,205.86</t>
  </si>
  <si>
    <t>1,171.68</t>
  </si>
  <si>
    <t>1,126.90</t>
  </si>
  <si>
    <t>10.43%</t>
  </si>
  <si>
    <t>76.89B</t>
  </si>
  <si>
    <t>1,063.57</t>
  </si>
  <si>
    <t>1,169.71</t>
  </si>
  <si>
    <t>1,064.81</t>
  </si>
  <si>
    <t>1,165.25</t>
  </si>
  <si>
    <t>4.36%</t>
  </si>
  <si>
    <t>38.46B</t>
  </si>
  <si>
    <t>976.72</t>
  </si>
  <si>
    <t>1,062.92</t>
  </si>
  <si>
    <t>1,002.54</t>
  </si>
  <si>
    <t>1,055.20</t>
  </si>
  <si>
    <t>12.79%</t>
  </si>
  <si>
    <t>47.60B</t>
  </si>
  <si>
    <t>878.89</t>
  </si>
  <si>
    <t>1,023.28</t>
  </si>
  <si>
    <t>882.86</t>
  </si>
  <si>
    <t>1,011.10</t>
  </si>
  <si>
    <t>-15.43%</t>
  </si>
  <si>
    <t>40.78B</t>
  </si>
  <si>
    <t>819.36</t>
  </si>
  <si>
    <t>1,131.07</t>
  </si>
  <si>
    <t>1,083.79</t>
  </si>
  <si>
    <t>896.44</t>
  </si>
  <si>
    <t>-11.03%</t>
  </si>
  <si>
    <t>48.91B</t>
  </si>
  <si>
    <t>993.32</t>
  </si>
  <si>
    <t>1,238.45</t>
  </si>
  <si>
    <t>1,194.37</t>
  </si>
  <si>
    <t>1,059.94</t>
  </si>
  <si>
    <t>4.12%</t>
  </si>
  <si>
    <t>56.26B</t>
  </si>
  <si>
    <t>1,107.46</t>
  </si>
  <si>
    <t>1,245.37</t>
  </si>
  <si>
    <t>1,149.03</t>
  </si>
  <si>
    <t>1,191.40</t>
  </si>
  <si>
    <t>7.04%</t>
  </si>
  <si>
    <t>49.71B</t>
  </si>
  <si>
    <t>1,067.02</t>
  </si>
  <si>
    <t>1,153.12</t>
  </si>
  <si>
    <t>1,073.50</t>
  </si>
  <si>
    <t>1,144.25</t>
  </si>
  <si>
    <t>8.57%</t>
  </si>
  <si>
    <t>36.05B</t>
  </si>
  <si>
    <t>976.79</t>
  </si>
  <si>
    <t>1,081.42</t>
  </si>
  <si>
    <t>986.90</t>
  </si>
  <si>
    <t>1,069.04</t>
  </si>
  <si>
    <t>-6.25%</t>
  </si>
  <si>
    <t>32.95B</t>
  </si>
  <si>
    <t>930.32</t>
  </si>
  <si>
    <t>1,052.97</t>
  </si>
  <si>
    <t>1,052.75</t>
  </si>
  <si>
    <t>984.69</t>
  </si>
  <si>
    <t>8.60%</t>
  </si>
  <si>
    <t>33.11B</t>
  </si>
  <si>
    <t>967.38</t>
  </si>
  <si>
    <t>1,058.34</t>
  </si>
  <si>
    <t>1,050.33</t>
  </si>
  <si>
    <t>-5.25%</t>
  </si>
  <si>
    <t>19.51B</t>
  </si>
  <si>
    <t>943.49</t>
  </si>
  <si>
    <t>1,021.83</t>
  </si>
  <si>
    <t>1,013.42</t>
  </si>
  <si>
    <t>967.18</t>
  </si>
  <si>
    <t>5.80%</t>
  </si>
  <si>
    <t>28.16B</t>
  </si>
  <si>
    <t>962.71</t>
  </si>
  <si>
    <t>1,041.54</t>
  </si>
  <si>
    <t>986.63</t>
  </si>
  <si>
    <t>1,020.82</t>
  </si>
  <si>
    <t>6.51%</t>
  </si>
  <si>
    <t>19.89B</t>
  </si>
  <si>
    <t>898.20</t>
  </si>
  <si>
    <t>966.50</t>
  </si>
  <si>
    <t>903.36</t>
  </si>
  <si>
    <t>964.85</t>
  </si>
  <si>
    <t>-5.06%</t>
  </si>
  <si>
    <t>25.07B</t>
  </si>
  <si>
    <t>835.35</t>
  </si>
  <si>
    <t>960.50</t>
  </si>
  <si>
    <t>957.30</t>
  </si>
  <si>
    <t>905.90</t>
  </si>
  <si>
    <t>1.74%</t>
  </si>
  <si>
    <t>23.56B</t>
  </si>
  <si>
    <t>918.64</t>
  </si>
  <si>
    <t>992.14</t>
  </si>
  <si>
    <t>939.08</t>
  </si>
  <si>
    <t>954.16</t>
  </si>
  <si>
    <t>-10.28%</t>
  </si>
  <si>
    <t>31.89B</t>
  </si>
  <si>
    <t>905.24</t>
  </si>
  <si>
    <t>1,059.29</t>
  </si>
  <si>
    <t>1,046.90</t>
  </si>
  <si>
    <t>937.84</t>
  </si>
  <si>
    <t>27.21B</t>
  </si>
  <si>
    <t>1,007.13</t>
  </si>
  <si>
    <t>1,052.69</t>
  </si>
  <si>
    <t>1,040.61</t>
  </si>
  <si>
    <t>1,045.30</t>
  </si>
  <si>
    <t>14.03%</t>
  </si>
  <si>
    <t>28.82B</t>
  </si>
  <si>
    <t>873.99</t>
  </si>
  <si>
    <t>1,059.30</t>
  </si>
  <si>
    <t>909.86</t>
  </si>
  <si>
    <t>1,040.74</t>
  </si>
  <si>
    <t>-4.35%</t>
  </si>
  <si>
    <t>20.25B</t>
  </si>
  <si>
    <t>893.38</t>
  </si>
  <si>
    <t>968.30</t>
  </si>
  <si>
    <t>963.67</t>
  </si>
  <si>
    <t>912.70</t>
  </si>
  <si>
    <t>27.60B</t>
  </si>
  <si>
    <t>899.50</t>
  </si>
  <si>
    <t>962.82</t>
  </si>
  <si>
    <t>902.54</t>
  </si>
  <si>
    <t>-9.76%</t>
  </si>
  <si>
    <t>29.89B</t>
  </si>
  <si>
    <t>885.64</t>
  </si>
  <si>
    <t>1,006.47</t>
  </si>
  <si>
    <t>1,000.75</t>
  </si>
  <si>
    <t>902.01</t>
  </si>
  <si>
    <t>7.80%</t>
  </si>
  <si>
    <t>27.19B</t>
  </si>
  <si>
    <t>912.06</t>
  </si>
  <si>
    <t>1,006.38</t>
  </si>
  <si>
    <t>922.91</t>
  </si>
  <si>
    <t>999.57</t>
  </si>
  <si>
    <t>-4.36%</t>
  </si>
  <si>
    <t>25.55B</t>
  </si>
  <si>
    <t>846.54</t>
  </si>
  <si>
    <t>987.44</t>
  </si>
  <si>
    <t>971.22</t>
  </si>
  <si>
    <t>927.23</t>
  </si>
  <si>
    <t>0.45%</t>
  </si>
  <si>
    <t>28.49B</t>
  </si>
  <si>
    <t>881.69</t>
  </si>
  <si>
    <t>1,008.08</t>
  </si>
  <si>
    <t>960.94</t>
  </si>
  <si>
    <t>969.52</t>
  </si>
  <si>
    <t>-4.11%</t>
  </si>
  <si>
    <t>20.09B</t>
  </si>
  <si>
    <t>922.89</t>
  </si>
  <si>
    <t>1,007.93</t>
  </si>
  <si>
    <t>1,007.07</t>
  </si>
  <si>
    <t>965.20</t>
  </si>
  <si>
    <t>-3.48%</t>
  </si>
  <si>
    <t>22.85B</t>
  </si>
  <si>
    <t>978.49</t>
  </si>
  <si>
    <t>1,065.25</t>
  </si>
  <si>
    <t>1,048.15</t>
  </si>
  <si>
    <t>1,006.52</t>
  </si>
  <si>
    <t>-9.26%</t>
  </si>
  <si>
    <t>22.03B</t>
  </si>
  <si>
    <t>1,037.50</t>
  </si>
  <si>
    <t>1,154.65</t>
  </si>
  <si>
    <t>1,152.17</t>
  </si>
  <si>
    <t>1,042.83</t>
  </si>
  <si>
    <t>-3.38%</t>
  </si>
  <si>
    <t>23.76B</t>
  </si>
  <si>
    <t>1,134.26</t>
  </si>
  <si>
    <t>1,191.15</t>
  </si>
  <si>
    <t>1,186.30</t>
  </si>
  <si>
    <t>1,149.30</t>
  </si>
  <si>
    <t>-0.48%</t>
  </si>
  <si>
    <t>19.56B</t>
  </si>
  <si>
    <t>1,125.04</t>
  </si>
  <si>
    <t>1,208.94</t>
  </si>
  <si>
    <t>1,200.16</t>
  </si>
  <si>
    <t>1,189.51</t>
  </si>
  <si>
    <t>3.64%</t>
  </si>
  <si>
    <t>29.95B</t>
  </si>
  <si>
    <t>1,111.07</t>
  </si>
  <si>
    <t>1,215.32</t>
  </si>
  <si>
    <t>1,157.35</t>
  </si>
  <si>
    <t>1,195.29</t>
  </si>
  <si>
    <t>10.91%</t>
  </si>
  <si>
    <t>18.79B</t>
  </si>
  <si>
    <t>1,030.95</t>
  </si>
  <si>
    <t>1,158.40</t>
  </si>
  <si>
    <t>1,039.11</t>
  </si>
  <si>
    <t>1,153.33</t>
  </si>
  <si>
    <t>-5.59%</t>
  </si>
  <si>
    <t>25.31B</t>
  </si>
  <si>
    <t>1,014.91</t>
  </si>
  <si>
    <t>1,150.93</t>
  </si>
  <si>
    <t>1,105.13</t>
  </si>
  <si>
    <t>1,039.84</t>
  </si>
  <si>
    <t>7.03%</t>
  </si>
  <si>
    <t>19.87B</t>
  </si>
  <si>
    <t>992.10</t>
  </si>
  <si>
    <t>1,101.43</t>
  </si>
  <si>
    <t>1,029.34</t>
  </si>
  <si>
    <t>-6.46%</t>
  </si>
  <si>
    <t>18.54B</t>
  </si>
  <si>
    <t>1,009.87</t>
  </si>
  <si>
    <t>1,104.40</t>
  </si>
  <si>
    <t>1,103.49</t>
  </si>
  <si>
    <t>1,029.08</t>
  </si>
  <si>
    <t>2.31%</t>
  </si>
  <si>
    <t>22.92B</t>
  </si>
  <si>
    <t>1,049.39</t>
  </si>
  <si>
    <t>1,105.31</t>
  </si>
  <si>
    <t>1,078.85</t>
  </si>
  <si>
    <t>1,100.10</t>
  </si>
  <si>
    <t>7.06%</t>
  </si>
  <si>
    <t>17.87B</t>
  </si>
  <si>
    <t>1,000.84</t>
  </si>
  <si>
    <t>1,086.06</t>
  </si>
  <si>
    <t>1,006.39</t>
  </si>
  <si>
    <t>1,075.31</t>
  </si>
  <si>
    <t>2.97%</t>
  </si>
  <si>
    <t>16.02B</t>
  </si>
  <si>
    <t>969.26</t>
  </si>
  <si>
    <t>1,009.91</t>
  </si>
  <si>
    <t>978.54</t>
  </si>
  <si>
    <t>1,004.40</t>
  </si>
  <si>
    <t>3.05%</t>
  </si>
  <si>
    <t>18.52B</t>
  </si>
  <si>
    <t>930.00</t>
  </si>
  <si>
    <t>987.95</t>
  </si>
  <si>
    <t>949.94</t>
  </si>
  <si>
    <t>975.42</t>
  </si>
  <si>
    <t>6.42%</t>
  </si>
  <si>
    <t>14.66B</t>
  </si>
  <si>
    <t>879.98</t>
  </si>
  <si>
    <t>951.96</t>
  </si>
  <si>
    <t>890.20</t>
  </si>
  <si>
    <t>946.55</t>
  </si>
  <si>
    <t>1.68%</t>
  </si>
  <si>
    <t>16.46B</t>
  </si>
  <si>
    <t>876.39</t>
  </si>
  <si>
    <t>914.97</t>
  </si>
  <si>
    <t>877.20</t>
  </si>
  <si>
    <t>889.47</t>
  </si>
  <si>
    <t>1.37%</t>
  </si>
  <si>
    <t>16.34B</t>
  </si>
  <si>
    <t>860.01</t>
  </si>
  <si>
    <t>895.83</t>
  </si>
  <si>
    <t>863.90</t>
  </si>
  <si>
    <t>874.78</t>
  </si>
  <si>
    <t>10.44%</t>
  </si>
  <si>
    <t>18.36B</t>
  </si>
  <si>
    <t>756.57</t>
  </si>
  <si>
    <t>867.17</t>
  </si>
  <si>
    <t>779.07</t>
  </si>
  <si>
    <t>862.96</t>
  </si>
  <si>
    <t>5.60%</t>
  </si>
  <si>
    <t>12.49B</t>
  </si>
  <si>
    <t>717.93</t>
  </si>
  <si>
    <t>783.72</t>
  </si>
  <si>
    <t>740.60</t>
  </si>
  <si>
    <t>781.39</t>
  </si>
  <si>
    <t>-5.78%</t>
  </si>
  <si>
    <t>15.13B</t>
  </si>
  <si>
    <t>736.31</t>
  </si>
  <si>
    <t>789.57</t>
  </si>
  <si>
    <t>788.02</t>
  </si>
  <si>
    <t>739.95</t>
  </si>
  <si>
    <t>2.68%</t>
  </si>
  <si>
    <t>15.00B</t>
  </si>
  <si>
    <t>764.85</t>
  </si>
  <si>
    <t>802.91</t>
  </si>
  <si>
    <t>769.24</t>
  </si>
  <si>
    <t>785.36</t>
  </si>
  <si>
    <t>0.68%</t>
  </si>
  <si>
    <t>11.27B</t>
  </si>
  <si>
    <t>757.31</t>
  </si>
  <si>
    <t>800.87</t>
  </si>
  <si>
    <t>762.00</t>
  </si>
  <si>
    <t>764.88</t>
  </si>
  <si>
    <t>0.75%</t>
  </si>
  <si>
    <t>13.58B</t>
  </si>
  <si>
    <t>741.42</t>
  </si>
  <si>
    <t>793.67</t>
  </si>
  <si>
    <t>762.28</t>
  </si>
  <si>
    <t>759.68</t>
  </si>
  <si>
    <t>-1.84%</t>
  </si>
  <si>
    <t>12.80B</t>
  </si>
  <si>
    <t>704.26</t>
  </si>
  <si>
    <t>828.25</t>
  </si>
  <si>
    <t>771.78</t>
  </si>
  <si>
    <t>754.06</t>
  </si>
  <si>
    <t>-1.27%</t>
  </si>
  <si>
    <t>12.61B</t>
  </si>
  <si>
    <t>740.17</t>
  </si>
  <si>
    <t>794.20</t>
  </si>
  <si>
    <t>779.12</t>
  </si>
  <si>
    <t>768.17</t>
  </si>
  <si>
    <t>-8.82%</t>
  </si>
  <si>
    <t>14.40B</t>
  </si>
  <si>
    <t>762.08</t>
  </si>
  <si>
    <t>852.69</t>
  </si>
  <si>
    <t>852.42</t>
  </si>
  <si>
    <t>778.03</t>
  </si>
  <si>
    <t>2.47%</t>
  </si>
  <si>
    <t>15.38B</t>
  </si>
  <si>
    <t>808.84</t>
  </si>
  <si>
    <t>869.31</t>
  </si>
  <si>
    <t>829.87</t>
  </si>
  <si>
    <t>853.28</t>
  </si>
  <si>
    <t>9.83%</t>
  </si>
  <si>
    <t>17.09B</t>
  </si>
  <si>
    <t>756.42</t>
  </si>
  <si>
    <t>835.24</t>
  </si>
  <si>
    <t>759.49</t>
  </si>
  <si>
    <t>832.68</t>
  </si>
  <si>
    <t>3.17%</t>
  </si>
  <si>
    <t>15.75B</t>
  </si>
  <si>
    <t>694.36</t>
  </si>
  <si>
    <t>760.17</t>
  </si>
  <si>
    <t>734.96</t>
  </si>
  <si>
    <t>758.14</t>
  </si>
  <si>
    <t>2.45%</t>
  </si>
  <si>
    <t>14.56B</t>
  </si>
  <si>
    <t>682.30</t>
  </si>
  <si>
    <t>735.07</t>
  </si>
  <si>
    <t>717.27</t>
  </si>
  <si>
    <t>734.81</t>
  </si>
  <si>
    <t>-4.66%</t>
  </si>
  <si>
    <t>691.91</t>
  </si>
  <si>
    <t>777.67</t>
  </si>
  <si>
    <t>752.33</t>
  </si>
  <si>
    <t>-5.26%</t>
  </si>
  <si>
    <t>13.43B</t>
  </si>
  <si>
    <t>748.24</t>
  </si>
  <si>
    <t>843.54</t>
  </si>
  <si>
    <t>836.54</t>
  </si>
  <si>
    <t>7.01%</t>
  </si>
  <si>
    <t>13.61B</t>
  </si>
  <si>
    <t>738.26</t>
  </si>
  <si>
    <t>810.67</t>
  </si>
  <si>
    <t>746.23</t>
  </si>
  <si>
    <t>794.09</t>
  </si>
  <si>
    <t>-1.34%</t>
  </si>
  <si>
    <t>9.16B</t>
  </si>
  <si>
    <t>710.50</t>
  </si>
  <si>
    <t>761.90</t>
  </si>
  <si>
    <t>748.44</t>
  </si>
  <si>
    <t>742.05</t>
  </si>
  <si>
    <t>-5.88%</t>
  </si>
  <si>
    <t>10.10B</t>
  </si>
  <si>
    <t>697.97</t>
  </si>
  <si>
    <t>799.09</t>
  </si>
  <si>
    <t>798.80</t>
  </si>
  <si>
    <t>752.10</t>
  </si>
  <si>
    <t>-2.84%</t>
  </si>
  <si>
    <t>772.30</t>
  </si>
  <si>
    <t>841.93</t>
  </si>
  <si>
    <t>824.45</t>
  </si>
  <si>
    <t>799.10</t>
  </si>
  <si>
    <t>-0.88%</t>
  </si>
  <si>
    <t>13.78B</t>
  </si>
  <si>
    <t>752.68</t>
  </si>
  <si>
    <t>845.29</t>
  </si>
  <si>
    <t>827.69</t>
  </si>
  <si>
    <t>822.50</t>
  </si>
  <si>
    <t>-1.15%</t>
  </si>
  <si>
    <t>12.10B</t>
  </si>
  <si>
    <t>817.54</t>
  </si>
  <si>
    <t>886.52</t>
  </si>
  <si>
    <t>838.81</t>
  </si>
  <si>
    <t>829.81</t>
  </si>
  <si>
    <t>3.84%</t>
  </si>
  <si>
    <t>14.13B</t>
  </si>
  <si>
    <t>806.50</t>
  </si>
  <si>
    <t>867.55</t>
  </si>
  <si>
    <t>810.90</t>
  </si>
  <si>
    <t>839.47</t>
  </si>
  <si>
    <t>-3.92%</t>
  </si>
  <si>
    <t>15.42B</t>
  </si>
  <si>
    <t>766.42</t>
  </si>
  <si>
    <t>846.74</t>
  </si>
  <si>
    <t>844.05</t>
  </si>
  <si>
    <t>808.46</t>
  </si>
  <si>
    <t>-5.39%</t>
  </si>
  <si>
    <t>14.01B</t>
  </si>
  <si>
    <t>829.75</t>
  </si>
  <si>
    <t>900.48</t>
  </si>
  <si>
    <t>891.45</t>
  </si>
  <si>
    <t>841.48</t>
  </si>
  <si>
    <t>3.76%</t>
  </si>
  <si>
    <t>13.87B</t>
  </si>
  <si>
    <t>849.41</t>
  </si>
  <si>
    <t>918.06</t>
  </si>
  <si>
    <t>854.48</t>
  </si>
  <si>
    <t>889.46</t>
  </si>
  <si>
    <t>-0.52%</t>
  </si>
  <si>
    <t>14.42B</t>
  </si>
  <si>
    <t>788.44</t>
  </si>
  <si>
    <t>870.10</t>
  </si>
  <si>
    <t>862.14</t>
  </si>
  <si>
    <t>857.21</t>
  </si>
  <si>
    <t>6.94%</t>
  </si>
  <si>
    <t>15.40B</t>
  </si>
  <si>
    <t>771.33</t>
  </si>
  <si>
    <t>870.48</t>
  </si>
  <si>
    <t>805.56</t>
  </si>
  <si>
    <t>861.69</t>
  </si>
  <si>
    <t>7.53%</t>
  </si>
  <si>
    <t>13.05B</t>
  </si>
  <si>
    <t>726.12</t>
  </si>
  <si>
    <t>811.47</t>
  </si>
  <si>
    <t>750.01</t>
  </si>
  <si>
    <t>805.80</t>
  </si>
  <si>
    <t>-6.69%</t>
  </si>
  <si>
    <t>12.08B</t>
  </si>
  <si>
    <t>738.47</t>
  </si>
  <si>
    <t>826.28</t>
  </si>
  <si>
    <t>804.55</t>
  </si>
  <si>
    <t>749.38</t>
  </si>
  <si>
    <t>-2.24%</t>
  </si>
  <si>
    <t>11.76B</t>
  </si>
  <si>
    <t>765.40</t>
  </si>
  <si>
    <t>829.88</t>
  </si>
  <si>
    <t>823.71</t>
  </si>
  <si>
    <t>803.13</t>
  </si>
  <si>
    <t>4.67%</t>
  </si>
  <si>
    <t>10.55B</t>
  </si>
  <si>
    <t>760.56</t>
  </si>
  <si>
    <t>843.56</t>
  </si>
  <si>
    <t>821.57</t>
  </si>
  <si>
    <t>-1.01%</t>
  </si>
  <si>
    <t>11.47B</t>
  </si>
  <si>
    <t>774.44</t>
  </si>
  <si>
    <t>819.15</t>
  </si>
  <si>
    <t>796.48</t>
  </si>
  <si>
    <t>784.89</t>
  </si>
  <si>
    <t>7.33%</t>
  </si>
  <si>
    <t>11.78B</t>
  </si>
  <si>
    <t>744.16</t>
  </si>
  <si>
    <t>799.99</t>
  </si>
  <si>
    <t>744.81</t>
  </si>
  <si>
    <t>792.90</t>
  </si>
  <si>
    <t>5.93%</t>
  </si>
  <si>
    <t>13.32B</t>
  </si>
  <si>
    <t>695.51</t>
  </si>
  <si>
    <t>744.42</t>
  </si>
  <si>
    <t>698.49</t>
  </si>
  <si>
    <t>738.72</t>
  </si>
  <si>
    <t>11.48%</t>
  </si>
  <si>
    <t>11.73B</t>
  </si>
  <si>
    <t>611.66</t>
  </si>
  <si>
    <t>704.65</t>
  </si>
  <si>
    <t>616.55</t>
  </si>
  <si>
    <t>697.36</t>
  </si>
  <si>
    <t>1.12%</t>
  </si>
  <si>
    <t>11.22B</t>
  </si>
  <si>
    <t>608.49</t>
  </si>
  <si>
    <t>659.16</t>
  </si>
  <si>
    <t>621.66</t>
  </si>
  <si>
    <t>625.53</t>
  </si>
  <si>
    <t>-8.77%</t>
  </si>
  <si>
    <t>14.80B</t>
  </si>
  <si>
    <t>607.54</t>
  </si>
  <si>
    <t>689.59</t>
  </si>
  <si>
    <t>673.67</t>
  </si>
  <si>
    <t>618.58</t>
  </si>
  <si>
    <t>Change %</t>
  </si>
  <si>
    <t>Vol.</t>
  </si>
  <si>
    <t>Low</t>
  </si>
  <si>
    <t>High</t>
  </si>
  <si>
    <t>Open</t>
  </si>
  <si>
    <t>Price</t>
  </si>
  <si>
    <t>Date</t>
  </si>
  <si>
    <t>BIST100</t>
  </si>
  <si>
    <t>3.1_Binek otomobilleri (Bin ABD Doları)-Düzey</t>
  </si>
  <si>
    <t>Otomobil satın alma ihtimali (gelecek 12 aylık dönemde)-Düzey</t>
  </si>
  <si>
    <t>İhracat Miktar Endeks (2015=100)_&gt;51. (Binek Otomobilleri)-Düzey</t>
  </si>
  <si>
    <t>İthalat Birim Değer Endeks (2015=100)_&gt;51. (Binek Otomobilleri) ve USD. (ABD Doları)-Düzey</t>
  </si>
  <si>
    <t>İthalat Miktar Endeks (2015=100)_&gt;51. (Binek Otomobilleri)-Düzey</t>
  </si>
  <si>
    <t>(OSD) Binek (Adet)-Düzey</t>
  </si>
  <si>
    <t>GOGSFS</t>
  </si>
  <si>
    <t>GOGAUTO</t>
  </si>
  <si>
    <t>BENZTR</t>
  </si>
  <si>
    <t>EXPUSD</t>
  </si>
  <si>
    <t>LKLHD</t>
  </si>
  <si>
    <t>EXPUNIT</t>
  </si>
  <si>
    <t>AUTOUNIT</t>
  </si>
  <si>
    <t>IMPUSD</t>
  </si>
  <si>
    <t>IMPLVL</t>
  </si>
  <si>
    <t>Google Trends data for "satılık araba" searchs</t>
  </si>
  <si>
    <t>Google Trends data for "araba" searchs</t>
  </si>
  <si>
    <t>Varil petrol fiyatı USD</t>
  </si>
  <si>
    <t>Varil petrol fiyatı TL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</si>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</sst>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6" formatCode="dd\.mm\.yyyy"/>
  </numFmts>
  <fonts count="11" x14ac:knownFonts="1">
    <font>
      <sz val="11"/>
      <color rgb="FF000000"/>
      <name val="Calibri"/>
    </font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sz val="10"/>
      <color rgb="FF00000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0"/>
      <color rgb="FFFFFFFF"/>
      <name val="Arial"/>
      <family val="2"/>
      <charset val="162"/>
    </font>
    <font>
      <sz val="10"/>
      <color theme="1"/>
      <name val="Arial"/>
      <family val="2"/>
      <charset val="162"/>
    </font>
    <font>
      <sz val="10"/>
      <color rgb="FFFFFFFF"/>
      <name val="Calibri"/>
      <family val="2"/>
      <charset val="162"/>
      <scheme val="minor"/>
    </font>
    <font>
      <sz val="11"/>
      <color rgb="FFFFFFFF"/>
      <name val="Calibri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9900"/>
        <bgColor rgb="FFFF9900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center"/>
    </xf>
    <xf numFmtId="14" fontId="0" fillId="0" borderId="0" xfId="0" applyNumberFormat="1"/>
    <xf numFmtId="0" fontId="3" fillId="0" borderId="0" xfId="0" applyFont="1" applyAlignment="1">
      <alignment horizontal="center"/>
    </xf>
    <xf numFmtId="0" fontId="4" fillId="0" borderId="0" xfId="0" applyFont="1"/>
    <xf numFmtId="165" fontId="0" fillId="0" borderId="0" xfId="0" applyNumberFormat="1"/>
    <xf numFmtId="0" fontId="5" fillId="0" borderId="0" xfId="1"/>
    <xf numFmtId="3" fontId="5" fillId="0" borderId="0" xfId="1" applyNumberFormat="1"/>
    <xf numFmtId="3" fontId="6" fillId="0" borderId="0" xfId="1" applyNumberFormat="1" applyFont="1" applyAlignment="1">
      <alignment horizontal="center"/>
    </xf>
    <xf numFmtId="14" fontId="7" fillId="2" borderId="0" xfId="1" applyNumberFormat="1" applyFont="1" applyFill="1" applyAlignment="1">
      <alignment horizontal="center"/>
    </xf>
    <xf numFmtId="3" fontId="8" fillId="0" borderId="0" xfId="1" applyNumberFormat="1" applyFont="1" applyAlignment="1">
      <alignment horizontal="center"/>
    </xf>
    <xf numFmtId="166" fontId="7" fillId="2" borderId="0" xfId="1" applyNumberFormat="1" applyFont="1" applyFill="1" applyAlignment="1">
      <alignment horizontal="center"/>
    </xf>
    <xf numFmtId="3" fontId="9" fillId="3" borderId="0" xfId="1" applyNumberFormat="1" applyFont="1" applyFill="1" applyAlignment="1">
      <alignment horizontal="center"/>
    </xf>
    <xf numFmtId="3" fontId="10" fillId="4" borderId="0" xfId="1" applyNumberFormat="1" applyFont="1" applyFill="1" applyAlignment="1">
      <alignment horizontal="center"/>
    </xf>
    <xf numFmtId="0" fontId="3" fillId="0" borderId="0" xfId="0" applyFont="1"/>
    <xf numFmtId="0" fontId="1" fillId="0" borderId="0" xfId="2"/>
    <xf numFmtId="10" fontId="1" fillId="0" borderId="0" xfId="2" applyNumberFormat="1"/>
    <xf numFmtId="14" fontId="1" fillId="0" borderId="0" xfId="2" applyNumberFormat="1"/>
    <xf numFmtId="0" fontId="1" fillId="5" borderId="0" xfId="2" applyFill="1"/>
    <xf numFmtId="0" fontId="1" fillId="0" borderId="0" xfId="3"/>
    <xf numFmtId="14" fontId="1" fillId="0" borderId="0" xfId="3" applyNumberFormat="1"/>
    <xf numFmtId="2" fontId="1" fillId="0" borderId="0" xfId="3" applyNumberFormat="1"/>
  </cellXfs>
  <cellStyles count="4">
    <cellStyle name="Normal" xfId="0" builtinId="0"/>
    <cellStyle name="Normal 2" xfId="1" xr:uid="{0C3542F4-37F3-4EE0-864B-885B1B3A1ED1}"/>
    <cellStyle name="Normal 2 2" xfId="2" xr:uid="{0DC35578-2EC7-4442-A4D5-D7145152F907}"/>
    <cellStyle name="Normal 3" xfId="3" xr:uid="{EC6330CB-E073-47D7-9794-0FCE8A0D2471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"/>
  <sheetViews>
    <sheetView workbookViewId="0">
      <selection sqref="A1:A1048576"/>
    </sheetView>
  </sheetViews>
  <sheetFormatPr defaultRowHeight="14.4" x14ac:dyDescent="0.3"/>
  <cols>
    <col min="1" max="1" width="9.33203125" bestFit="1" customWidth="1"/>
    <col min="2" max="3" width="7.5546875" bestFit="1" customWidth="1"/>
    <col min="4" max="4" width="12" bestFit="1" customWidth="1"/>
    <col min="5" max="5" width="18.109375" bestFit="1" customWidth="1"/>
    <col min="6" max="7" width="10" bestFit="1" customWidth="1"/>
    <col min="8" max="8" width="17" bestFit="1" customWidth="1"/>
    <col min="9" max="9" width="9" bestFit="1" customWidth="1"/>
  </cols>
  <sheetData>
    <row r="1" spans="1:9" x14ac:dyDescent="0.3">
      <c r="A1" s="3" t="s">
        <v>21</v>
      </c>
      <c r="B1" s="1" t="s">
        <v>9</v>
      </c>
      <c r="C1" s="1" t="s">
        <v>7</v>
      </c>
      <c r="D1" s="1" t="s">
        <v>8</v>
      </c>
      <c r="E1" s="1" t="s">
        <v>10</v>
      </c>
      <c r="F1" s="1" t="s">
        <v>11</v>
      </c>
      <c r="G1" s="1" t="s">
        <v>12</v>
      </c>
      <c r="H1" s="5" t="s">
        <v>143</v>
      </c>
      <c r="I1" s="5" t="s">
        <v>1033</v>
      </c>
    </row>
    <row r="2" spans="1:9" x14ac:dyDescent="0.3">
      <c r="A2" s="4" t="s">
        <v>22</v>
      </c>
      <c r="B2" s="2">
        <v>2.2208454545455001</v>
      </c>
      <c r="C2" s="2">
        <v>8.94</v>
      </c>
      <c r="D2" s="2">
        <v>124270</v>
      </c>
      <c r="E2" s="2">
        <v>970753204</v>
      </c>
      <c r="F2" s="2">
        <v>2585.33</v>
      </c>
      <c r="G2" s="2">
        <v>233.54</v>
      </c>
      <c r="H2" s="2">
        <v>265441272</v>
      </c>
      <c r="I2">
        <f>(('BIST 100 Historical Data'!D2)+('BIST 100 Historical Data'!E2))/2</f>
        <v>648.56500000000005</v>
      </c>
    </row>
    <row r="3" spans="1:9" x14ac:dyDescent="0.3">
      <c r="A3" s="4" t="s">
        <v>23</v>
      </c>
      <c r="B3" s="2">
        <v>2.216745</v>
      </c>
      <c r="C3" s="2">
        <v>10.16</v>
      </c>
      <c r="D3" s="2">
        <v>127691</v>
      </c>
      <c r="E3" s="2">
        <v>972982043</v>
      </c>
      <c r="F3" s="2">
        <v>2150.6</v>
      </c>
      <c r="G3" s="2">
        <v>234.54</v>
      </c>
      <c r="H3" s="2">
        <v>270204556</v>
      </c>
      <c r="I3">
        <f>(('BIST 100 Historical Data'!D3)+('BIST 100 Historical Data'!E3))/2</f>
        <v>633.82500000000005</v>
      </c>
    </row>
    <row r="4" spans="1:9" x14ac:dyDescent="0.3">
      <c r="A4" s="4" t="s">
        <v>24</v>
      </c>
      <c r="B4" s="2">
        <v>2.2217857142857</v>
      </c>
      <c r="C4" s="2">
        <v>10.97</v>
      </c>
      <c r="D4" s="2">
        <v>126051</v>
      </c>
      <c r="E4" s="2">
        <v>980086715</v>
      </c>
      <c r="F4" s="2">
        <v>1022.88</v>
      </c>
      <c r="G4" s="2">
        <v>237.18</v>
      </c>
      <c r="H4" s="2">
        <v>262750465</v>
      </c>
      <c r="I4">
        <f>(('BIST 100 Historical Data'!D4)+('BIST 100 Historical Data'!E4))/2</f>
        <v>658.15499999999997</v>
      </c>
    </row>
    <row r="5" spans="1:9" x14ac:dyDescent="0.3">
      <c r="A5" s="4" t="s">
        <v>25</v>
      </c>
      <c r="B5" s="2">
        <v>2.1312952380952002</v>
      </c>
      <c r="C5" s="2">
        <v>10.83</v>
      </c>
      <c r="D5" s="2">
        <v>129732</v>
      </c>
      <c r="E5" s="2">
        <v>979170647</v>
      </c>
      <c r="F5" s="2">
        <v>795.69</v>
      </c>
      <c r="G5" s="2">
        <v>240.37</v>
      </c>
      <c r="H5" s="2">
        <v>268243802</v>
      </c>
      <c r="I5">
        <f>(('BIST 100 Historical Data'!D5)+('BIST 100 Historical Data'!E5))/2</f>
        <v>719.96499999999992</v>
      </c>
    </row>
    <row r="6" spans="1:9" x14ac:dyDescent="0.3">
      <c r="A6" s="4" t="s">
        <v>26</v>
      </c>
      <c r="B6" s="2">
        <v>2.0945649999999998</v>
      </c>
      <c r="C6" s="2">
        <v>10.39</v>
      </c>
      <c r="D6" s="2">
        <v>130591</v>
      </c>
      <c r="E6" s="2">
        <v>969106400</v>
      </c>
      <c r="F6" s="2">
        <v>488</v>
      </c>
      <c r="G6" s="2">
        <v>241.32</v>
      </c>
      <c r="H6" s="2">
        <v>268166837</v>
      </c>
      <c r="I6">
        <f>(('BIST 100 Historical Data'!D6)+('BIST 100 Historical Data'!E6))/2</f>
        <v>772.07500000000005</v>
      </c>
    </row>
    <row r="7" spans="1:9" x14ac:dyDescent="0.3">
      <c r="A7" s="4" t="s">
        <v>27</v>
      </c>
      <c r="B7" s="2">
        <v>2.1195380952381</v>
      </c>
      <c r="C7" s="2">
        <v>9.91</v>
      </c>
      <c r="D7" s="2">
        <v>133534</v>
      </c>
      <c r="E7" s="2">
        <v>995441200</v>
      </c>
      <c r="F7" s="2">
        <v>595.09</v>
      </c>
      <c r="G7" s="2">
        <v>242.07</v>
      </c>
      <c r="H7" s="2">
        <v>276799271</v>
      </c>
      <c r="I7">
        <f>(('BIST 100 Historical Data'!D7)+('BIST 100 Historical Data'!E7))/2</f>
        <v>796.79500000000007</v>
      </c>
    </row>
    <row r="8" spans="1:9" x14ac:dyDescent="0.3">
      <c r="A8" s="4" t="s">
        <v>28</v>
      </c>
      <c r="B8" s="2">
        <v>2.12249</v>
      </c>
      <c r="C8" s="2">
        <v>9.26</v>
      </c>
      <c r="D8" s="2">
        <v>132666</v>
      </c>
      <c r="E8" s="2">
        <v>1007663282</v>
      </c>
      <c r="F8" s="2">
        <v>690.71</v>
      </c>
      <c r="G8" s="2">
        <v>243.17</v>
      </c>
      <c r="H8" s="2">
        <v>272004583</v>
      </c>
      <c r="I8">
        <f>(('BIST 100 Historical Data'!D8)+('BIST 100 Historical Data'!E8))/2</f>
        <v>802.06</v>
      </c>
    </row>
    <row r="9" spans="1:9" x14ac:dyDescent="0.3">
      <c r="A9" s="4" t="s">
        <v>29</v>
      </c>
      <c r="B9" s="2">
        <v>2.1621619047618998</v>
      </c>
      <c r="C9" s="2">
        <v>8.99</v>
      </c>
      <c r="D9" s="2">
        <v>134088</v>
      </c>
      <c r="E9" s="2">
        <v>1015167200</v>
      </c>
      <c r="F9" s="2">
        <v>494.48</v>
      </c>
      <c r="G9" s="2">
        <v>243.4</v>
      </c>
      <c r="H9" s="2">
        <v>283188937</v>
      </c>
      <c r="I9">
        <f>(('BIST 100 Historical Data'!D9)+('BIST 100 Historical Data'!E9))/2</f>
        <v>797.64</v>
      </c>
    </row>
    <row r="10" spans="1:9" x14ac:dyDescent="0.3">
      <c r="A10" s="4" t="s">
        <v>30</v>
      </c>
      <c r="B10" s="2">
        <v>2.2075590909091001</v>
      </c>
      <c r="C10" s="2">
        <v>9.06</v>
      </c>
      <c r="D10" s="2">
        <v>131841</v>
      </c>
      <c r="E10" s="2">
        <v>1039091253</v>
      </c>
      <c r="F10" s="2">
        <v>801.47</v>
      </c>
      <c r="G10" s="2">
        <v>243.74</v>
      </c>
      <c r="H10" s="2">
        <v>289397364</v>
      </c>
      <c r="I10">
        <f>(('BIST 100 Historical Data'!D10)+('BIST 100 Historical Data'!E10))/2</f>
        <v>782.375</v>
      </c>
    </row>
    <row r="11" spans="1:9" x14ac:dyDescent="0.3">
      <c r="A11" s="4" t="s">
        <v>31</v>
      </c>
      <c r="B11" s="2">
        <v>2.2623850000000001</v>
      </c>
      <c r="C11" s="2">
        <v>9.17</v>
      </c>
      <c r="D11" s="2">
        <v>132297</v>
      </c>
      <c r="E11" s="2">
        <v>1029867542</v>
      </c>
      <c r="F11" s="2">
        <v>1113.18</v>
      </c>
      <c r="G11" s="2">
        <v>248.37</v>
      </c>
      <c r="H11" s="2">
        <v>284414169</v>
      </c>
      <c r="I11">
        <f>(('BIST 100 Historical Data'!D11)+('BIST 100 Historical Data'!E11))/2</f>
        <v>768.79500000000007</v>
      </c>
    </row>
    <row r="12" spans="1:9" x14ac:dyDescent="0.3">
      <c r="A12" s="4" t="s">
        <v>32</v>
      </c>
      <c r="B12" s="2">
        <v>2.2376</v>
      </c>
      <c r="C12" s="2">
        <v>9.26</v>
      </c>
      <c r="D12" s="2">
        <v>133452</v>
      </c>
      <c r="E12" s="2">
        <v>1031609733</v>
      </c>
      <c r="F12" s="2">
        <v>413.16</v>
      </c>
      <c r="G12" s="2">
        <v>248.82</v>
      </c>
      <c r="H12" s="2">
        <v>286785505</v>
      </c>
      <c r="I12">
        <f>(('BIST 100 Historical Data'!D12)+('BIST 100 Historical Data'!E12))/2</f>
        <v>820.90499999999997</v>
      </c>
    </row>
    <row r="13" spans="1:9" x14ac:dyDescent="0.3">
      <c r="A13" s="4" t="s">
        <v>33</v>
      </c>
      <c r="B13" s="2">
        <v>2.2917826086957001</v>
      </c>
      <c r="C13" s="2">
        <v>9.6999999999999993</v>
      </c>
      <c r="D13" s="2">
        <v>127308</v>
      </c>
      <c r="E13" s="2">
        <v>1063151797</v>
      </c>
      <c r="F13" s="2">
        <v>785.99</v>
      </c>
      <c r="G13" s="2">
        <v>247.72</v>
      </c>
      <c r="H13" s="2">
        <v>281900314</v>
      </c>
      <c r="I13">
        <f>(('BIST 100 Historical Data'!D13)+('BIST 100 Historical Data'!E13))/2</f>
        <v>829.27</v>
      </c>
    </row>
    <row r="14" spans="1:9" x14ac:dyDescent="0.3">
      <c r="A14" s="4" t="s">
        <v>34</v>
      </c>
      <c r="B14" s="2">
        <v>2.3325380952381001</v>
      </c>
      <c r="C14" s="2">
        <v>9.6199999999999992</v>
      </c>
      <c r="D14" s="2">
        <v>130544</v>
      </c>
      <c r="E14" s="2">
        <v>1065186007</v>
      </c>
      <c r="F14" s="2">
        <v>914.56</v>
      </c>
      <c r="G14" s="2">
        <v>250.45</v>
      </c>
      <c r="H14" s="2">
        <v>295391475</v>
      </c>
      <c r="I14">
        <f>(('BIST 100 Historical Data'!D14)+('BIST 100 Historical Data'!E14))/2</f>
        <v>883.7349999999999</v>
      </c>
    </row>
    <row r="15" spans="1:9" x14ac:dyDescent="0.3">
      <c r="A15" s="4" t="s">
        <v>35</v>
      </c>
      <c r="B15" s="2">
        <v>2.4596399999999998</v>
      </c>
      <c r="C15" s="2">
        <v>9.5</v>
      </c>
      <c r="D15" s="2">
        <v>128354</v>
      </c>
      <c r="E15" s="2">
        <v>1091563693</v>
      </c>
      <c r="F15" s="2">
        <v>491.91</v>
      </c>
      <c r="G15" s="2">
        <v>252.24</v>
      </c>
      <c r="H15" s="2">
        <v>298218739</v>
      </c>
      <c r="I15">
        <f>(('BIST 100 Historical Data'!D15)+('BIST 100 Historical Data'!E15))/2</f>
        <v>865.11500000000001</v>
      </c>
    </row>
    <row r="16" spans="1:9" x14ac:dyDescent="0.3">
      <c r="A16" s="4" t="s">
        <v>36</v>
      </c>
      <c r="B16" s="2">
        <v>2.5884999999999998</v>
      </c>
      <c r="C16" s="2">
        <v>9.73</v>
      </c>
      <c r="D16" s="2">
        <v>120742</v>
      </c>
      <c r="E16" s="2">
        <v>1119729165</v>
      </c>
      <c r="F16" s="2">
        <v>3566.03</v>
      </c>
      <c r="G16" s="2">
        <v>255.23</v>
      </c>
      <c r="H16" s="2">
        <v>290371892</v>
      </c>
      <c r="I16">
        <f>(('BIST 100 Historical Data'!D16)+('BIST 100 Historical Data'!E16))/2</f>
        <v>806.57999999999993</v>
      </c>
    </row>
    <row r="17" spans="1:9" x14ac:dyDescent="0.3">
      <c r="A17" s="4" t="s">
        <v>37</v>
      </c>
      <c r="B17" s="2">
        <v>2.6529285714286002</v>
      </c>
      <c r="C17" s="2">
        <v>9.92</v>
      </c>
      <c r="D17" s="2">
        <v>122851</v>
      </c>
      <c r="E17" s="2">
        <v>1146220274</v>
      </c>
      <c r="F17" s="2">
        <v>929.23</v>
      </c>
      <c r="G17" s="2">
        <v>259.39</v>
      </c>
      <c r="H17" s="2">
        <v>306927887</v>
      </c>
      <c r="I17">
        <f>(('BIST 100 Historical Data'!D17)+('BIST 100 Historical Data'!E17))/2</f>
        <v>837.02499999999998</v>
      </c>
    </row>
    <row r="18" spans="1:9" x14ac:dyDescent="0.3">
      <c r="A18" s="4" t="s">
        <v>38</v>
      </c>
      <c r="B18" s="2">
        <v>2.6509105263157999</v>
      </c>
      <c r="C18" s="2">
        <v>9.99</v>
      </c>
      <c r="D18" s="2">
        <v>120663</v>
      </c>
      <c r="E18" s="2">
        <v>1155325441</v>
      </c>
      <c r="F18" s="2">
        <v>475.46</v>
      </c>
      <c r="G18" s="2">
        <v>260.85000000000002</v>
      </c>
      <c r="H18" s="2">
        <v>299872282</v>
      </c>
      <c r="I18">
        <f>(('BIST 100 Historical Data'!D18)+('BIST 100 Historical Data'!E18))/2</f>
        <v>852.03</v>
      </c>
    </row>
    <row r="19" spans="1:9" x14ac:dyDescent="0.3">
      <c r="A19" s="4" t="s">
        <v>39</v>
      </c>
      <c r="B19" s="2">
        <v>2.7060181818181999</v>
      </c>
      <c r="C19" s="2">
        <v>10.23</v>
      </c>
      <c r="D19" s="2">
        <v>119608</v>
      </c>
      <c r="E19" s="2">
        <v>1174749057</v>
      </c>
      <c r="F19" s="2">
        <v>356.43</v>
      </c>
      <c r="G19" s="2">
        <v>259.51</v>
      </c>
      <c r="H19" s="2">
        <v>300005598</v>
      </c>
      <c r="I19">
        <f>(('BIST 100 Historical Data'!D19)+('BIST 100 Historical Data'!E19))/2</f>
        <v>798.9849999999999</v>
      </c>
    </row>
    <row r="20" spans="1:9" x14ac:dyDescent="0.3">
      <c r="A20" s="4" t="s">
        <v>40</v>
      </c>
      <c r="B20" s="2">
        <v>2.6994545454545</v>
      </c>
      <c r="C20" s="2">
        <v>10.35</v>
      </c>
      <c r="D20" s="2">
        <v>120654</v>
      </c>
      <c r="E20" s="2">
        <v>1197639741</v>
      </c>
      <c r="F20" s="2">
        <v>761.28</v>
      </c>
      <c r="G20" s="2">
        <v>259.74</v>
      </c>
      <c r="H20" s="2">
        <v>311843950</v>
      </c>
      <c r="I20">
        <f>(('BIST 100 Historical Data'!D20)+('BIST 100 Historical Data'!E20))/2</f>
        <v>807.11500000000001</v>
      </c>
    </row>
    <row r="21" spans="1:9" x14ac:dyDescent="0.3">
      <c r="A21" s="4" t="s">
        <v>41</v>
      </c>
      <c r="B21" s="2">
        <v>2.8506809523809999</v>
      </c>
      <c r="C21" s="2">
        <v>10.49</v>
      </c>
      <c r="D21" s="2">
        <v>121246</v>
      </c>
      <c r="E21" s="2">
        <v>1225779329.8</v>
      </c>
      <c r="F21" s="2">
        <v>433.78</v>
      </c>
      <c r="G21" s="2">
        <v>260.77999999999997</v>
      </c>
      <c r="H21" s="2">
        <v>326628137</v>
      </c>
      <c r="I21">
        <f>(('BIST 100 Historical Data'!D21)+('BIST 100 Historical Data'!E21))/2</f>
        <v>748.53</v>
      </c>
    </row>
    <row r="22" spans="1:9" x14ac:dyDescent="0.3">
      <c r="A22" s="4" t="s">
        <v>42</v>
      </c>
      <c r="B22" s="2">
        <v>3.0081199999999999</v>
      </c>
      <c r="C22" s="2">
        <v>10.99</v>
      </c>
      <c r="D22" s="2">
        <v>119682</v>
      </c>
      <c r="E22" s="2">
        <v>1266217051.8</v>
      </c>
      <c r="F22" s="2">
        <v>902.88</v>
      </c>
      <c r="G22" s="2">
        <v>263.11</v>
      </c>
      <c r="H22" s="2">
        <v>332358190</v>
      </c>
      <c r="I22">
        <f>(('BIST 100 Historical Data'!D22)+('BIST 100 Historical Data'!E22))/2</f>
        <v>736.2</v>
      </c>
    </row>
    <row r="23" spans="1:9" x14ac:dyDescent="0.3">
      <c r="A23" s="4" t="s">
        <v>43</v>
      </c>
      <c r="B23" s="2">
        <v>2.9348571428571</v>
      </c>
      <c r="C23" s="2">
        <v>11.1</v>
      </c>
      <c r="D23" s="2">
        <v>118559</v>
      </c>
      <c r="E23" s="2">
        <v>1234774387.8</v>
      </c>
      <c r="F23" s="2">
        <v>556.65</v>
      </c>
      <c r="G23" s="2">
        <v>267.2</v>
      </c>
      <c r="H23" s="2">
        <v>314961665</v>
      </c>
      <c r="I23">
        <f>(('BIST 100 Historical Data'!D23)+('BIST 100 Historical Data'!E23))/2</f>
        <v>774.46499999999992</v>
      </c>
    </row>
    <row r="24" spans="1:9" x14ac:dyDescent="0.3">
      <c r="A24" s="4" t="s">
        <v>44</v>
      </c>
      <c r="B24" s="2">
        <v>2.8764714285714001</v>
      </c>
      <c r="C24" s="2">
        <v>10.91</v>
      </c>
      <c r="D24" s="2">
        <v>116548</v>
      </c>
      <c r="E24" s="2">
        <v>1233584685.3</v>
      </c>
      <c r="F24" s="2">
        <v>329.35</v>
      </c>
      <c r="G24" s="2">
        <v>268.98</v>
      </c>
      <c r="H24" s="2">
        <v>312416203</v>
      </c>
      <c r="I24">
        <f>(('BIST 100 Historical Data'!D24)+('BIST 100 Historical Data'!E24))/2</f>
        <v>795.89</v>
      </c>
    </row>
    <row r="25" spans="1:9" x14ac:dyDescent="0.3">
      <c r="A25" s="4" t="s">
        <v>45</v>
      </c>
      <c r="B25" s="2">
        <v>2.9224782608696001</v>
      </c>
      <c r="C25" s="2">
        <v>11.42</v>
      </c>
      <c r="D25" s="2">
        <v>110533</v>
      </c>
      <c r="E25" s="2">
        <v>1238083234.2</v>
      </c>
      <c r="F25" s="2">
        <v>589.21</v>
      </c>
      <c r="G25" s="2">
        <v>269.54000000000002</v>
      </c>
      <c r="H25" s="2">
        <v>293215139</v>
      </c>
      <c r="I25">
        <f>(('BIST 100 Historical Data'!D25)+('BIST 100 Historical Data'!E25))/2</f>
        <v>734.79</v>
      </c>
    </row>
    <row r="26" spans="1:9" x14ac:dyDescent="0.3">
      <c r="A26" s="4" t="s">
        <v>46</v>
      </c>
      <c r="B26" s="2">
        <v>3.012365</v>
      </c>
      <c r="C26" s="2">
        <v>11.52</v>
      </c>
      <c r="D26" s="2">
        <v>111357</v>
      </c>
      <c r="E26" s="2">
        <v>1250479534.2</v>
      </c>
      <c r="F26" s="2">
        <v>1286.8</v>
      </c>
      <c r="G26" s="2">
        <v>274.44</v>
      </c>
      <c r="H26" s="2">
        <v>299032448</v>
      </c>
      <c r="I26">
        <f>(('BIST 100 Historical Data'!D26)+('BIST 100 Historical Data'!E26))/2</f>
        <v>708.68499999999995</v>
      </c>
    </row>
    <row r="27" spans="1:9" x14ac:dyDescent="0.3">
      <c r="A27" s="4" t="s">
        <v>47</v>
      </c>
      <c r="B27" s="2">
        <v>2.9459571428570999</v>
      </c>
      <c r="C27" s="2">
        <v>11.63</v>
      </c>
      <c r="D27" s="2">
        <v>112769</v>
      </c>
      <c r="E27" s="2">
        <v>1260997488.2</v>
      </c>
      <c r="F27" s="2">
        <v>490.6</v>
      </c>
      <c r="G27" s="2">
        <v>274.38</v>
      </c>
      <c r="H27" s="2">
        <v>296117950</v>
      </c>
      <c r="I27">
        <f>(('BIST 100 Historical Data'!D27)+('BIST 100 Historical Data'!E27))/2</f>
        <v>727.26499999999999</v>
      </c>
    </row>
    <row r="28" spans="1:9" x14ac:dyDescent="0.3">
      <c r="A28" s="4" t="s">
        <v>48</v>
      </c>
      <c r="B28" s="2">
        <v>2.8969434782609</v>
      </c>
      <c r="C28" s="2">
        <v>11.75</v>
      </c>
      <c r="D28" s="2">
        <v>114590</v>
      </c>
      <c r="E28" s="2">
        <v>1276736988.5999999</v>
      </c>
      <c r="F28" s="2">
        <v>2146.2600000000002</v>
      </c>
      <c r="G28" s="2">
        <v>274.27</v>
      </c>
      <c r="H28" s="2">
        <v>294371244</v>
      </c>
      <c r="I28">
        <f>(('BIST 100 Historical Data'!D28)+('BIST 100 Historical Data'!E28))/2</f>
        <v>795.82999999999993</v>
      </c>
    </row>
    <row r="29" spans="1:9" x14ac:dyDescent="0.3">
      <c r="A29" s="4" t="s">
        <v>49</v>
      </c>
      <c r="B29" s="2">
        <v>2.8398476190476001</v>
      </c>
      <c r="C29" s="2">
        <v>11.46</v>
      </c>
      <c r="D29" s="2">
        <v>116032</v>
      </c>
      <c r="E29" s="2">
        <v>1276436988.3</v>
      </c>
      <c r="F29" s="2">
        <v>674.78</v>
      </c>
      <c r="G29" s="2">
        <v>276.42</v>
      </c>
      <c r="H29" s="2">
        <v>306605638</v>
      </c>
      <c r="I29">
        <f>(('BIST 100 Historical Data'!D29)+('BIST 100 Historical Data'!E29))/2</f>
        <v>839.07500000000005</v>
      </c>
    </row>
    <row r="30" spans="1:9" x14ac:dyDescent="0.3">
      <c r="A30" s="4" t="s">
        <v>50</v>
      </c>
      <c r="B30" s="2">
        <v>2.9318571428570999</v>
      </c>
      <c r="C30" s="2">
        <v>11.09</v>
      </c>
      <c r="D30" s="2">
        <v>116113</v>
      </c>
      <c r="E30" s="2">
        <v>1301011822.0999999</v>
      </c>
      <c r="F30" s="2">
        <v>568.04999999999995</v>
      </c>
      <c r="G30" s="2">
        <v>278.02</v>
      </c>
      <c r="H30" s="2">
        <v>322356353</v>
      </c>
      <c r="I30">
        <f>(('BIST 100 Historical Data'!D30)+('BIST 100 Historical Data'!E30))/2</f>
        <v>807.38499999999999</v>
      </c>
    </row>
    <row r="31" spans="1:9" x14ac:dyDescent="0.3">
      <c r="A31" s="4" t="s">
        <v>51</v>
      </c>
      <c r="B31" s="2">
        <v>2.9222363636363999</v>
      </c>
      <c r="C31" s="2">
        <v>10.85</v>
      </c>
      <c r="D31" s="2">
        <v>121800</v>
      </c>
      <c r="E31" s="2">
        <v>1315654905.8</v>
      </c>
      <c r="F31" s="2">
        <v>414.52</v>
      </c>
      <c r="G31" s="2">
        <v>279.33</v>
      </c>
      <c r="H31" s="2">
        <v>331841404</v>
      </c>
      <c r="I31">
        <f>(('BIST 100 Historical Data'!D31)+('BIST 100 Historical Data'!E31))/2</f>
        <v>767.18499999999995</v>
      </c>
    </row>
    <row r="32" spans="1:9" x14ac:dyDescent="0.3">
      <c r="A32" s="4" t="s">
        <v>52</v>
      </c>
      <c r="B32" s="2">
        <v>2.9628777777778001</v>
      </c>
      <c r="C32" s="2">
        <v>10.55</v>
      </c>
      <c r="D32" s="2">
        <v>119674</v>
      </c>
      <c r="E32" s="2">
        <v>1331880756.0999999</v>
      </c>
      <c r="F32" s="2">
        <v>575.99</v>
      </c>
      <c r="G32" s="2">
        <v>282.58</v>
      </c>
      <c r="H32" s="2">
        <v>336629312</v>
      </c>
      <c r="I32">
        <f>(('BIST 100 Historical Data'!D32)+('BIST 100 Historical Data'!E32))/2</f>
        <v>766.255</v>
      </c>
    </row>
    <row r="33" spans="1:9" x14ac:dyDescent="0.3">
      <c r="A33" s="4" t="s">
        <v>53</v>
      </c>
      <c r="B33" s="2">
        <v>2.9681999999999999</v>
      </c>
      <c r="C33" s="2">
        <v>10.52</v>
      </c>
      <c r="D33" s="2">
        <v>122958</v>
      </c>
      <c r="E33" s="2">
        <v>1332423004.2</v>
      </c>
      <c r="F33" s="2">
        <v>448.89</v>
      </c>
      <c r="G33" s="2">
        <v>281.76</v>
      </c>
      <c r="H33" s="2">
        <v>342559378</v>
      </c>
      <c r="I33">
        <f>(('BIST 100 Historical Data'!D33)+('BIST 100 Historical Data'!E33))/2</f>
        <v>767.54499999999996</v>
      </c>
    </row>
    <row r="34" spans="1:9" x14ac:dyDescent="0.3">
      <c r="A34" s="4" t="s">
        <v>54</v>
      </c>
      <c r="B34" s="2">
        <v>2.9654222222222</v>
      </c>
      <c r="C34" s="2">
        <v>10.52</v>
      </c>
      <c r="D34" s="2">
        <v>117844</v>
      </c>
      <c r="E34" s="2">
        <v>1348180244.5</v>
      </c>
      <c r="F34" s="2">
        <v>2712.13</v>
      </c>
      <c r="G34" s="2">
        <v>282.27</v>
      </c>
      <c r="H34" s="2">
        <v>331374360</v>
      </c>
      <c r="I34">
        <f>(('BIST 100 Historical Data'!D34)+('BIST 100 Historical Data'!E34))/2</f>
        <v>779.08999999999992</v>
      </c>
    </row>
    <row r="35" spans="1:9" x14ac:dyDescent="0.3">
      <c r="A35" s="4" t="s">
        <v>55</v>
      </c>
      <c r="B35" s="2">
        <v>3.0734904761905</v>
      </c>
      <c r="C35" s="2">
        <v>10.41</v>
      </c>
      <c r="D35" s="2">
        <v>118387</v>
      </c>
      <c r="E35" s="2">
        <v>1370980572.7</v>
      </c>
      <c r="F35" s="2">
        <v>585.49</v>
      </c>
      <c r="G35" s="2">
        <v>286.33</v>
      </c>
      <c r="H35" s="2">
        <v>346048774</v>
      </c>
      <c r="I35">
        <f>(('BIST 100 Historical Data'!D35)+('BIST 100 Historical Data'!E35))/2</f>
        <v>783.88</v>
      </c>
    </row>
    <row r="36" spans="1:9" x14ac:dyDescent="0.3">
      <c r="A36" s="4" t="s">
        <v>56</v>
      </c>
      <c r="B36" s="2">
        <v>3.2733227272727001</v>
      </c>
      <c r="C36" s="2">
        <v>10.19</v>
      </c>
      <c r="D36" s="2">
        <v>114347</v>
      </c>
      <c r="E36" s="2">
        <v>1417948246.2</v>
      </c>
      <c r="F36" s="2">
        <v>498.12</v>
      </c>
      <c r="G36" s="2">
        <v>287.81</v>
      </c>
      <c r="H36" s="2">
        <v>360527492</v>
      </c>
      <c r="I36">
        <f>(('BIST 100 Historical Data'!D36)+('BIST 100 Historical Data'!E36))/2</f>
        <v>762.94</v>
      </c>
    </row>
    <row r="37" spans="1:9" x14ac:dyDescent="0.3">
      <c r="A37" s="4" t="s">
        <v>57</v>
      </c>
      <c r="B37" s="2">
        <v>3.4952227272726999</v>
      </c>
      <c r="C37" s="2">
        <v>10.199999999999999</v>
      </c>
      <c r="D37" s="2">
        <v>106111</v>
      </c>
      <c r="E37" s="2">
        <v>1450681529.4000001</v>
      </c>
      <c r="F37" s="2">
        <v>580.89</v>
      </c>
      <c r="G37" s="2">
        <v>292.54000000000002</v>
      </c>
      <c r="H37" s="2">
        <v>345423123</v>
      </c>
      <c r="I37">
        <f>(('BIST 100 Historical Data'!D37)+('BIST 100 Historical Data'!E37))/2</f>
        <v>750.82500000000005</v>
      </c>
    </row>
    <row r="38" spans="1:9" x14ac:dyDescent="0.3">
      <c r="A38" s="4" t="s">
        <v>58</v>
      </c>
      <c r="B38" s="2">
        <v>3.7416136363636001</v>
      </c>
      <c r="C38" s="2">
        <v>10.27</v>
      </c>
      <c r="D38" s="2">
        <v>106452</v>
      </c>
      <c r="E38" s="2">
        <v>1478660913.7</v>
      </c>
      <c r="F38" s="2">
        <v>701.17</v>
      </c>
      <c r="G38" s="2">
        <v>299.74</v>
      </c>
      <c r="H38" s="2">
        <v>371392211</v>
      </c>
      <c r="I38">
        <f>(('BIST 100 Historical Data'!D38)+('BIST 100 Historical Data'!E38))/2</f>
        <v>811.87</v>
      </c>
    </row>
    <row r="39" spans="1:9" x14ac:dyDescent="0.3">
      <c r="A39" s="4" t="s">
        <v>59</v>
      </c>
      <c r="B39" s="2">
        <v>3.6789849999999999</v>
      </c>
      <c r="C39" s="2">
        <v>10.48</v>
      </c>
      <c r="D39" s="2">
        <v>107578</v>
      </c>
      <c r="E39" s="2">
        <v>1445684630.9000001</v>
      </c>
      <c r="F39" s="2">
        <v>2092.1799999999998</v>
      </c>
      <c r="G39" s="2">
        <v>302.17</v>
      </c>
      <c r="H39" s="2">
        <v>357152204</v>
      </c>
      <c r="I39">
        <f>(('BIST 100 Historical Data'!D39)+('BIST 100 Historical Data'!E39))/2</f>
        <v>877.92000000000007</v>
      </c>
    </row>
    <row r="40" spans="1:9" x14ac:dyDescent="0.3">
      <c r="A40" s="4" t="s">
        <v>60</v>
      </c>
      <c r="B40" s="2">
        <v>3.6725478260869999</v>
      </c>
      <c r="C40" s="2">
        <v>10.88</v>
      </c>
      <c r="D40" s="2">
        <v>105697</v>
      </c>
      <c r="E40" s="2">
        <v>1485452674.4000001</v>
      </c>
      <c r="F40" s="2">
        <v>691.36</v>
      </c>
      <c r="G40" s="2">
        <v>305.24</v>
      </c>
      <c r="H40" s="2">
        <v>367671022</v>
      </c>
      <c r="I40">
        <f>(('BIST 100 Historical Data'!D40)+('BIST 100 Historical Data'!E40))/2</f>
        <v>895.68000000000006</v>
      </c>
    </row>
    <row r="41" spans="1:9" x14ac:dyDescent="0.3">
      <c r="A41" s="4" t="s">
        <v>61</v>
      </c>
      <c r="B41" s="2">
        <v>3.6604000000000001</v>
      </c>
      <c r="C41" s="2">
        <v>11.38</v>
      </c>
      <c r="D41" s="2">
        <v>102711</v>
      </c>
      <c r="E41" s="2">
        <v>1512986746.8</v>
      </c>
      <c r="F41" s="2">
        <v>744.05</v>
      </c>
      <c r="G41" s="2">
        <v>309.23</v>
      </c>
      <c r="H41" s="2">
        <v>360284123</v>
      </c>
      <c r="I41">
        <f>(('BIST 100 Historical Data'!D41)+('BIST 100 Historical Data'!E41))/2</f>
        <v>915.97</v>
      </c>
    </row>
    <row r="42" spans="1:9" x14ac:dyDescent="0.3">
      <c r="A42" s="4" t="s">
        <v>62</v>
      </c>
      <c r="B42" s="2">
        <v>3.5702714285714001</v>
      </c>
      <c r="C42" s="2">
        <v>12.15</v>
      </c>
      <c r="D42" s="2">
        <v>105447</v>
      </c>
      <c r="E42" s="2">
        <v>1532998302.5</v>
      </c>
      <c r="F42" s="2">
        <v>679.33</v>
      </c>
      <c r="G42" s="2">
        <v>310.61</v>
      </c>
      <c r="H42" s="2">
        <v>373401847</v>
      </c>
      <c r="I42">
        <f>(('BIST 100 Historical Data'!D42)+('BIST 100 Historical Data'!E42))/2</f>
        <v>958.97500000000002</v>
      </c>
    </row>
    <row r="43" spans="1:9" x14ac:dyDescent="0.3">
      <c r="A43" s="4" t="s">
        <v>63</v>
      </c>
      <c r="B43" s="2">
        <v>3.5253399999999999</v>
      </c>
      <c r="C43" s="2">
        <v>12.63</v>
      </c>
      <c r="D43" s="2">
        <v>108705</v>
      </c>
      <c r="E43" s="2">
        <v>1550754848.7</v>
      </c>
      <c r="F43" s="2">
        <v>418.79</v>
      </c>
      <c r="G43" s="2">
        <v>309.77999999999997</v>
      </c>
      <c r="H43" s="2">
        <v>383080810</v>
      </c>
      <c r="I43">
        <f>(('BIST 100 Historical Data'!D43)+('BIST 100 Historical Data'!E43))/2</f>
        <v>989.58500000000004</v>
      </c>
    </row>
    <row r="44" spans="1:9" x14ac:dyDescent="0.3">
      <c r="A44" s="4" t="s">
        <v>64</v>
      </c>
      <c r="B44" s="2">
        <v>3.5662809523810002</v>
      </c>
      <c r="C44" s="2">
        <v>12.78</v>
      </c>
      <c r="D44" s="2">
        <v>107648</v>
      </c>
      <c r="E44" s="2">
        <v>1562268811.3</v>
      </c>
      <c r="F44" s="2">
        <v>2812.93</v>
      </c>
      <c r="G44" s="2">
        <v>310.24</v>
      </c>
      <c r="H44" s="2">
        <v>377229169</v>
      </c>
      <c r="I44">
        <f>(('BIST 100 Historical Data'!D44)+('BIST 100 Historical Data'!E44))/2</f>
        <v>1043.45</v>
      </c>
    </row>
    <row r="45" spans="1:9" x14ac:dyDescent="0.3">
      <c r="A45" s="4" t="s">
        <v>65</v>
      </c>
      <c r="B45" s="2">
        <v>3.5188000000000001</v>
      </c>
      <c r="C45" s="2">
        <v>12.64</v>
      </c>
      <c r="D45" s="2">
        <v>112001</v>
      </c>
      <c r="E45" s="2">
        <v>1577408612.9000001</v>
      </c>
      <c r="F45" s="2">
        <v>536.39</v>
      </c>
      <c r="G45" s="2">
        <v>311.85000000000002</v>
      </c>
      <c r="H45" s="2">
        <v>379117298</v>
      </c>
      <c r="I45">
        <f>(('BIST 100 Historical Data'!D45)+('BIST 100 Historical Data'!E45))/2</f>
        <v>1077.3499999999999</v>
      </c>
    </row>
    <row r="46" spans="1:9" x14ac:dyDescent="0.3">
      <c r="A46" s="4" t="s">
        <v>66</v>
      </c>
      <c r="B46" s="2">
        <v>3.4742947368421002</v>
      </c>
      <c r="C46" s="2">
        <v>12.69</v>
      </c>
      <c r="D46" s="2">
        <v>111940</v>
      </c>
      <c r="E46" s="2">
        <v>1600222358.5999999</v>
      </c>
      <c r="F46" s="2">
        <v>1283.8800000000001</v>
      </c>
      <c r="G46" s="2">
        <v>313.88</v>
      </c>
      <c r="H46" s="2">
        <v>390149331</v>
      </c>
      <c r="I46">
        <f>(('BIST 100 Historical Data'!D46)+('BIST 100 Historical Data'!E46))/2</f>
        <v>1057.135</v>
      </c>
    </row>
    <row r="47" spans="1:9" x14ac:dyDescent="0.3">
      <c r="A47" s="4" t="s">
        <v>67</v>
      </c>
      <c r="B47" s="2">
        <v>3.6688727272727002</v>
      </c>
      <c r="C47" s="2">
        <v>12.75</v>
      </c>
      <c r="D47" s="2">
        <v>117784</v>
      </c>
      <c r="E47" s="2">
        <v>1647725667.4000001</v>
      </c>
      <c r="F47" s="2">
        <v>795.23</v>
      </c>
      <c r="G47" s="2">
        <v>320.39999999999998</v>
      </c>
      <c r="H47" s="2">
        <v>423854298</v>
      </c>
      <c r="I47">
        <f>(('BIST 100 Historical Data'!D47)+('BIST 100 Historical Data'!E47))/2</f>
        <v>1046.7650000000001</v>
      </c>
    </row>
    <row r="48" spans="1:9" x14ac:dyDescent="0.3">
      <c r="A48" s="4" t="s">
        <v>68</v>
      </c>
      <c r="B48" s="2">
        <v>3.8860363636363999</v>
      </c>
      <c r="C48" s="2">
        <v>12.83</v>
      </c>
      <c r="D48" s="2">
        <v>115020</v>
      </c>
      <c r="E48" s="2">
        <v>1683137482.3</v>
      </c>
      <c r="F48" s="2">
        <v>694.16</v>
      </c>
      <c r="G48" s="2">
        <v>325.18</v>
      </c>
      <c r="H48" s="2">
        <v>434778200</v>
      </c>
      <c r="I48">
        <f>(('BIST 100 Historical Data'!D48)+('BIST 100 Historical Data'!E48))/2</f>
        <v>1082.92</v>
      </c>
    </row>
    <row r="49" spans="1:9" x14ac:dyDescent="0.3">
      <c r="A49" s="4" t="s">
        <v>69</v>
      </c>
      <c r="B49" s="2">
        <v>3.8546238095238001</v>
      </c>
      <c r="C49" s="2">
        <v>13.17</v>
      </c>
      <c r="D49" s="2">
        <v>107730</v>
      </c>
      <c r="E49" s="2">
        <v>1675831302.5999999</v>
      </c>
      <c r="F49" s="2">
        <v>1365.45</v>
      </c>
      <c r="G49" s="2">
        <v>327.41000000000003</v>
      </c>
      <c r="H49" s="2">
        <v>396221911</v>
      </c>
      <c r="I49">
        <f>(('BIST 100 Historical Data'!D49)+('BIST 100 Historical Data'!E49))/2</f>
        <v>1094.6750000000002</v>
      </c>
    </row>
    <row r="50" spans="1:9" x14ac:dyDescent="0.3">
      <c r="A50" s="4" t="s">
        <v>70</v>
      </c>
      <c r="B50" s="2">
        <v>3.7791227272726999</v>
      </c>
      <c r="C50" s="2">
        <v>13.26</v>
      </c>
      <c r="D50" s="2">
        <v>115297</v>
      </c>
      <c r="E50" s="2">
        <v>1671019348.0999999</v>
      </c>
      <c r="F50" s="2">
        <v>1816.53</v>
      </c>
      <c r="G50" s="2">
        <v>330.75</v>
      </c>
      <c r="H50" s="2">
        <v>418704296</v>
      </c>
      <c r="I50">
        <f>(('BIST 100 Historical Data'!D50)+('BIST 100 Historical Data'!E50))/2</f>
        <v>1163.1949999999999</v>
      </c>
    </row>
    <row r="51" spans="1:9" x14ac:dyDescent="0.3">
      <c r="A51" s="4" t="s">
        <v>71</v>
      </c>
      <c r="B51" s="2">
        <v>3.7848299999999999</v>
      </c>
      <c r="C51" s="2">
        <v>13.18</v>
      </c>
      <c r="D51" s="2">
        <v>114555</v>
      </c>
      <c r="E51" s="2">
        <v>1688193226</v>
      </c>
      <c r="F51" s="2">
        <v>496.74</v>
      </c>
      <c r="G51" s="2">
        <v>333.17</v>
      </c>
      <c r="H51" s="2">
        <v>418403777</v>
      </c>
      <c r="I51">
        <f>(('BIST 100 Historical Data'!D51)+('BIST 100 Historical Data'!E51))/2</f>
        <v>1166.99</v>
      </c>
    </row>
    <row r="52" spans="1:9" x14ac:dyDescent="0.3">
      <c r="A52" s="4" t="s">
        <v>72</v>
      </c>
      <c r="B52" s="2">
        <v>3.8878545454545002</v>
      </c>
      <c r="C52" s="2">
        <v>13.27</v>
      </c>
      <c r="D52" s="2">
        <v>110288</v>
      </c>
      <c r="E52" s="2">
        <v>1738023236.5</v>
      </c>
      <c r="F52" s="2">
        <v>2353.13</v>
      </c>
      <c r="G52" s="2">
        <v>336.48</v>
      </c>
      <c r="H52" s="2">
        <v>421607414</v>
      </c>
      <c r="I52">
        <f>(('BIST 100 Historical Data'!D52)+('BIST 100 Historical Data'!E52))/2</f>
        <v>1162.7049999999999</v>
      </c>
    </row>
    <row r="53" spans="1:9" x14ac:dyDescent="0.3">
      <c r="A53" s="4" t="s">
        <v>73</v>
      </c>
      <c r="B53" s="2">
        <v>4.0613450000000002</v>
      </c>
      <c r="C53" s="2">
        <v>13.39</v>
      </c>
      <c r="D53" s="2">
        <v>111966</v>
      </c>
      <c r="E53" s="2">
        <v>1782763366.0999999</v>
      </c>
      <c r="F53" s="2">
        <v>3007.68</v>
      </c>
      <c r="G53" s="2">
        <v>342.78</v>
      </c>
      <c r="H53" s="2">
        <v>441414087</v>
      </c>
      <c r="I53">
        <f>(('BIST 100 Historical Data'!D53)+('BIST 100 Historical Data'!E53))/2</f>
        <v>1096.075</v>
      </c>
    </row>
    <row r="54" spans="1:9" x14ac:dyDescent="0.3">
      <c r="A54" s="4" t="s">
        <v>74</v>
      </c>
      <c r="B54" s="2">
        <v>4.4220818181818</v>
      </c>
      <c r="C54" s="2">
        <v>13.81</v>
      </c>
      <c r="D54" s="2">
        <v>107306</v>
      </c>
      <c r="E54" s="2">
        <v>1884958252.0999999</v>
      </c>
      <c r="F54" s="2">
        <v>740.14</v>
      </c>
      <c r="G54" s="2">
        <v>348.34</v>
      </c>
      <c r="H54" s="2">
        <v>460926032</v>
      </c>
      <c r="I54">
        <f>(('BIST 100 Historical Data'!D54)+('BIST 100 Historical Data'!E54))/2</f>
        <v>1021.87</v>
      </c>
    </row>
    <row r="55" spans="1:9" x14ac:dyDescent="0.3">
      <c r="A55" s="4" t="s">
        <v>75</v>
      </c>
      <c r="B55" s="2">
        <v>4.6365499999999997</v>
      </c>
      <c r="C55" s="2">
        <v>15.8</v>
      </c>
      <c r="D55" s="2">
        <v>98385</v>
      </c>
      <c r="E55" s="2">
        <v>1865092701.0999999</v>
      </c>
      <c r="F55" s="2">
        <v>378.75</v>
      </c>
      <c r="G55" s="2">
        <v>357.44</v>
      </c>
      <c r="H55" s="2">
        <v>432475614</v>
      </c>
      <c r="I55">
        <f>(('BIST 100 Historical Data'!D55)+('BIST 100 Historical Data'!E55))/2</f>
        <v>965.41</v>
      </c>
    </row>
    <row r="56" spans="1:9" x14ac:dyDescent="0.3">
      <c r="A56" s="4" t="s">
        <v>76</v>
      </c>
      <c r="B56" s="2">
        <v>4.7565545454544997</v>
      </c>
      <c r="C56" s="2">
        <v>16.91</v>
      </c>
      <c r="D56" s="2">
        <v>100724</v>
      </c>
      <c r="E56" s="2">
        <v>1918300710.5</v>
      </c>
      <c r="F56" s="2">
        <v>539.1</v>
      </c>
      <c r="G56" s="2">
        <v>359.41</v>
      </c>
      <c r="H56" s="2">
        <v>461517176</v>
      </c>
      <c r="I56">
        <f>(('BIST 100 Historical Data'!D56)+('BIST 100 Historical Data'!E56))/2</f>
        <v>944.88499999999999</v>
      </c>
    </row>
    <row r="57" spans="1:9" x14ac:dyDescent="0.3">
      <c r="A57" s="4" t="s">
        <v>77</v>
      </c>
      <c r="B57" s="2">
        <v>5.7405222222222001</v>
      </c>
      <c r="C57" s="2">
        <v>18.02</v>
      </c>
      <c r="D57" s="2">
        <v>88888</v>
      </c>
      <c r="E57" s="2">
        <v>2140604942.4000001</v>
      </c>
      <c r="F57" s="2">
        <v>586.99</v>
      </c>
      <c r="G57" s="2">
        <v>367.66</v>
      </c>
      <c r="H57" s="2">
        <v>498330038</v>
      </c>
      <c r="I57">
        <f>(('BIST 100 Historical Data'!D57)+('BIST 100 Historical Data'!E57))/2</f>
        <v>916.99</v>
      </c>
    </row>
    <row r="58" spans="1:9" x14ac:dyDescent="0.3">
      <c r="A58" s="4" t="s">
        <v>78</v>
      </c>
      <c r="B58" s="2">
        <v>6.3783399999999997</v>
      </c>
      <c r="C58" s="2">
        <v>22.6</v>
      </c>
      <c r="D58" s="2">
        <v>84714</v>
      </c>
      <c r="E58" s="2">
        <v>2080428515.9000001</v>
      </c>
      <c r="F58" s="2">
        <v>817.22</v>
      </c>
      <c r="G58" s="2">
        <v>390.84</v>
      </c>
      <c r="H58" s="2">
        <v>460615108</v>
      </c>
      <c r="I58">
        <f>(('BIST 100 Historical Data'!D58)+('BIST 100 Historical Data'!E58))/2</f>
        <v>959.22</v>
      </c>
    </row>
    <row r="59" spans="1:9" x14ac:dyDescent="0.3">
      <c r="A59" s="4" t="s">
        <v>79</v>
      </c>
      <c r="B59" s="2">
        <v>5.8699272727273</v>
      </c>
      <c r="C59" s="2">
        <v>24.31</v>
      </c>
      <c r="D59" s="2">
        <v>86183</v>
      </c>
      <c r="E59" s="2">
        <v>2029006831.5999999</v>
      </c>
      <c r="F59" s="2">
        <v>1851.03</v>
      </c>
      <c r="G59" s="2">
        <v>401.27</v>
      </c>
      <c r="H59" s="2">
        <v>430402749</v>
      </c>
      <c r="I59">
        <f>(('BIST 100 Historical Data'!D59)+('BIST 100 Historical Data'!E59))/2</f>
        <v>946.05500000000006</v>
      </c>
    </row>
    <row r="60" spans="1:9" x14ac:dyDescent="0.3">
      <c r="A60" s="4" t="s">
        <v>80</v>
      </c>
      <c r="B60" s="2">
        <v>5.3831727272726999</v>
      </c>
      <c r="C60" s="2">
        <v>23.71</v>
      </c>
      <c r="D60" s="2">
        <v>91017</v>
      </c>
      <c r="E60" s="2">
        <v>1934772523.7</v>
      </c>
      <c r="F60" s="2">
        <v>523.01</v>
      </c>
      <c r="G60" s="2">
        <v>395.48</v>
      </c>
      <c r="H60" s="2">
        <v>435612671</v>
      </c>
      <c r="I60">
        <f>(('BIST 100 Historical Data'!D60)+('BIST 100 Historical Data'!E60))/2</f>
        <v>931.16000000000008</v>
      </c>
    </row>
    <row r="61" spans="1:9" x14ac:dyDescent="0.3">
      <c r="A61" s="4" t="s">
        <v>81</v>
      </c>
      <c r="B61" s="2">
        <v>5.3156904761905004</v>
      </c>
      <c r="C61" s="2">
        <v>23.21</v>
      </c>
      <c r="D61" s="2">
        <v>93027</v>
      </c>
      <c r="E61" s="2">
        <v>1988304794.7</v>
      </c>
      <c r="F61" s="2">
        <v>623.63</v>
      </c>
      <c r="G61" s="2">
        <v>393.88</v>
      </c>
      <c r="H61" s="2">
        <v>461204139</v>
      </c>
      <c r="I61">
        <f>(('BIST 100 Historical Data'!D61)+('BIST 100 Historical Data'!E61))/2</f>
        <v>930.83999999999992</v>
      </c>
    </row>
    <row r="62" spans="1:9" x14ac:dyDescent="0.3">
      <c r="A62" s="4" t="s">
        <v>82</v>
      </c>
      <c r="B62" s="2">
        <v>5.3790727272726997</v>
      </c>
      <c r="C62" s="2">
        <v>22.16</v>
      </c>
      <c r="D62" s="2">
        <v>96781</v>
      </c>
      <c r="E62" s="2">
        <v>2008920136.4000001</v>
      </c>
      <c r="F62" s="2">
        <v>524.08000000000004</v>
      </c>
      <c r="G62" s="2">
        <v>398.07</v>
      </c>
      <c r="H62" s="2">
        <v>510685268</v>
      </c>
      <c r="I62">
        <f>(('BIST 100 Historical Data'!D62)+('BIST 100 Historical Data'!E62))/2</f>
        <v>966.64499999999998</v>
      </c>
    </row>
    <row r="63" spans="1:9" x14ac:dyDescent="0.3">
      <c r="A63" s="4" t="s">
        <v>83</v>
      </c>
      <c r="B63" s="2">
        <v>5.2715300000000003</v>
      </c>
      <c r="C63" s="2">
        <v>21.04</v>
      </c>
      <c r="D63" s="2">
        <v>100113</v>
      </c>
      <c r="E63" s="2">
        <v>2032838107.8</v>
      </c>
      <c r="F63" s="2">
        <v>577.14</v>
      </c>
      <c r="G63" s="2">
        <v>398.71</v>
      </c>
      <c r="H63" s="2">
        <v>534518525</v>
      </c>
      <c r="I63">
        <f>(('BIST 100 Historical Data'!D63)+('BIST 100 Historical Data'!E63))/2</f>
        <v>1029.9100000000001</v>
      </c>
    </row>
    <row r="64" spans="1:9" x14ac:dyDescent="0.3">
      <c r="A64" s="4" t="s">
        <v>84</v>
      </c>
      <c r="B64" s="2">
        <v>5.4517428571429001</v>
      </c>
      <c r="C64" s="2">
        <v>20.66</v>
      </c>
      <c r="D64" s="2">
        <v>96267</v>
      </c>
      <c r="E64" s="2">
        <v>2157000845.6999998</v>
      </c>
      <c r="F64" s="2">
        <v>2255.75</v>
      </c>
      <c r="G64" s="2">
        <v>402.81</v>
      </c>
      <c r="H64" s="2">
        <v>542969283</v>
      </c>
      <c r="I64">
        <f>(('BIST 100 Historical Data'!D64)+('BIST 100 Historical Data'!E64))/2</f>
        <v>982.26499999999999</v>
      </c>
    </row>
    <row r="65" spans="1:9" x14ac:dyDescent="0.3">
      <c r="A65" s="4" t="s">
        <v>85</v>
      </c>
      <c r="B65" s="2">
        <v>5.7461047619047996</v>
      </c>
      <c r="C65" s="2">
        <v>21.36</v>
      </c>
      <c r="D65" s="2">
        <v>92758</v>
      </c>
      <c r="E65" s="2">
        <v>2240613291.9000001</v>
      </c>
      <c r="F65" s="2">
        <v>2115.56</v>
      </c>
      <c r="G65" s="2">
        <v>409.63</v>
      </c>
      <c r="H65" s="2">
        <v>540693732</v>
      </c>
      <c r="I65">
        <f>(('BIST 100 Historical Data'!D65)+('BIST 100 Historical Data'!E65))/2</f>
        <v>955.39</v>
      </c>
    </row>
    <row r="66" spans="1:9" x14ac:dyDescent="0.3">
      <c r="A66" s="4" t="s">
        <v>86</v>
      </c>
      <c r="B66" s="2">
        <v>6.0603590909090999</v>
      </c>
      <c r="C66" s="2">
        <v>22.51</v>
      </c>
      <c r="D66" s="2">
        <v>95613</v>
      </c>
      <c r="E66" s="2">
        <v>2273755919.3000002</v>
      </c>
      <c r="F66" s="2">
        <v>605.54999999999995</v>
      </c>
      <c r="G66" s="2">
        <v>413.52</v>
      </c>
      <c r="H66" s="2">
        <v>556157821</v>
      </c>
      <c r="I66">
        <f>(('BIST 100 Historical Data'!D66)+('BIST 100 Historical Data'!E66))/2</f>
        <v>897.92499999999995</v>
      </c>
    </row>
    <row r="67" spans="1:9" x14ac:dyDescent="0.3">
      <c r="A67" s="4" t="s">
        <v>87</v>
      </c>
      <c r="B67" s="2">
        <v>5.8224</v>
      </c>
      <c r="C67" s="2">
        <v>22.73</v>
      </c>
      <c r="D67" s="2">
        <v>96326</v>
      </c>
      <c r="E67" s="2">
        <v>2263081604.9000001</v>
      </c>
      <c r="F67" s="2">
        <v>685.15</v>
      </c>
      <c r="G67" s="2">
        <v>413.63</v>
      </c>
      <c r="H67" s="2">
        <v>538548263</v>
      </c>
      <c r="I67">
        <f>(('BIST 100 Historical Data'!D67)+('BIST 100 Historical Data'!E67))/2</f>
        <v>932.35</v>
      </c>
    </row>
    <row r="68" spans="1:9" x14ac:dyDescent="0.3">
      <c r="A68" s="4" t="s">
        <v>88</v>
      </c>
      <c r="B68" s="2">
        <v>5.6823954545455004</v>
      </c>
      <c r="C68" s="2">
        <v>21.17</v>
      </c>
      <c r="D68" s="2">
        <v>99351</v>
      </c>
      <c r="E68" s="2">
        <v>2278173649.4000001</v>
      </c>
      <c r="F68" s="2">
        <v>564.24</v>
      </c>
      <c r="G68" s="2">
        <v>419.24</v>
      </c>
      <c r="H68" s="2">
        <v>558746154</v>
      </c>
      <c r="I68">
        <f>(('BIST 100 Historical Data'!D68)+('BIST 100 Historical Data'!E68))/2</f>
        <v>1002.125</v>
      </c>
    </row>
    <row r="69" spans="1:9" x14ac:dyDescent="0.3">
      <c r="A69" s="4" t="s">
        <v>89</v>
      </c>
      <c r="B69" s="2">
        <v>5.6349055555555996</v>
      </c>
      <c r="C69" s="2">
        <v>18.350000000000001</v>
      </c>
      <c r="D69" s="2">
        <v>101550</v>
      </c>
      <c r="E69" s="2">
        <v>2366698623.5</v>
      </c>
      <c r="F69" s="2">
        <v>923.08</v>
      </c>
      <c r="G69" s="2">
        <v>422.84</v>
      </c>
      <c r="H69" s="2">
        <v>604094078</v>
      </c>
      <c r="I69">
        <f>(('BIST 100 Historical Data'!D69)+('BIST 100 Historical Data'!E69))/2</f>
        <v>982.66000000000008</v>
      </c>
    </row>
    <row r="70" spans="1:9" x14ac:dyDescent="0.3">
      <c r="A70" s="4" t="s">
        <v>90</v>
      </c>
      <c r="B70" s="2">
        <v>5.7230904761905004</v>
      </c>
      <c r="C70" s="2">
        <v>15.9</v>
      </c>
      <c r="D70" s="2">
        <v>101113</v>
      </c>
      <c r="E70" s="2">
        <v>2393704213.9000001</v>
      </c>
      <c r="F70" s="2">
        <v>742.66</v>
      </c>
      <c r="G70" s="2">
        <v>427.04</v>
      </c>
      <c r="H70" s="2">
        <v>596411663</v>
      </c>
      <c r="I70">
        <f>(('BIST 100 Historical Data'!D70)+('BIST 100 Historical Data'!E70))/2</f>
        <v>1012.8599999999999</v>
      </c>
    </row>
    <row r="71" spans="1:9" x14ac:dyDescent="0.3">
      <c r="A71" s="4" t="s">
        <v>91</v>
      </c>
      <c r="B71" s="2">
        <v>5.7949590909091002</v>
      </c>
      <c r="C71" s="2">
        <v>13.74</v>
      </c>
      <c r="D71" s="2">
        <v>104593</v>
      </c>
      <c r="E71" s="2">
        <v>2448245630.4000001</v>
      </c>
      <c r="F71" s="2">
        <v>1104.7</v>
      </c>
      <c r="G71" s="2">
        <v>435.59</v>
      </c>
      <c r="H71" s="2">
        <v>622288139</v>
      </c>
      <c r="I71">
        <f>(('BIST 100 Historical Data'!D71)+('BIST 100 Historical Data'!E71))/2</f>
        <v>991.64499999999998</v>
      </c>
    </row>
    <row r="72" spans="1:9" x14ac:dyDescent="0.3">
      <c r="A72" s="4" t="s">
        <v>92</v>
      </c>
      <c r="B72" s="2">
        <v>5.7415476190475996</v>
      </c>
      <c r="C72" s="2">
        <v>12.32</v>
      </c>
      <c r="D72" s="2">
        <v>104810</v>
      </c>
      <c r="E72" s="2">
        <v>2474424975.1999998</v>
      </c>
      <c r="F72" s="2">
        <v>2078.13</v>
      </c>
      <c r="G72" s="2">
        <v>437.25</v>
      </c>
      <c r="H72" s="2">
        <v>632804005</v>
      </c>
      <c r="I72">
        <f>(('BIST 100 Historical Data'!D72)+('BIST 100 Historical Data'!E72))/2</f>
        <v>1029.105</v>
      </c>
    </row>
    <row r="73" spans="1:9" x14ac:dyDescent="0.3">
      <c r="A73" s="4" t="s">
        <v>93</v>
      </c>
      <c r="B73" s="2">
        <v>5.8481500000000004</v>
      </c>
      <c r="C73" s="2">
        <v>10.9</v>
      </c>
      <c r="D73" s="2">
        <v>105696</v>
      </c>
      <c r="E73" s="2">
        <v>2575267171</v>
      </c>
      <c r="F73" s="2">
        <v>909.84</v>
      </c>
      <c r="G73" s="2">
        <v>440.5</v>
      </c>
      <c r="H73" s="2">
        <v>646509164</v>
      </c>
      <c r="I73">
        <f>(('BIST 100 Historical Data'!D73)+('BIST 100 Historical Data'!E73))/2</f>
        <v>1110.07</v>
      </c>
    </row>
    <row r="74" spans="1:9" x14ac:dyDescent="0.3">
      <c r="A74" s="4" t="s">
        <v>94</v>
      </c>
      <c r="B74" s="2">
        <v>5.9288272727273004</v>
      </c>
      <c r="C74" s="2">
        <v>10.02</v>
      </c>
      <c r="D74" s="2">
        <v>102467</v>
      </c>
      <c r="E74" s="2">
        <v>2593993417.0999999</v>
      </c>
      <c r="F74" s="2">
        <v>544.58000000000004</v>
      </c>
      <c r="G74" s="2">
        <v>446.45</v>
      </c>
      <c r="H74" s="2">
        <v>666827852</v>
      </c>
      <c r="I74">
        <f>(('BIST 100 Historical Data'!D74)+('BIST 100 Historical Data'!E74))/2</f>
        <v>1176.415</v>
      </c>
    </row>
    <row r="75" spans="1:9" x14ac:dyDescent="0.3">
      <c r="A75" s="4" t="s">
        <v>95</v>
      </c>
      <c r="B75" s="2">
        <v>6.0553699999999999</v>
      </c>
      <c r="C75" s="2">
        <v>9.75</v>
      </c>
      <c r="D75" s="2">
        <v>107724</v>
      </c>
      <c r="E75" s="2">
        <v>2668567402.8000002</v>
      </c>
      <c r="F75" s="2">
        <v>901.36</v>
      </c>
      <c r="G75" s="2">
        <v>448.02</v>
      </c>
      <c r="H75" s="2">
        <v>721630295</v>
      </c>
      <c r="I75">
        <f>(('BIST 100 Historical Data'!D75)+('BIST 100 Historical Data'!E75))/2</f>
        <v>1115.885</v>
      </c>
    </row>
    <row r="76" spans="1:9" x14ac:dyDescent="0.3">
      <c r="A76" s="4" t="s">
        <v>96</v>
      </c>
      <c r="B76" s="2">
        <v>6.3258045454545</v>
      </c>
      <c r="C76" s="2">
        <v>9.68</v>
      </c>
      <c r="D76" s="2">
        <v>92145</v>
      </c>
      <c r="E76" s="2">
        <v>2779689082.3000002</v>
      </c>
      <c r="F76" s="2">
        <v>1206.6400000000001</v>
      </c>
      <c r="G76" s="2">
        <v>450.58</v>
      </c>
      <c r="H76" s="2">
        <v>658863743</v>
      </c>
      <c r="I76">
        <f>(('BIST 100 Historical Data'!D76)+('BIST 100 Historical Data'!E76))/2</f>
        <v>975.21499999999992</v>
      </c>
    </row>
    <row r="77" spans="1:9" x14ac:dyDescent="0.3">
      <c r="A77" s="4" t="s">
        <v>97</v>
      </c>
      <c r="B77" s="2">
        <v>6.8312523809524004</v>
      </c>
      <c r="C77" s="2">
        <v>9.2200000000000006</v>
      </c>
      <c r="D77" s="2">
        <v>86343</v>
      </c>
      <c r="E77" s="2">
        <v>3041072501.6999998</v>
      </c>
      <c r="F77" s="2">
        <v>1884.38</v>
      </c>
      <c r="G77" s="2">
        <v>454.43</v>
      </c>
      <c r="H77" s="2">
        <v>707249213</v>
      </c>
      <c r="I77">
        <f>(('BIST 100 Historical Data'!D77)+('BIST 100 Historical Data'!E77))/2</f>
        <v>951.08500000000004</v>
      </c>
    </row>
    <row r="78" spans="1:9" x14ac:dyDescent="0.3">
      <c r="A78" s="4" t="s">
        <v>98</v>
      </c>
      <c r="B78" s="2">
        <v>6.9644882352941</v>
      </c>
      <c r="C78" s="2">
        <v>8.01</v>
      </c>
      <c r="D78" s="2">
        <v>90914</v>
      </c>
      <c r="E78" s="2">
        <v>3058185606.0999999</v>
      </c>
      <c r="F78" s="2">
        <v>3432.03</v>
      </c>
      <c r="G78" s="2">
        <v>460.62</v>
      </c>
      <c r="H78" s="2">
        <v>728582706</v>
      </c>
      <c r="I78">
        <f>(('BIST 100 Historical Data'!D78)+('BIST 100 Historical Data'!E78))/2</f>
        <v>1019.82</v>
      </c>
    </row>
    <row r="79" spans="1:9" x14ac:dyDescent="0.3">
      <c r="A79" s="4" t="s">
        <v>99</v>
      </c>
      <c r="B79" s="2">
        <v>6.8210909090909002</v>
      </c>
      <c r="C79" s="2">
        <v>7.76</v>
      </c>
      <c r="D79" s="2">
        <v>86345</v>
      </c>
      <c r="E79" s="2">
        <v>3146336530.1999998</v>
      </c>
      <c r="F79" s="2">
        <v>4497.3900000000003</v>
      </c>
      <c r="G79" s="2">
        <v>465.84</v>
      </c>
      <c r="H79" s="2">
        <v>719195122</v>
      </c>
      <c r="I79">
        <f>(('BIST 100 Historical Data'!D79)+('BIST 100 Historical Data'!E79))/2</f>
        <v>1116.6399999999999</v>
      </c>
    </row>
    <row r="80" spans="1:9" x14ac:dyDescent="0.3">
      <c r="A80" s="4" t="s">
        <v>100</v>
      </c>
      <c r="B80" s="2">
        <v>6.8634523809524</v>
      </c>
      <c r="C80" s="2">
        <v>7.77</v>
      </c>
      <c r="D80" s="2">
        <v>90254</v>
      </c>
      <c r="E80" s="2">
        <v>3265447776.0999999</v>
      </c>
      <c r="F80" s="2">
        <v>1381.05</v>
      </c>
      <c r="G80" s="2">
        <v>468.56</v>
      </c>
      <c r="H80" s="2">
        <v>736853954</v>
      </c>
      <c r="I80">
        <f>(('BIST 100 Historical Data'!D80)+('BIST 100 Historical Data'!E80))/2</f>
        <v>1163.4099999999999</v>
      </c>
    </row>
    <row r="81" spans="1:9" x14ac:dyDescent="0.3">
      <c r="A81" s="4" t="s">
        <v>101</v>
      </c>
      <c r="B81" s="2">
        <v>7.26525</v>
      </c>
      <c r="C81" s="2">
        <v>9.64</v>
      </c>
      <c r="D81" s="2">
        <v>83750</v>
      </c>
      <c r="E81" s="2">
        <v>3310122133.5</v>
      </c>
      <c r="F81" s="2">
        <v>1255.3499999999999</v>
      </c>
      <c r="G81" s="2">
        <v>472.61</v>
      </c>
      <c r="H81" s="2">
        <v>711606147</v>
      </c>
      <c r="I81">
        <f>(('BIST 100 Historical Data'!D81)+('BIST 100 Historical Data'!E81))/2</f>
        <v>1064.32</v>
      </c>
    </row>
    <row r="82" spans="1:9" x14ac:dyDescent="0.3">
      <c r="A82" s="4" t="s">
        <v>102</v>
      </c>
      <c r="B82" s="2">
        <v>7.5213227272727003</v>
      </c>
      <c r="C82" s="2">
        <v>11.08</v>
      </c>
      <c r="D82" s="2">
        <v>79680</v>
      </c>
      <c r="E82" s="2">
        <v>3378622809.1999998</v>
      </c>
      <c r="F82" s="2">
        <v>1598.11</v>
      </c>
      <c r="G82" s="2">
        <v>477.21</v>
      </c>
      <c r="H82" s="2">
        <v>730761405</v>
      </c>
      <c r="I82">
        <f>(('BIST 100 Historical Data'!D82)+('BIST 100 Historical Data'!E82))/2</f>
        <v>1105.575</v>
      </c>
    </row>
    <row r="83" spans="1:9" x14ac:dyDescent="0.3">
      <c r="A83" s="4" t="s">
        <v>103</v>
      </c>
      <c r="B83" s="2">
        <v>7.8880714285713998</v>
      </c>
      <c r="C83" s="2">
        <v>11.7</v>
      </c>
      <c r="D83" s="2">
        <v>84526</v>
      </c>
      <c r="E83" s="2">
        <v>3485770903.0999999</v>
      </c>
      <c r="F83" s="2">
        <v>1282.81</v>
      </c>
      <c r="G83" s="2">
        <v>487.38</v>
      </c>
      <c r="H83" s="2">
        <v>812959286</v>
      </c>
      <c r="I83">
        <f>(('BIST 100 Historical Data'!D83)+('BIST 100 Historical Data'!E83))/2</f>
        <v>1159.335</v>
      </c>
    </row>
    <row r="84" spans="1:9" x14ac:dyDescent="0.3">
      <c r="A84" s="4" t="s">
        <v>104</v>
      </c>
      <c r="B84" s="2">
        <v>8.0177619047618993</v>
      </c>
      <c r="C84" s="2">
        <v>13.78</v>
      </c>
      <c r="D84" s="2">
        <v>82694</v>
      </c>
      <c r="E84" s="2">
        <v>3456578565.4000001</v>
      </c>
      <c r="F84" s="2">
        <v>1226.47</v>
      </c>
      <c r="G84" s="2">
        <v>498.58</v>
      </c>
      <c r="H84" s="2">
        <v>784966789</v>
      </c>
      <c r="I84">
        <f>(('BIST 100 Historical Data'!D84)+('BIST 100 Historical Data'!E84))/2</f>
        <v>1234.665</v>
      </c>
    </row>
    <row r="85" spans="1:9" x14ac:dyDescent="0.3">
      <c r="A85" s="4" t="s">
        <v>105</v>
      </c>
      <c r="B85" s="2">
        <v>7.7349695652174004</v>
      </c>
      <c r="C85" s="2">
        <v>16.170000000000002</v>
      </c>
      <c r="D85" s="2">
        <v>93589</v>
      </c>
      <c r="E85" s="2">
        <v>3418684238.6999998</v>
      </c>
      <c r="F85" s="2">
        <v>2415.16</v>
      </c>
      <c r="G85" s="2">
        <v>504.81</v>
      </c>
      <c r="H85" s="2">
        <v>820158734</v>
      </c>
      <c r="I85">
        <f>(('BIST 100 Historical Data'!D85)+('BIST 100 Historical Data'!E85))/2</f>
        <v>1385.9949999999999</v>
      </c>
    </row>
    <row r="86" spans="1:9" x14ac:dyDescent="0.3">
      <c r="A86" s="4" t="s">
        <v>106</v>
      </c>
      <c r="B86" s="2">
        <v>7.4072849999999999</v>
      </c>
      <c r="C86" s="2">
        <v>16.75</v>
      </c>
      <c r="D86" s="2">
        <v>95675</v>
      </c>
      <c r="E86" s="2">
        <v>3416122872.5</v>
      </c>
      <c r="F86" s="2">
        <v>2132.5100000000002</v>
      </c>
      <c r="G86" s="2">
        <v>513.29999999999995</v>
      </c>
      <c r="H86" s="2">
        <v>834839198</v>
      </c>
      <c r="I86">
        <f>(('BIST 100 Historical Data'!D86)+('BIST 100 Historical Data'!E86))/2</f>
        <v>1506.6799999999998</v>
      </c>
    </row>
    <row r="87" spans="1:9" x14ac:dyDescent="0.3">
      <c r="A87" s="4" t="s">
        <v>107</v>
      </c>
      <c r="B87" s="2">
        <v>7.0851249999999997</v>
      </c>
      <c r="C87" s="2">
        <v>16.739999999999998</v>
      </c>
      <c r="D87" s="2">
        <v>95309</v>
      </c>
      <c r="E87" s="2">
        <v>3381622305.9000001</v>
      </c>
      <c r="F87" s="2">
        <v>2372.04</v>
      </c>
      <c r="G87" s="2">
        <v>517.96</v>
      </c>
      <c r="H87" s="2">
        <v>815969626</v>
      </c>
      <c r="I87">
        <f>(('BIST 100 Historical Data'!D87)+('BIST 100 Historical Data'!E87))/2</f>
        <v>1509.4349999999999</v>
      </c>
    </row>
    <row r="88" spans="1:9" x14ac:dyDescent="0.3">
      <c r="A88" s="4" t="s">
        <v>108</v>
      </c>
      <c r="B88" s="2">
        <v>7.6419695652173996</v>
      </c>
      <c r="C88" s="2">
        <v>17.62</v>
      </c>
      <c r="D88" s="2">
        <v>86689</v>
      </c>
      <c r="E88" s="2">
        <v>3558777301.5</v>
      </c>
      <c r="F88" s="2">
        <v>6672.34</v>
      </c>
      <c r="G88" s="2">
        <v>523.53</v>
      </c>
      <c r="H88" s="2">
        <v>909285507</v>
      </c>
      <c r="I88">
        <f>(('BIST 100 Historical Data'!D88)+('BIST 100 Historical Data'!E88))/2</f>
        <v>1422.895</v>
      </c>
    </row>
    <row r="89" spans="1:9" x14ac:dyDescent="0.3">
      <c r="A89" s="4" t="s">
        <v>109</v>
      </c>
      <c r="B89" s="2">
        <v>8.1697190476189991</v>
      </c>
      <c r="C89" s="2">
        <v>18.28</v>
      </c>
      <c r="D89" s="2">
        <v>87969</v>
      </c>
      <c r="E89" s="2">
        <v>3664323909.5999999</v>
      </c>
      <c r="F89" s="2">
        <v>1163.26</v>
      </c>
      <c r="G89" s="2">
        <v>532.32000000000005</v>
      </c>
      <c r="H89" s="2">
        <v>897623208</v>
      </c>
      <c r="I89">
        <f>(('BIST 100 Historical Data'!D89)+('BIST 100 Historical Data'!E89))/2</f>
        <v>1376.825</v>
      </c>
    </row>
    <row r="90" spans="1:9" x14ac:dyDescent="0.3">
      <c r="A90" s="4" t="s">
        <v>110</v>
      </c>
      <c r="B90" s="2">
        <v>8.3572722222221998</v>
      </c>
      <c r="C90" s="2">
        <v>18.329999999999998</v>
      </c>
      <c r="D90" s="2">
        <v>92033</v>
      </c>
      <c r="E90" s="2">
        <v>3797895950.5999999</v>
      </c>
      <c r="F90" s="2">
        <v>900.49</v>
      </c>
      <c r="G90" s="2">
        <v>537.04999999999995</v>
      </c>
      <c r="H90" s="2">
        <v>956452823</v>
      </c>
      <c r="I90">
        <f>(('BIST 100 Historical Data'!D90)+('BIST 100 Historical Data'!E90))/2</f>
        <v>1429.2149999999999</v>
      </c>
    </row>
    <row r="91" spans="1:9" x14ac:dyDescent="0.3">
      <c r="A91" s="4" t="s">
        <v>111</v>
      </c>
      <c r="B91" s="2">
        <v>8.6121545454544997</v>
      </c>
      <c r="C91" s="2">
        <v>18.39</v>
      </c>
      <c r="D91" s="2">
        <v>97692</v>
      </c>
      <c r="E91" s="2">
        <v>3889204556.8000002</v>
      </c>
      <c r="F91" s="2">
        <v>4939.03</v>
      </c>
      <c r="G91" s="2">
        <v>547.48</v>
      </c>
      <c r="H91" s="2">
        <v>1039203995</v>
      </c>
      <c r="I91">
        <f>(('BIST 100 Historical Data'!D91)+('BIST 100 Historical Data'!E91))/2</f>
        <v>1410.2950000000001</v>
      </c>
    </row>
    <row r="92" spans="1:9" x14ac:dyDescent="0.3">
      <c r="A92" s="4" t="s">
        <v>112</v>
      </c>
      <c r="B92" s="2">
        <v>8.6284647058824007</v>
      </c>
      <c r="C92" s="2">
        <v>18.440000000000001</v>
      </c>
      <c r="D92" s="2">
        <v>105760</v>
      </c>
      <c r="E92" s="2">
        <v>3937779266.8000002</v>
      </c>
      <c r="F92" s="2">
        <v>3152.95</v>
      </c>
      <c r="G92" s="2">
        <v>557.36</v>
      </c>
      <c r="H92" s="2">
        <v>1072724744</v>
      </c>
      <c r="I92">
        <f>(('BIST 100 Historical Data'!D92)+('BIST 100 Historical Data'!E92))/2</f>
        <v>1370.71</v>
      </c>
    </row>
    <row r="93" spans="1:9" x14ac:dyDescent="0.3">
      <c r="A93" s="4" t="s">
        <v>113</v>
      </c>
      <c r="B93" s="2">
        <v>8.4909619047618996</v>
      </c>
      <c r="C93" s="2">
        <v>18.510000000000002</v>
      </c>
      <c r="D93" s="2">
        <v>117756</v>
      </c>
      <c r="E93" s="2">
        <v>3944223700.6999998</v>
      </c>
      <c r="F93" s="2">
        <v>1143.58</v>
      </c>
      <c r="G93" s="2">
        <v>563.6</v>
      </c>
      <c r="H93" s="2">
        <v>1160506152</v>
      </c>
      <c r="I93">
        <f>(('BIST 100 Historical Data'!D93)+('BIST 100 Historical Data'!E93))/2</f>
        <v>1434.37</v>
      </c>
    </row>
    <row r="94" spans="1:9" x14ac:dyDescent="0.3">
      <c r="A94" s="4" t="s">
        <v>114</v>
      </c>
      <c r="B94" s="2">
        <v>8.5272045454545005</v>
      </c>
      <c r="C94" s="2">
        <v>18.350000000000001</v>
      </c>
      <c r="D94" s="2">
        <v>121256</v>
      </c>
      <c r="E94" s="2">
        <v>4099149699.0999999</v>
      </c>
      <c r="F94" s="2">
        <v>1145.8800000000001</v>
      </c>
      <c r="G94" s="2">
        <v>570.66</v>
      </c>
      <c r="H94" s="2">
        <v>1242430353</v>
      </c>
      <c r="I94">
        <f>(('BIST 100 Historical Data'!D94)+('BIST 100 Historical Data'!E94))/2</f>
        <v>1430.48</v>
      </c>
    </row>
    <row r="95" spans="1:9" x14ac:dyDescent="0.3">
      <c r="A95" s="4" t="s">
        <v>115</v>
      </c>
      <c r="B95" s="2">
        <v>9.1563999999999997</v>
      </c>
      <c r="C95" s="2">
        <v>17.38</v>
      </c>
      <c r="D95" s="2">
        <v>123926</v>
      </c>
      <c r="E95" s="2">
        <v>4351861938.3999996</v>
      </c>
      <c r="F95" s="2">
        <v>1027.8800000000001</v>
      </c>
      <c r="G95" s="2">
        <v>584.32000000000005</v>
      </c>
      <c r="H95" s="2">
        <v>1315368609</v>
      </c>
      <c r="I95">
        <f>(('BIST 100 Historical Data'!D95)+('BIST 100 Historical Data'!E95))/2</f>
        <v>1448.095</v>
      </c>
    </row>
    <row r="96" spans="1:9" x14ac:dyDescent="0.3">
      <c r="A96" s="4" t="s">
        <v>116</v>
      </c>
      <c r="B96" s="2">
        <v>10.542213636364</v>
      </c>
      <c r="C96" s="2">
        <v>15.95</v>
      </c>
      <c r="D96" s="2">
        <v>125587</v>
      </c>
      <c r="E96" s="2">
        <v>4951219156.3999996</v>
      </c>
      <c r="F96" s="2">
        <v>2306.9299999999998</v>
      </c>
      <c r="G96" s="2">
        <v>604.84</v>
      </c>
      <c r="H96" s="2">
        <v>1740865860</v>
      </c>
      <c r="I96">
        <f>(('BIST 100 Historical Data'!D96)+('BIST 100 Historical Data'!E96))/2</f>
        <v>1663.0900000000001</v>
      </c>
    </row>
    <row r="97" spans="1:9" x14ac:dyDescent="0.3">
      <c r="A97" s="4" t="s">
        <v>117</v>
      </c>
      <c r="B97" s="2">
        <v>13.552860869565</v>
      </c>
      <c r="C97" s="2">
        <v>17.78</v>
      </c>
      <c r="D97" s="2">
        <v>111181</v>
      </c>
      <c r="E97" s="2">
        <v>5165828236.3000002</v>
      </c>
      <c r="F97" s="2">
        <v>2340.04</v>
      </c>
      <c r="G97" s="2">
        <v>686.95</v>
      </c>
      <c r="H97" s="2">
        <v>1636372815</v>
      </c>
      <c r="I97">
        <f>(('BIST 100 Historical Data'!D97)+('BIST 100 Historical Data'!E97))/2</f>
        <v>2066.5949999999998</v>
      </c>
    </row>
    <row r="98" spans="1:9" x14ac:dyDescent="0.3">
      <c r="A98" s="4" t="s">
        <v>118</v>
      </c>
      <c r="B98" s="2">
        <v>13.543614285714</v>
      </c>
      <c r="C98" s="2">
        <v>18.329999999999998</v>
      </c>
      <c r="D98" s="2">
        <v>109717</v>
      </c>
      <c r="E98" s="2">
        <v>5337108265.5</v>
      </c>
      <c r="F98" s="2">
        <v>961.57</v>
      </c>
      <c r="G98" s="2">
        <v>763.23</v>
      </c>
      <c r="H98" s="2">
        <v>1769367701</v>
      </c>
      <c r="I98">
        <f>(('BIST 100 Historical Data'!D98)+('BIST 100 Historical Data'!E98))/2</f>
        <v>1983.8799999999999</v>
      </c>
    </row>
    <row r="99" spans="1:9" x14ac:dyDescent="0.3">
      <c r="A99" s="4" t="s">
        <v>119</v>
      </c>
      <c r="B99" s="2">
        <v>13.645664999999999</v>
      </c>
      <c r="C99" s="2">
        <v>17.48</v>
      </c>
      <c r="D99" s="2">
        <v>110503</v>
      </c>
      <c r="E99" s="2">
        <v>5546146695.6000004</v>
      </c>
      <c r="F99" s="2">
        <v>3419.37</v>
      </c>
      <c r="G99" s="2">
        <v>799.93</v>
      </c>
      <c r="H99" s="2">
        <v>1871349991</v>
      </c>
      <c r="I99">
        <f>(('BIST 100 Historical Data'!D99)+('BIST 100 Historical Data'!E99))/2</f>
        <v>1943.76</v>
      </c>
    </row>
    <row r="100" spans="1:9" x14ac:dyDescent="0.3">
      <c r="A100" s="4" t="s">
        <v>120</v>
      </c>
      <c r="B100" s="2">
        <v>14.591843478261</v>
      </c>
      <c r="C100" s="2">
        <v>16.79</v>
      </c>
      <c r="D100" s="2">
        <v>105918</v>
      </c>
      <c r="E100" s="2">
        <v>5847392245.1000004</v>
      </c>
      <c r="F100" s="2">
        <v>4656.09</v>
      </c>
      <c r="G100" s="2">
        <v>843.64</v>
      </c>
      <c r="H100" s="2">
        <v>1907472575</v>
      </c>
      <c r="I100">
        <f>(('BIST 100 Historical Data'!D100)+('BIST 100 Historical Data'!E100))/2</f>
        <v>2095.7550000000001</v>
      </c>
    </row>
    <row r="101" spans="1:9" x14ac:dyDescent="0.3">
      <c r="A101" s="4" t="s">
        <v>121</v>
      </c>
      <c r="B101" s="2">
        <v>14.710023809523999</v>
      </c>
      <c r="C101" s="2">
        <v>16.739999999999998</v>
      </c>
      <c r="D101" s="2">
        <v>106858</v>
      </c>
      <c r="E101" s="2">
        <v>6007626617.5</v>
      </c>
      <c r="F101" s="2">
        <v>1215.92</v>
      </c>
      <c r="G101" s="2">
        <v>904.79</v>
      </c>
      <c r="H101" s="2">
        <v>1960729291</v>
      </c>
      <c r="I101">
        <f>(('BIST 100 Historical Data'!D101)+('BIST 100 Historical Data'!E101))/2</f>
        <v>2396.3150000000001</v>
      </c>
    </row>
    <row r="102" spans="1:9" x14ac:dyDescent="0.3">
      <c r="A102" s="4" t="s">
        <v>122</v>
      </c>
      <c r="B102" s="2">
        <v>15.652055555556</v>
      </c>
      <c r="C102" s="2">
        <v>16.829999999999998</v>
      </c>
      <c r="D102" s="2">
        <v>101692</v>
      </c>
      <c r="E102" s="2">
        <v>6400121839.8999996</v>
      </c>
      <c r="F102" s="2">
        <v>931.37</v>
      </c>
      <c r="G102" s="2">
        <v>931.76</v>
      </c>
      <c r="H102" s="2">
        <v>2112241773</v>
      </c>
      <c r="I102">
        <f>(('BIST 100 Historical Data'!D102)+('BIST 100 Historical Data'!E102))/2</f>
        <v>2449.8150000000001</v>
      </c>
    </row>
    <row r="103" spans="1:9" x14ac:dyDescent="0.3">
      <c r="A103" s="4" t="s">
        <v>123</v>
      </c>
      <c r="B103" s="2">
        <v>16.995272727273001</v>
      </c>
      <c r="C103" s="2">
        <v>17.66</v>
      </c>
      <c r="D103" s="2">
        <v>98343</v>
      </c>
      <c r="E103" s="2">
        <v>6789434205.8000002</v>
      </c>
      <c r="F103" s="2">
        <v>907.28</v>
      </c>
      <c r="G103" s="2">
        <v>977.9</v>
      </c>
      <c r="H103" s="2">
        <v>2201941133</v>
      </c>
      <c r="I103">
        <f>(('BIST 100 Historical Data'!D103)+('BIST 100 Historical Data'!E103))/2</f>
        <v>2526.2750000000001</v>
      </c>
    </row>
    <row r="104" spans="1:9" x14ac:dyDescent="0.3">
      <c r="A104" s="4" t="s">
        <v>124</v>
      </c>
      <c r="B104" s="2">
        <v>17.418738888888999</v>
      </c>
      <c r="C104" s="2">
        <v>18.16</v>
      </c>
      <c r="D104" s="2">
        <v>101257</v>
      </c>
      <c r="E104" s="2">
        <v>7088642206.6000004</v>
      </c>
      <c r="F104" s="2">
        <v>923.68</v>
      </c>
      <c r="G104" s="2">
        <v>1001.03</v>
      </c>
      <c r="H104" s="2">
        <v>2416734152</v>
      </c>
      <c r="I104">
        <f>(('BIST 100 Historical Data'!D104)+('BIST 100 Historical Data'!E104))/2</f>
        <v>2476.33</v>
      </c>
    </row>
    <row r="105" spans="1:9" x14ac:dyDescent="0.3">
      <c r="A105" s="4" t="s">
        <v>125</v>
      </c>
      <c r="B105" s="2">
        <v>18.027377272727001</v>
      </c>
      <c r="C105" s="2">
        <v>17.47</v>
      </c>
      <c r="D105" s="2">
        <v>111222</v>
      </c>
      <c r="E105" s="2">
        <v>7385713398.8000002</v>
      </c>
      <c r="F105" s="2">
        <v>4323.7700000000004</v>
      </c>
      <c r="G105" s="2">
        <v>1015.65</v>
      </c>
      <c r="H105" s="2">
        <v>2695796106</v>
      </c>
      <c r="I105">
        <f>(('BIST 100 Historical Data'!D105)+('BIST 100 Historical Data'!E105))/2</f>
        <v>2899.6350000000002</v>
      </c>
    </row>
    <row r="106" spans="1:9" x14ac:dyDescent="0.3">
      <c r="A106" s="4" t="s">
        <v>126</v>
      </c>
      <c r="B106" s="2">
        <v>18.314399999999999</v>
      </c>
      <c r="C106" s="2">
        <v>17.059999999999999</v>
      </c>
      <c r="D106" s="2">
        <v>107042</v>
      </c>
      <c r="E106" s="2">
        <v>7628410425</v>
      </c>
      <c r="F106" s="2">
        <v>3798.66</v>
      </c>
      <c r="G106" s="2">
        <v>1046.8900000000001</v>
      </c>
      <c r="H106" s="2">
        <v>2697060645</v>
      </c>
      <c r="I106">
        <f>(('BIST 100 Historical Data'!D106)+('BIST 100 Historical Data'!E106))/2</f>
        <v>3381.9750000000004</v>
      </c>
    </row>
    <row r="107" spans="1:9" x14ac:dyDescent="0.3">
      <c r="A107" s="4" t="s">
        <v>127</v>
      </c>
      <c r="B107" s="2">
        <v>18.598066666666998</v>
      </c>
      <c r="C107" s="2">
        <v>16.809999999999999</v>
      </c>
      <c r="D107" s="2">
        <v>113476</v>
      </c>
      <c r="E107" s="2">
        <v>7918053825.8999996</v>
      </c>
      <c r="F107" s="2">
        <v>1686.39</v>
      </c>
      <c r="G107" s="2">
        <v>1084</v>
      </c>
      <c r="H107" s="2">
        <v>2807793921</v>
      </c>
      <c r="I107">
        <f>(('BIST 100 Historical Data'!D107)+('BIST 100 Historical Data'!E107))/2</f>
        <v>3605.7150000000001</v>
      </c>
    </row>
    <row r="108" spans="1:9" x14ac:dyDescent="0.3">
      <c r="A108" s="4" t="s">
        <v>128</v>
      </c>
      <c r="B108" s="2">
        <v>18.624381818181998</v>
      </c>
      <c r="C108" s="2">
        <v>17.2</v>
      </c>
      <c r="D108" s="2">
        <v>122357</v>
      </c>
      <c r="E108" s="2">
        <v>8126013739.8000002</v>
      </c>
      <c r="F108" s="2">
        <v>1606.54</v>
      </c>
      <c r="G108" s="2">
        <v>1115.26</v>
      </c>
      <c r="H108" s="2">
        <v>2989920097</v>
      </c>
      <c r="I108">
        <f>(('BIST 100 Historical Data'!D108)+('BIST 100 Historical Data'!E108))/2</f>
        <v>4488.0600000000004</v>
      </c>
    </row>
    <row r="109" spans="1:9" x14ac:dyDescent="0.3">
      <c r="A109" s="4" t="s">
        <v>129</v>
      </c>
      <c r="B109" s="2">
        <v>18.670545454545</v>
      </c>
      <c r="C109" s="2">
        <v>18.329999999999998</v>
      </c>
      <c r="D109" s="2">
        <v>128736</v>
      </c>
      <c r="E109" s="2">
        <v>8478500681.6000004</v>
      </c>
      <c r="F109" s="2">
        <v>759.37</v>
      </c>
      <c r="G109" s="2">
        <v>1128.45</v>
      </c>
      <c r="H109" s="2">
        <v>3148980142</v>
      </c>
      <c r="I109">
        <f>(('BIST 100 Historical Data'!D109)+('BIST 100 Historical Data'!E109))/2</f>
        <v>5137.2049999999999</v>
      </c>
    </row>
    <row r="110" spans="1:9" x14ac:dyDescent="0.3">
      <c r="A110" s="4" t="s">
        <v>130</v>
      </c>
      <c r="B110" s="2">
        <v>18.791372727273</v>
      </c>
      <c r="C110" s="2">
        <v>19.170000000000002</v>
      </c>
      <c r="D110" s="2">
        <v>125340</v>
      </c>
      <c r="E110" s="2">
        <v>8694957388.2000008</v>
      </c>
      <c r="F110" s="2">
        <v>1134.27</v>
      </c>
      <c r="G110" s="2">
        <v>1203.48</v>
      </c>
      <c r="H110" s="2">
        <v>3126188351</v>
      </c>
      <c r="I110">
        <f>(('BIST 100 Historical Data'!D110)+('BIST 100 Historical Data'!E110))/2</f>
        <v>5153.04</v>
      </c>
    </row>
    <row r="111" spans="1:9" x14ac:dyDescent="0.3">
      <c r="A111" s="4" t="s">
        <v>131</v>
      </c>
      <c r="B111" s="2">
        <v>18.857209999999998</v>
      </c>
      <c r="C111" s="2">
        <v>20.010000000000002</v>
      </c>
      <c r="D111" s="2">
        <v>117406</v>
      </c>
      <c r="E111" s="2">
        <v>8916088476.6000004</v>
      </c>
      <c r="F111" s="2">
        <v>1135.54</v>
      </c>
      <c r="G111" s="2">
        <v>1241.33</v>
      </c>
      <c r="H111" s="2">
        <v>3066590738</v>
      </c>
      <c r="I111">
        <f>(('BIST 100 Historical Data'!D111)+('BIST 100 Historical Data'!E111))/2</f>
        <v>4753.2049999999999</v>
      </c>
    </row>
    <row r="112" spans="1:9" x14ac:dyDescent="0.3">
      <c r="A112" s="4" t="s">
        <v>132</v>
      </c>
      <c r="B112" s="2">
        <v>19.003478260870001</v>
      </c>
      <c r="C112" s="2">
        <v>20.67</v>
      </c>
      <c r="D112" s="2">
        <v>122416</v>
      </c>
      <c r="E112" s="2">
        <v>9289651453.2999992</v>
      </c>
      <c r="F112" s="2">
        <v>3209.1</v>
      </c>
      <c r="G112" s="2">
        <v>1269.75</v>
      </c>
      <c r="H112" s="2">
        <v>3274696238</v>
      </c>
      <c r="I112">
        <f>(('BIST 100 Historical Data'!D112)+('BIST 100 Historical Data'!E112))/2</f>
        <v>5128</v>
      </c>
    </row>
    <row r="113" spans="1:9" x14ac:dyDescent="0.3">
      <c r="A113" s="4" t="s">
        <v>133</v>
      </c>
      <c r="B113" s="2">
        <v>19.337031578946998</v>
      </c>
      <c r="C113" s="2">
        <v>21.4</v>
      </c>
      <c r="D113" s="2">
        <v>114877</v>
      </c>
      <c r="E113" s="2">
        <v>9735209359.5</v>
      </c>
      <c r="F113" s="2">
        <v>3699.07</v>
      </c>
      <c r="G113" s="2">
        <v>1300.04</v>
      </c>
      <c r="H113" s="2">
        <v>3223974605</v>
      </c>
      <c r="I113">
        <f>(('BIST 100 Historical Data'!D113)+('BIST 100 Historical Data'!E113))/2</f>
        <v>4888.2650000000003</v>
      </c>
    </row>
    <row r="114" spans="1:9" x14ac:dyDescent="0.3">
      <c r="A114" s="4" t="s">
        <v>134</v>
      </c>
      <c r="B114" s="2">
        <v>19.719514285713998</v>
      </c>
      <c r="C114" s="2">
        <v>23.35</v>
      </c>
      <c r="D114" s="2">
        <v>97080</v>
      </c>
      <c r="E114" s="2">
        <v>9623990150.6000004</v>
      </c>
      <c r="F114" s="2">
        <v>986.02</v>
      </c>
      <c r="G114" s="2">
        <v>1300.5999999999999</v>
      </c>
      <c r="H114" s="2">
        <v>3019923077</v>
      </c>
      <c r="I114">
        <f>(('BIST 100 Historical Data'!D114)+('BIST 100 Historical Data'!E114))/2</f>
        <v>4647.1350000000002</v>
      </c>
    </row>
    <row r="115" spans="1:9" x14ac:dyDescent="0.3">
      <c r="A115" s="4" t="s">
        <v>135</v>
      </c>
      <c r="B115" s="2">
        <v>23.106042105263001</v>
      </c>
      <c r="C115" s="2">
        <v>27.29</v>
      </c>
      <c r="D115" s="2">
        <v>108580</v>
      </c>
      <c r="E115" s="2">
        <v>11109895713.6</v>
      </c>
      <c r="F115" s="2">
        <v>779.93</v>
      </c>
      <c r="G115" s="2">
        <v>1351.59</v>
      </c>
      <c r="H115" s="2">
        <v>4121756452</v>
      </c>
      <c r="I115">
        <f>(('BIST 100 Historical Data'!D115)+('BIST 100 Historical Data'!E115))/2</f>
        <v>5347.6049999999996</v>
      </c>
    </row>
    <row r="116" spans="1:9" x14ac:dyDescent="0.3">
      <c r="A116" s="4" t="s">
        <v>136</v>
      </c>
      <c r="B116" s="2">
        <v>26.470338095237999</v>
      </c>
      <c r="C116" s="2">
        <v>26.16</v>
      </c>
      <c r="D116" s="2">
        <v>111623</v>
      </c>
      <c r="E116" s="2">
        <v>11772964987.799999</v>
      </c>
      <c r="F116" s="2">
        <v>7070.41</v>
      </c>
      <c r="G116" s="2">
        <v>1479.84</v>
      </c>
      <c r="H116" s="2">
        <v>4663427954</v>
      </c>
      <c r="I116">
        <f>(('BIST 100 Historical Data'!D116)+('BIST 100 Historical Data'!E116))/2</f>
        <v>6561.92</v>
      </c>
    </row>
    <row r="117" spans="1:9" x14ac:dyDescent="0.3">
      <c r="A117" s="4" t="s">
        <v>137</v>
      </c>
      <c r="B117" s="2">
        <v>26.999127272727002</v>
      </c>
      <c r="C117" s="2">
        <v>26.88</v>
      </c>
      <c r="D117" s="2">
        <v>116647</v>
      </c>
      <c r="E117" s="2">
        <v>12343401953.6</v>
      </c>
      <c r="F117" s="2">
        <v>4340.17</v>
      </c>
      <c r="G117" s="2">
        <v>1614.31</v>
      </c>
      <c r="H117" s="2">
        <v>5186410031</v>
      </c>
      <c r="I117">
        <f>(('BIST 100 Historical Data'!D117)+('BIST 100 Historical Data'!E117))/2</f>
        <v>7563.4150000000009</v>
      </c>
    </row>
    <row r="118" spans="1:9" x14ac:dyDescent="0.3">
      <c r="A118" s="4" t="s">
        <v>138</v>
      </c>
      <c r="B118" s="2">
        <v>26.989447619048001</v>
      </c>
      <c r="C118" s="2">
        <v>31.75</v>
      </c>
      <c r="D118" s="2">
        <v>122196</v>
      </c>
      <c r="E118" s="2">
        <v>12666105926.5</v>
      </c>
      <c r="F118" s="2">
        <v>1190.97</v>
      </c>
      <c r="G118" s="2">
        <v>1691.04</v>
      </c>
      <c r="H118" s="2">
        <v>5538263802</v>
      </c>
      <c r="I118">
        <f>(('BIST 100 Historical Data'!D118)+('BIST 100 Historical Data'!E118))/2</f>
        <v>8024.2449999999999</v>
      </c>
    </row>
    <row r="119" spans="1:9" x14ac:dyDescent="0.3">
      <c r="A119" s="4" t="s">
        <v>139</v>
      </c>
      <c r="B119" s="2">
        <v>27.846113636363999</v>
      </c>
      <c r="C119" s="2">
        <v>35.64</v>
      </c>
      <c r="D119" s="2">
        <v>126185</v>
      </c>
      <c r="E119" s="2">
        <v>13093467551.299999</v>
      </c>
      <c r="F119" s="2">
        <v>1055.18</v>
      </c>
      <c r="G119" s="2">
        <v>1749.11</v>
      </c>
      <c r="H119" s="2">
        <v>5778088947</v>
      </c>
      <c r="I119">
        <f>(('BIST 100 Historical Data'!D119)+('BIST 100 Historical Data'!E119))/2</f>
        <v>7973.5750000000007</v>
      </c>
    </row>
    <row r="120" spans="1:9" x14ac:dyDescent="0.3">
      <c r="A120" s="4" t="s">
        <v>140</v>
      </c>
      <c r="B120" s="2">
        <v>28.637081818182001</v>
      </c>
      <c r="C120" s="2">
        <v>40.590000000000003</v>
      </c>
      <c r="D120" s="2">
        <v>136680</v>
      </c>
      <c r="E120" s="2">
        <v>13416124412.200001</v>
      </c>
      <c r="F120" s="2">
        <v>1402.29</v>
      </c>
      <c r="G120" s="2">
        <v>1806.5</v>
      </c>
      <c r="H120" s="2">
        <v>6278521190</v>
      </c>
      <c r="I120">
        <f>(('BIST 100 Historical Data'!D120)+('BIST 100 Historical Data'!E120))/2</f>
        <v>7723.2199999999993</v>
      </c>
    </row>
    <row r="121" spans="1:9" x14ac:dyDescent="0.3">
      <c r="A121" s="4" t="s">
        <v>141</v>
      </c>
      <c r="B121" s="2">
        <v>29.074857142856999</v>
      </c>
      <c r="C121" s="2">
        <v>44.34</v>
      </c>
      <c r="D121" s="2">
        <v>140884</v>
      </c>
      <c r="E121" s="2">
        <v>14018354253.4</v>
      </c>
      <c r="F121" s="2">
        <v>2768.09</v>
      </c>
      <c r="G121" s="2">
        <v>1859.38</v>
      </c>
      <c r="H121" s="2">
        <v>6520597030</v>
      </c>
      <c r="I121">
        <f>(('BIST 100 Historical Data'!D121)+('BIST 100 Historical Data'!E121))/2</f>
        <v>7661.6900000000005</v>
      </c>
    </row>
    <row r="122" spans="1:9" x14ac:dyDescent="0.3">
      <c r="A122" s="4" t="s">
        <v>142</v>
      </c>
      <c r="B122" s="2">
        <v>30.053750000000001</v>
      </c>
      <c r="C122" s="2">
        <v>45.53</v>
      </c>
      <c r="D122" s="2">
        <v>133858</v>
      </c>
      <c r="E122" s="2">
        <v>14175495549.200001</v>
      </c>
      <c r="F122" s="2">
        <v>1454.27</v>
      </c>
      <c r="G122" s="2">
        <v>1984.02</v>
      </c>
      <c r="H122" s="2">
        <v>6506712407</v>
      </c>
      <c r="I122">
        <f>(('BIST 100 Historical Data'!D122)+('BIST 100 Historical Data'!E122))/2</f>
        <v>7982.17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51B1-5308-42F1-A719-C1093E1F9160}">
  <dimension ref="A1:K122"/>
  <sheetViews>
    <sheetView zoomScale="94" workbookViewId="0">
      <selection activeCell="O13" sqref="O13"/>
    </sheetView>
  </sheetViews>
  <sheetFormatPr defaultRowHeight="14.4" x14ac:dyDescent="0.3"/>
  <cols>
    <col min="1" max="1" width="9.6640625" bestFit="1" customWidth="1"/>
    <col min="2" max="3" width="7.88671875" bestFit="1" customWidth="1"/>
    <col min="4" max="4" width="10.5546875" bestFit="1" customWidth="1"/>
    <col min="5" max="5" width="7.88671875" bestFit="1" customWidth="1"/>
    <col min="6" max="6" width="8.109375" bestFit="1" customWidth="1"/>
    <col min="7" max="7" width="16.5546875" bestFit="1" customWidth="1"/>
    <col min="8" max="8" width="11" bestFit="1" customWidth="1"/>
    <col min="9" max="9" width="8.5546875" bestFit="1" customWidth="1"/>
    <col min="10" max="10" width="9" bestFit="1" customWidth="1"/>
    <col min="11" max="11" width="9.5546875" bestFit="1" customWidth="1"/>
  </cols>
  <sheetData>
    <row r="1" spans="1:11" x14ac:dyDescent="0.3">
      <c r="A1" s="3" t="s">
        <v>21</v>
      </c>
      <c r="B1" s="1" t="s">
        <v>16</v>
      </c>
      <c r="C1" s="1" t="s">
        <v>18</v>
      </c>
      <c r="D1" s="1" t="s">
        <v>12</v>
      </c>
      <c r="E1" s="1" t="s">
        <v>19</v>
      </c>
      <c r="F1" s="1" t="s">
        <v>13</v>
      </c>
      <c r="G1" s="1" t="s">
        <v>1053</v>
      </c>
      <c r="H1" s="1" t="s">
        <v>202</v>
      </c>
      <c r="I1" s="16" t="s">
        <v>203</v>
      </c>
      <c r="J1" s="5" t="s">
        <v>208</v>
      </c>
      <c r="K1" s="5" t="s">
        <v>1033</v>
      </c>
    </row>
    <row r="2" spans="1:11" x14ac:dyDescent="0.3">
      <c r="A2" s="4" t="s">
        <v>22</v>
      </c>
      <c r="B2" s="2">
        <v>10.5</v>
      </c>
      <c r="C2" s="2">
        <v>9.9600000000000009</v>
      </c>
      <c r="D2" s="2">
        <v>233.54</v>
      </c>
      <c r="E2" s="2">
        <v>91.538526112599996</v>
      </c>
      <c r="F2">
        <v>45</v>
      </c>
      <c r="G2" s="7">
        <v>454056288.02767003</v>
      </c>
      <c r="H2" s="2">
        <v>10.5</v>
      </c>
      <c r="I2" s="6">
        <v>0</v>
      </c>
      <c r="J2" s="7">
        <f>('Brent Petrol Vadeli İşlemleri G'!D2+'Brent Petrol Vadeli İşlemleri G'!E2)/2</f>
        <v>108.395</v>
      </c>
      <c r="K2">
        <f>(('BIST 100 Historical Data'!D2)+('BIST 100 Historical Data'!E2))/2</f>
        <v>648.56500000000005</v>
      </c>
    </row>
    <row r="3" spans="1:11" x14ac:dyDescent="0.3">
      <c r="A3" s="4" t="s">
        <v>23</v>
      </c>
      <c r="B3" s="2">
        <v>10.5</v>
      </c>
      <c r="C3" s="2">
        <v>10.23</v>
      </c>
      <c r="D3" s="2">
        <v>234.54</v>
      </c>
      <c r="E3" s="2">
        <v>89.214531750600003</v>
      </c>
      <c r="F3">
        <v>47</v>
      </c>
      <c r="G3" s="7">
        <v>466085643.76692003</v>
      </c>
      <c r="H3" s="2">
        <v>10.5</v>
      </c>
      <c r="I3">
        <v>0</v>
      </c>
      <c r="J3" s="7">
        <f>('Brent Petrol Vadeli İşlemleri G'!D3+'Brent Petrol Vadeli İşlemleri G'!E3)/2</f>
        <v>108.11</v>
      </c>
      <c r="K3">
        <f>(('BIST 100 Historical Data'!D3)+('BIST 100 Historical Data'!E3))/2</f>
        <v>633.82500000000005</v>
      </c>
    </row>
    <row r="4" spans="1:11" x14ac:dyDescent="0.3">
      <c r="A4" s="4" t="s">
        <v>24</v>
      </c>
      <c r="B4" s="2">
        <v>9.4</v>
      </c>
      <c r="C4" s="2">
        <v>10.27</v>
      </c>
      <c r="D4" s="2">
        <v>237.18</v>
      </c>
      <c r="E4" s="2">
        <v>92.425250930000004</v>
      </c>
      <c r="F4">
        <v>40</v>
      </c>
      <c r="G4" s="7">
        <v>478114999.50616997</v>
      </c>
      <c r="H4" s="2">
        <v>10.5</v>
      </c>
      <c r="I4" s="6">
        <v>0</v>
      </c>
      <c r="J4" s="7">
        <f>('Brent Petrol Vadeli İşlemleri G'!D4+'Brent Petrol Vadeli İşlemleri G'!E4)/2</f>
        <v>108.9</v>
      </c>
      <c r="K4">
        <f>(('BIST 100 Historical Data'!D4)+('BIST 100 Historical Data'!E4))/2</f>
        <v>658.15499999999997</v>
      </c>
    </row>
    <row r="5" spans="1:11" x14ac:dyDescent="0.3">
      <c r="A5" s="4" t="s">
        <v>25</v>
      </c>
      <c r="B5" s="2">
        <v>8.8000000000000007</v>
      </c>
      <c r="C5" s="2">
        <v>10.029999999999999</v>
      </c>
      <c r="D5" s="2">
        <v>240.37</v>
      </c>
      <c r="E5" s="2">
        <v>97.369873149599997</v>
      </c>
      <c r="F5">
        <v>40</v>
      </c>
      <c r="G5" s="7">
        <v>490144355.24541998</v>
      </c>
      <c r="H5" s="2">
        <v>10.5</v>
      </c>
      <c r="I5">
        <v>0</v>
      </c>
      <c r="J5" s="7">
        <f>('Brent Petrol Vadeli İşlemleri G'!D5+'Brent Petrol Vadeli İşlemleri G'!E5)/2</f>
        <v>107.30000000000001</v>
      </c>
      <c r="K5">
        <f>(('BIST 100 Historical Data'!D5)+('BIST 100 Historical Data'!E5))/2</f>
        <v>719.96499999999992</v>
      </c>
    </row>
    <row r="6" spans="1:11" x14ac:dyDescent="0.3">
      <c r="A6" s="4" t="s">
        <v>26</v>
      </c>
      <c r="B6" s="2">
        <v>8.4</v>
      </c>
      <c r="C6" s="2">
        <v>9.5299999999999994</v>
      </c>
      <c r="D6" s="2">
        <v>241.32</v>
      </c>
      <c r="E6" s="2">
        <v>95.110748048800005</v>
      </c>
      <c r="F6">
        <v>40</v>
      </c>
      <c r="G6" s="7">
        <v>510545595.12017</v>
      </c>
      <c r="H6" s="2">
        <v>10.5</v>
      </c>
      <c r="I6" s="6">
        <v>0</v>
      </c>
      <c r="J6" s="7">
        <f>('Brent Petrol Vadeli İşlemleri G'!D6+'Brent Petrol Vadeli İşlemleri G'!E6)/2</f>
        <v>108.94499999999999</v>
      </c>
      <c r="K6">
        <f>(('BIST 100 Historical Data'!D6)+('BIST 100 Historical Data'!E6))/2</f>
        <v>772.07500000000005</v>
      </c>
    </row>
    <row r="7" spans="1:11" x14ac:dyDescent="0.3">
      <c r="A7" s="4" t="s">
        <v>27</v>
      </c>
      <c r="B7" s="2">
        <v>9</v>
      </c>
      <c r="C7" s="2">
        <v>8.82</v>
      </c>
      <c r="D7" s="2">
        <v>242.07</v>
      </c>
      <c r="E7" s="2">
        <v>93.4990330599</v>
      </c>
      <c r="F7">
        <v>46</v>
      </c>
      <c r="G7" s="7">
        <v>530946834.99492002</v>
      </c>
      <c r="H7" s="2">
        <v>10.5</v>
      </c>
      <c r="I7">
        <v>0</v>
      </c>
      <c r="J7" s="7">
        <f>('Brent Petrol Vadeli İşlemleri G'!D7+'Brent Petrol Vadeli İşlemleri G'!E7)/2</f>
        <v>111.74</v>
      </c>
      <c r="K7">
        <f>(('BIST 100 Historical Data'!D7)+('BIST 100 Historical Data'!E7))/2</f>
        <v>796.79500000000007</v>
      </c>
    </row>
    <row r="8" spans="1:11" x14ac:dyDescent="0.3">
      <c r="A8" s="4" t="s">
        <v>28</v>
      </c>
      <c r="B8" s="2">
        <v>9.6999999999999993</v>
      </c>
      <c r="C8" s="2">
        <v>8.25</v>
      </c>
      <c r="D8" s="2">
        <v>243.17</v>
      </c>
      <c r="E8" s="2">
        <v>93.725418765599997</v>
      </c>
      <c r="F8">
        <v>45</v>
      </c>
      <c r="G8" s="7">
        <v>551348074.86967003</v>
      </c>
      <c r="H8" s="2">
        <f>B2</f>
        <v>10.5</v>
      </c>
      <c r="I8" s="6">
        <v>0</v>
      </c>
      <c r="J8" s="7">
        <f>('Brent Petrol Vadeli İşlemleri G'!D8+'Brent Petrol Vadeli İşlemleri G'!E8)/2</f>
        <v>108.61</v>
      </c>
      <c r="K8">
        <f>(('BIST 100 Historical Data'!D8)+('BIST 100 Historical Data'!E8))/2</f>
        <v>802.06</v>
      </c>
    </row>
    <row r="9" spans="1:11" x14ac:dyDescent="0.3">
      <c r="A9" s="4" t="s">
        <v>29</v>
      </c>
      <c r="B9" s="2">
        <v>10.1</v>
      </c>
      <c r="C9" s="2">
        <v>8.2799999999999994</v>
      </c>
      <c r="D9" s="2">
        <v>243.4</v>
      </c>
      <c r="E9" s="2">
        <v>93.648447103400002</v>
      </c>
      <c r="F9">
        <v>49</v>
      </c>
      <c r="G9" s="7">
        <v>554015086.41639674</v>
      </c>
      <c r="H9" s="2">
        <f t="shared" ref="H9:H13" si="0">B3</f>
        <v>10.5</v>
      </c>
      <c r="I9">
        <v>0</v>
      </c>
      <c r="J9" s="7">
        <f>('Brent Petrol Vadeli İşlemleri G'!D9+'Brent Petrol Vadeli İşlemleri G'!E9)/2</f>
        <v>103.96</v>
      </c>
      <c r="K9">
        <f>(('BIST 100 Historical Data'!D9)+('BIST 100 Historical Data'!E9))/2</f>
        <v>797.64</v>
      </c>
    </row>
    <row r="10" spans="1:11" x14ac:dyDescent="0.3">
      <c r="A10" s="4" t="s">
        <v>30</v>
      </c>
      <c r="B10" s="2">
        <v>10.1</v>
      </c>
      <c r="C10" s="2">
        <v>8.7200000000000006</v>
      </c>
      <c r="D10" s="2">
        <v>243.74</v>
      </c>
      <c r="E10" s="2">
        <v>94.018609783900004</v>
      </c>
      <c r="F10">
        <v>53</v>
      </c>
      <c r="G10" s="7">
        <v>556682097.96312332</v>
      </c>
      <c r="H10" s="2">
        <f t="shared" si="0"/>
        <v>9.4</v>
      </c>
      <c r="I10" s="6">
        <v>0</v>
      </c>
      <c r="J10" s="7">
        <f>('Brent Petrol Vadeli İşlemleri G'!D10+'Brent Petrol Vadeli İşlemleri G'!E10)/2</f>
        <v>98.77</v>
      </c>
      <c r="K10">
        <f>(('BIST 100 Historical Data'!D10)+('BIST 100 Historical Data'!E10))/2</f>
        <v>782.375</v>
      </c>
    </row>
    <row r="11" spans="1:11" x14ac:dyDescent="0.3">
      <c r="A11" s="4" t="s">
        <v>31</v>
      </c>
      <c r="B11" s="2">
        <v>10.9</v>
      </c>
      <c r="C11" s="2">
        <v>8.26</v>
      </c>
      <c r="D11" s="2">
        <v>248.37</v>
      </c>
      <c r="E11" s="2">
        <v>91.427060883899998</v>
      </c>
      <c r="F11">
        <v>49</v>
      </c>
      <c r="G11" s="7">
        <v>559349109.50985003</v>
      </c>
      <c r="H11" s="2">
        <f t="shared" si="0"/>
        <v>8.8000000000000007</v>
      </c>
      <c r="I11">
        <v>0</v>
      </c>
      <c r="J11" s="7">
        <f>('Brent Petrol Vadeli İşlemleri G'!D11+'Brent Petrol Vadeli İşlemleri G'!E11)/2</f>
        <v>89.414999999999992</v>
      </c>
      <c r="K11">
        <f>(('BIST 100 Historical Data'!D11)+('BIST 100 Historical Data'!E11))/2</f>
        <v>768.79500000000007</v>
      </c>
    </row>
    <row r="12" spans="1:11" x14ac:dyDescent="0.3">
      <c r="A12" s="4" t="s">
        <v>32</v>
      </c>
      <c r="B12" s="2">
        <v>10.4</v>
      </c>
      <c r="C12" s="2">
        <v>8.31</v>
      </c>
      <c r="D12" s="2">
        <v>248.82</v>
      </c>
      <c r="E12" s="2">
        <v>90.873789692700001</v>
      </c>
      <c r="F12">
        <v>54</v>
      </c>
      <c r="G12" s="7">
        <v>539723609.87590671</v>
      </c>
      <c r="H12" s="2">
        <f t="shared" si="0"/>
        <v>8.4</v>
      </c>
      <c r="I12" s="6">
        <v>0</v>
      </c>
      <c r="J12" s="7">
        <f>('Brent Petrol Vadeli İşlemleri G'!D12+'Brent Petrol Vadeli İşlemleri G'!E12)/2</f>
        <v>78.09</v>
      </c>
      <c r="K12">
        <f>(('BIST 100 Historical Data'!D12)+('BIST 100 Historical Data'!E12))/2</f>
        <v>820.90499999999997</v>
      </c>
    </row>
    <row r="13" spans="1:11" x14ac:dyDescent="0.3">
      <c r="A13" s="4" t="s">
        <v>33</v>
      </c>
      <c r="B13" s="2">
        <v>10.8</v>
      </c>
      <c r="C13" s="2">
        <v>8.51</v>
      </c>
      <c r="D13" s="2">
        <v>247.72</v>
      </c>
      <c r="E13" s="2">
        <v>90.154202473300003</v>
      </c>
      <c r="F13">
        <v>52</v>
      </c>
      <c r="G13" s="7">
        <v>520098110.24196333</v>
      </c>
      <c r="H13" s="2">
        <f t="shared" si="0"/>
        <v>9</v>
      </c>
      <c r="I13">
        <v>0</v>
      </c>
      <c r="J13" s="7">
        <f>('Brent Petrol Vadeli İşlemleri G'!D13+'Brent Petrol Vadeli İşlemleri G'!E13)/2</f>
        <v>64.42</v>
      </c>
      <c r="K13">
        <f>(('BIST 100 Historical Data'!D13)+('BIST 100 Historical Data'!E13))/2</f>
        <v>829.27</v>
      </c>
    </row>
    <row r="14" spans="1:11" x14ac:dyDescent="0.3">
      <c r="A14" s="4" t="s">
        <v>34</v>
      </c>
      <c r="B14" s="2">
        <v>11.9</v>
      </c>
      <c r="C14" s="2">
        <v>7.82</v>
      </c>
      <c r="D14" s="2">
        <v>250.45</v>
      </c>
      <c r="E14" s="2">
        <v>89.347819458299995</v>
      </c>
      <c r="F14">
        <v>52</v>
      </c>
      <c r="G14" s="7">
        <v>500472610.60802001</v>
      </c>
      <c r="H14" s="2">
        <f>B8</f>
        <v>9.6999999999999993</v>
      </c>
      <c r="I14" s="6">
        <v>0</v>
      </c>
      <c r="J14" s="7">
        <f>('Brent Petrol Vadeli İşlemleri G'!D14+'Brent Petrol Vadeli İşlemleri G'!E14)/2</f>
        <v>51.864999999999995</v>
      </c>
      <c r="K14">
        <f>(('BIST 100 Historical Data'!D14)+('BIST 100 Historical Data'!E14))/2</f>
        <v>883.7349999999999</v>
      </c>
    </row>
    <row r="15" spans="1:11" x14ac:dyDescent="0.3">
      <c r="A15" s="4" t="s">
        <v>35</v>
      </c>
      <c r="B15" s="2">
        <v>11.7</v>
      </c>
      <c r="C15" s="2">
        <v>7.71</v>
      </c>
      <c r="D15" s="2">
        <v>252.24</v>
      </c>
      <c r="E15" s="2">
        <v>88.795125669900003</v>
      </c>
      <c r="F15">
        <v>56</v>
      </c>
      <c r="G15" s="7">
        <v>522361285.12882334</v>
      </c>
      <c r="H15" s="2">
        <f t="shared" ref="H15:H78" si="1">B9</f>
        <v>10.1</v>
      </c>
      <c r="I15">
        <v>0</v>
      </c>
      <c r="J15" s="7">
        <f>('Brent Petrol Vadeli İşlemleri G'!D15+'Brent Petrol Vadeli İşlemleri G'!E15)/2</f>
        <v>57.204999999999998</v>
      </c>
      <c r="K15">
        <f>(('BIST 100 Historical Data'!D15)+('BIST 100 Historical Data'!E15))/2</f>
        <v>865.11500000000001</v>
      </c>
    </row>
    <row r="16" spans="1:11" x14ac:dyDescent="0.3">
      <c r="A16" s="4" t="s">
        <v>36</v>
      </c>
      <c r="B16" s="2">
        <v>10.4</v>
      </c>
      <c r="C16" s="2">
        <v>8</v>
      </c>
      <c r="D16" s="2">
        <v>255.23</v>
      </c>
      <c r="E16" s="2">
        <v>86.489738280899999</v>
      </c>
      <c r="F16">
        <v>52</v>
      </c>
      <c r="G16" s="7">
        <v>544249959.64962661</v>
      </c>
      <c r="H16" s="2">
        <f t="shared" si="1"/>
        <v>10.1</v>
      </c>
      <c r="I16" s="6">
        <v>0</v>
      </c>
      <c r="J16" s="7">
        <f>('Brent Petrol Vadeli İşlemleri G'!D16+'Brent Petrol Vadeli İşlemleri G'!E16)/2</f>
        <v>57.5</v>
      </c>
      <c r="K16">
        <f>(('BIST 100 Historical Data'!D16)+('BIST 100 Historical Data'!E16))/2</f>
        <v>806.57999999999993</v>
      </c>
    </row>
    <row r="17" spans="1:11" x14ac:dyDescent="0.3">
      <c r="A17" s="4" t="s">
        <v>37</v>
      </c>
      <c r="B17" s="2">
        <v>9.6</v>
      </c>
      <c r="C17" s="2">
        <v>8.2799999999999994</v>
      </c>
      <c r="D17" s="2">
        <v>259.39</v>
      </c>
      <c r="E17" s="2">
        <v>87.421856197300002</v>
      </c>
      <c r="F17">
        <v>50</v>
      </c>
      <c r="G17" s="7">
        <v>566138634.17042994</v>
      </c>
      <c r="H17" s="2">
        <f t="shared" si="1"/>
        <v>10.9</v>
      </c>
      <c r="I17">
        <v>0</v>
      </c>
      <c r="J17" s="7">
        <f>('Brent Petrol Vadeli İşlemleri G'!D17+'Brent Petrol Vadeli İşlemleri G'!E17)/2</f>
        <v>60.465000000000003</v>
      </c>
      <c r="K17">
        <f>(('BIST 100 Historical Data'!D17)+('BIST 100 Historical Data'!E17))/2</f>
        <v>837.02499999999998</v>
      </c>
    </row>
    <row r="18" spans="1:11" x14ac:dyDescent="0.3">
      <c r="A18" s="4" t="s">
        <v>38</v>
      </c>
      <c r="B18" s="2">
        <v>8.9</v>
      </c>
      <c r="C18" s="2">
        <v>8.2799999999999994</v>
      </c>
      <c r="D18" s="2">
        <v>260.85000000000002</v>
      </c>
      <c r="E18" s="2">
        <v>86.799430047599998</v>
      </c>
      <c r="F18">
        <v>48</v>
      </c>
      <c r="G18" s="7">
        <v>588927528.56101334</v>
      </c>
      <c r="H18" s="2">
        <f t="shared" si="1"/>
        <v>10.4</v>
      </c>
      <c r="I18" s="6">
        <v>0</v>
      </c>
      <c r="J18" s="7">
        <f>('Brent Petrol Vadeli İşlemleri G'!D18+'Brent Petrol Vadeli İşlemleri G'!E18)/2</f>
        <v>65.435000000000002</v>
      </c>
      <c r="K18">
        <f>(('BIST 100 Historical Data'!D18)+('BIST 100 Historical Data'!E18))/2</f>
        <v>852.03</v>
      </c>
    </row>
    <row r="19" spans="1:11" x14ac:dyDescent="0.3">
      <c r="A19" s="4" t="s">
        <v>39</v>
      </c>
      <c r="B19" s="2">
        <v>9.6</v>
      </c>
      <c r="C19" s="2">
        <v>8.59</v>
      </c>
      <c r="D19" s="2">
        <v>259.51</v>
      </c>
      <c r="E19" s="2">
        <v>89.626640213499996</v>
      </c>
      <c r="F19">
        <v>53</v>
      </c>
      <c r="G19" s="7">
        <v>611716422.95159662</v>
      </c>
      <c r="H19" s="2">
        <f t="shared" si="1"/>
        <v>10.8</v>
      </c>
      <c r="I19">
        <v>0</v>
      </c>
      <c r="J19" s="7">
        <f>('Brent Petrol Vadeli İşlemleri G'!D19+'Brent Petrol Vadeli İşlemleri G'!E19)/2</f>
        <v>63.65</v>
      </c>
      <c r="K19">
        <f>(('BIST 100 Historical Data'!D19)+('BIST 100 Historical Data'!E19))/2</f>
        <v>798.9849999999999</v>
      </c>
    </row>
    <row r="20" spans="1:11" x14ac:dyDescent="0.3">
      <c r="A20" s="4" t="s">
        <v>40</v>
      </c>
      <c r="B20" s="2">
        <v>10</v>
      </c>
      <c r="C20" s="2">
        <v>8.67</v>
      </c>
      <c r="D20" s="2">
        <v>259.74</v>
      </c>
      <c r="E20" s="2">
        <v>88.237771227300001</v>
      </c>
      <c r="F20">
        <v>55</v>
      </c>
      <c r="G20" s="7">
        <v>634505317.34218001</v>
      </c>
      <c r="H20" s="2">
        <f t="shared" si="1"/>
        <v>11.9</v>
      </c>
      <c r="I20" s="6">
        <v>0</v>
      </c>
      <c r="J20" s="7">
        <f>('Brent Petrol Vadeli İşlemleri G'!D20+'Brent Petrol Vadeli İşlemleri G'!E20)/2</f>
        <v>57.49</v>
      </c>
      <c r="K20">
        <f>(('BIST 100 Historical Data'!D20)+('BIST 100 Historical Data'!E20))/2</f>
        <v>807.11500000000001</v>
      </c>
    </row>
    <row r="21" spans="1:11" x14ac:dyDescent="0.3">
      <c r="A21" s="4" t="s">
        <v>41</v>
      </c>
      <c r="B21" s="2">
        <v>10</v>
      </c>
      <c r="C21" s="2">
        <v>8.69</v>
      </c>
      <c r="D21" s="2">
        <v>260.77999999999997</v>
      </c>
      <c r="E21" s="2">
        <v>85.195835407600001</v>
      </c>
      <c r="F21">
        <v>58</v>
      </c>
      <c r="G21" s="7">
        <v>639611805.28281999</v>
      </c>
      <c r="H21" s="2">
        <f t="shared" si="1"/>
        <v>11.7</v>
      </c>
      <c r="I21">
        <v>0</v>
      </c>
      <c r="J21" s="7">
        <f>('Brent Petrol Vadeli İşlemleri G'!D21+'Brent Petrol Vadeli İşlemleri G'!E21)/2</f>
        <v>48.274999999999999</v>
      </c>
      <c r="K21">
        <f>(('BIST 100 Historical Data'!D21)+('BIST 100 Historical Data'!E21))/2</f>
        <v>748.53</v>
      </c>
    </row>
    <row r="22" spans="1:11" x14ac:dyDescent="0.3">
      <c r="A22" s="4" t="s">
        <v>42</v>
      </c>
      <c r="B22" s="2">
        <v>10.3</v>
      </c>
      <c r="C22" s="2">
        <v>8.9600000000000009</v>
      </c>
      <c r="D22" s="2">
        <v>263.11</v>
      </c>
      <c r="E22" s="2">
        <v>82.153915977500006</v>
      </c>
      <c r="F22">
        <v>52</v>
      </c>
      <c r="G22" s="7">
        <v>644718293.22346008</v>
      </c>
      <c r="H22" s="2">
        <f t="shared" si="1"/>
        <v>10.4</v>
      </c>
      <c r="I22" s="6">
        <v>0</v>
      </c>
      <c r="J22" s="7">
        <f>('Brent Petrol Vadeli İşlemleri G'!D22+'Brent Petrol Vadeli İşlemleri G'!E22)/2</f>
        <v>49.724999999999994</v>
      </c>
      <c r="K22">
        <f>(('BIST 100 Historical Data'!D22)+('BIST 100 Historical Data'!E22))/2</f>
        <v>736.2</v>
      </c>
    </row>
    <row r="23" spans="1:11" x14ac:dyDescent="0.3">
      <c r="A23" s="4" t="s">
        <v>43</v>
      </c>
      <c r="B23" s="2">
        <v>10.5</v>
      </c>
      <c r="C23" s="2">
        <v>8.73</v>
      </c>
      <c r="D23" s="2">
        <v>267.2</v>
      </c>
      <c r="E23" s="2">
        <v>86.036193389299996</v>
      </c>
      <c r="F23">
        <v>59</v>
      </c>
      <c r="G23" s="7">
        <v>649824781.16410005</v>
      </c>
      <c r="H23" s="2">
        <f t="shared" si="1"/>
        <v>9.6</v>
      </c>
      <c r="I23">
        <v>0</v>
      </c>
      <c r="J23" s="7">
        <f>('Brent Petrol Vadeli İşlemleri G'!D23+'Brent Petrol Vadeli İşlemleri G'!E23)/2</f>
        <v>50.23</v>
      </c>
      <c r="K23">
        <f>(('BIST 100 Historical Data'!D23)+('BIST 100 Historical Data'!E23))/2</f>
        <v>774.46499999999992</v>
      </c>
    </row>
    <row r="24" spans="1:11" x14ac:dyDescent="0.3">
      <c r="A24" s="4" t="s">
        <v>44</v>
      </c>
      <c r="B24" s="2">
        <v>10.199999999999999</v>
      </c>
      <c r="C24" s="2">
        <v>8.75</v>
      </c>
      <c r="D24" s="2">
        <v>268.98</v>
      </c>
      <c r="E24" s="2">
        <v>95.153859667500001</v>
      </c>
      <c r="F24">
        <v>57</v>
      </c>
      <c r="G24" s="7">
        <v>622530409.98254001</v>
      </c>
      <c r="H24" s="2">
        <f t="shared" si="1"/>
        <v>8.9</v>
      </c>
      <c r="I24" s="6">
        <v>0</v>
      </c>
      <c r="J24" s="7">
        <f>('Brent Petrol Vadeli İşlemleri G'!D24+'Brent Petrol Vadeli İşlemleri G'!E24)/2</f>
        <v>47.03</v>
      </c>
      <c r="K24">
        <f>(('BIST 100 Historical Data'!D24)+('BIST 100 Historical Data'!E24))/2</f>
        <v>795.89</v>
      </c>
    </row>
    <row r="25" spans="1:11" x14ac:dyDescent="0.3">
      <c r="A25" s="4" t="s">
        <v>45</v>
      </c>
      <c r="B25" s="2">
        <v>10.9</v>
      </c>
      <c r="C25" s="2">
        <v>8.81</v>
      </c>
      <c r="D25" s="2">
        <v>269.54000000000002</v>
      </c>
      <c r="E25" s="2">
        <v>93.341943166999997</v>
      </c>
      <c r="F25">
        <v>56</v>
      </c>
      <c r="G25" s="7">
        <v>595236038.80098009</v>
      </c>
      <c r="H25" s="2">
        <f t="shared" si="1"/>
        <v>9.6</v>
      </c>
      <c r="I25">
        <v>0</v>
      </c>
      <c r="J25" s="7">
        <f>('Brent Petrol Vadeli İşlemleri G'!D25+'Brent Petrol Vadeli İşlemleri G'!E25)/2</f>
        <v>40.58</v>
      </c>
      <c r="K25">
        <f>(('BIST 100 Historical Data'!D25)+('BIST 100 Historical Data'!E25))/2</f>
        <v>734.79</v>
      </c>
    </row>
    <row r="26" spans="1:11" x14ac:dyDescent="0.3">
      <c r="A26" s="4" t="s">
        <v>46</v>
      </c>
      <c r="B26" s="2">
        <v>11.5</v>
      </c>
      <c r="C26" s="2">
        <v>8.98</v>
      </c>
      <c r="D26" s="2">
        <v>274.44</v>
      </c>
      <c r="E26" s="2">
        <v>91.946189117100005</v>
      </c>
      <c r="F26">
        <v>57</v>
      </c>
      <c r="G26" s="7">
        <v>567941667.61942005</v>
      </c>
      <c r="H26" s="2">
        <f t="shared" si="1"/>
        <v>10</v>
      </c>
      <c r="I26" s="6">
        <v>0</v>
      </c>
      <c r="J26" s="7">
        <f>('Brent Petrol Vadeli İşlemleri G'!D26+'Brent Petrol Vadeli İşlemleri G'!E26)/2</f>
        <v>33.045000000000002</v>
      </c>
      <c r="K26">
        <f>(('BIST 100 Historical Data'!D26)+('BIST 100 Historical Data'!E26))/2</f>
        <v>708.68499999999995</v>
      </c>
    </row>
    <row r="27" spans="1:11" x14ac:dyDescent="0.3">
      <c r="A27" s="4" t="s">
        <v>47</v>
      </c>
      <c r="B27" s="2">
        <v>11</v>
      </c>
      <c r="C27" s="2">
        <v>9.09</v>
      </c>
      <c r="D27" s="2">
        <v>274.38</v>
      </c>
      <c r="E27" s="2">
        <v>89.682779741999994</v>
      </c>
      <c r="F27">
        <v>63</v>
      </c>
      <c r="G27" s="7">
        <v>590485990.65456009</v>
      </c>
      <c r="H27" s="2">
        <f t="shared" si="1"/>
        <v>10</v>
      </c>
      <c r="I27">
        <v>0</v>
      </c>
      <c r="J27" s="7">
        <f>('Brent Petrol Vadeli İşlemleri G'!D27+'Brent Petrol Vadeli İşlemleri G'!E27)/2</f>
        <v>33.46</v>
      </c>
      <c r="K27">
        <f>(('BIST 100 Historical Data'!D27)+('BIST 100 Historical Data'!E27))/2</f>
        <v>727.26499999999999</v>
      </c>
    </row>
    <row r="28" spans="1:11" x14ac:dyDescent="0.3">
      <c r="A28" s="4" t="s">
        <v>48</v>
      </c>
      <c r="B28" s="2">
        <v>10.1</v>
      </c>
      <c r="C28" s="2">
        <v>8.9</v>
      </c>
      <c r="D28" s="2">
        <v>274.27</v>
      </c>
      <c r="E28" s="2">
        <v>89.868562825699996</v>
      </c>
      <c r="F28">
        <v>60</v>
      </c>
      <c r="G28" s="7">
        <v>613030313.68970001</v>
      </c>
      <c r="H28" s="2">
        <f t="shared" si="1"/>
        <v>10.3</v>
      </c>
      <c r="I28" s="6">
        <v>0</v>
      </c>
      <c r="J28" s="7">
        <f>('Brent Petrol Vadeli İşlemleri G'!D28+'Brent Petrol Vadeli İşlemleri G'!E28)/2</f>
        <v>39.245000000000005</v>
      </c>
      <c r="K28">
        <f>(('BIST 100 Historical Data'!D28)+('BIST 100 Historical Data'!E28))/2</f>
        <v>795.82999999999993</v>
      </c>
    </row>
    <row r="29" spans="1:11" x14ac:dyDescent="0.3">
      <c r="A29" s="4" t="s">
        <v>49</v>
      </c>
      <c r="B29" s="2">
        <v>9.1</v>
      </c>
      <c r="C29" s="2">
        <v>8.58</v>
      </c>
      <c r="D29" s="2">
        <v>276.42</v>
      </c>
      <c r="E29" s="2">
        <v>91.249259123200005</v>
      </c>
      <c r="F29">
        <v>56</v>
      </c>
      <c r="G29" s="7">
        <v>635574636.72484004</v>
      </c>
      <c r="H29" s="2">
        <f t="shared" si="1"/>
        <v>10.5</v>
      </c>
      <c r="I29">
        <v>0</v>
      </c>
      <c r="J29" s="7">
        <f>('Brent Petrol Vadeli İşlemleri G'!D29+'Brent Petrol Vadeli İşlemleri G'!E29)/2</f>
        <v>42.885000000000005</v>
      </c>
      <c r="K29">
        <f>(('BIST 100 Historical Data'!D29)+('BIST 100 Historical Data'!E29))/2</f>
        <v>839.07500000000005</v>
      </c>
    </row>
    <row r="30" spans="1:11" x14ac:dyDescent="0.3">
      <c r="A30" s="4" t="s">
        <v>50</v>
      </c>
      <c r="B30" s="2">
        <v>9</v>
      </c>
      <c r="C30" s="2">
        <v>8.4600000000000009</v>
      </c>
      <c r="D30" s="2">
        <v>278.02</v>
      </c>
      <c r="E30" s="2">
        <v>91.695773826800007</v>
      </c>
      <c r="F30">
        <v>58</v>
      </c>
      <c r="G30" s="7">
        <v>647210987.18320334</v>
      </c>
      <c r="H30" s="2">
        <f t="shared" si="1"/>
        <v>10.199999999999999</v>
      </c>
      <c r="I30" s="6">
        <v>0</v>
      </c>
      <c r="J30" s="7">
        <f>('Brent Petrol Vadeli İşlemleri G'!D30+'Brent Petrol Vadeli İşlemleri G'!E30)/2</f>
        <v>46.92</v>
      </c>
      <c r="K30">
        <f>(('BIST 100 Historical Data'!D30)+('BIST 100 Historical Data'!E30))/2</f>
        <v>807.38499999999999</v>
      </c>
    </row>
    <row r="31" spans="1:11" x14ac:dyDescent="0.3">
      <c r="A31" s="4" t="s">
        <v>51</v>
      </c>
      <c r="B31" s="2">
        <v>10.1</v>
      </c>
      <c r="C31" s="2">
        <v>8.2100000000000009</v>
      </c>
      <c r="D31" s="2">
        <v>279.33</v>
      </c>
      <c r="E31" s="2">
        <v>92.007086558899999</v>
      </c>
      <c r="F31">
        <v>60</v>
      </c>
      <c r="G31" s="7">
        <v>658847337.64156675</v>
      </c>
      <c r="H31" s="2">
        <f t="shared" si="1"/>
        <v>10.9</v>
      </c>
      <c r="I31">
        <v>0</v>
      </c>
      <c r="J31" s="7">
        <f>('Brent Petrol Vadeli İşlemleri G'!D31+'Brent Petrol Vadeli İşlemleri G'!E31)/2</f>
        <v>49.774999999999999</v>
      </c>
      <c r="K31">
        <f>(('BIST 100 Historical Data'!D31)+('BIST 100 Historical Data'!E31))/2</f>
        <v>767.18499999999995</v>
      </c>
    </row>
    <row r="32" spans="1:11" x14ac:dyDescent="0.3">
      <c r="A32" s="4" t="s">
        <v>52</v>
      </c>
      <c r="B32" s="2">
        <v>11</v>
      </c>
      <c r="C32" s="2">
        <v>8.06</v>
      </c>
      <c r="D32" s="2">
        <v>282.58</v>
      </c>
      <c r="E32" s="2">
        <v>89.657804326600001</v>
      </c>
      <c r="F32">
        <v>65</v>
      </c>
      <c r="G32" s="7">
        <v>670483688.09993005</v>
      </c>
      <c r="H32" s="2">
        <f t="shared" si="1"/>
        <v>11.5</v>
      </c>
      <c r="I32" s="6">
        <v>0</v>
      </c>
      <c r="J32" s="7">
        <f>('Brent Petrol Vadeli İşlemleri G'!D32+'Brent Petrol Vadeli İşlemleri G'!E32)/2</f>
        <v>46.274999999999999</v>
      </c>
      <c r="K32">
        <f>(('BIST 100 Historical Data'!D32)+('BIST 100 Historical Data'!E32))/2</f>
        <v>766.255</v>
      </c>
    </row>
    <row r="33" spans="1:11" x14ac:dyDescent="0.3">
      <c r="A33" s="4" t="s">
        <v>53</v>
      </c>
      <c r="B33" s="2">
        <v>11</v>
      </c>
      <c r="C33" s="2">
        <v>7.92</v>
      </c>
      <c r="D33" s="2">
        <v>281.76</v>
      </c>
      <c r="E33" s="2">
        <v>95.166220447100002</v>
      </c>
      <c r="F33">
        <v>76</v>
      </c>
      <c r="G33" s="7">
        <v>697842364.46299338</v>
      </c>
      <c r="H33" s="2">
        <f t="shared" si="1"/>
        <v>11</v>
      </c>
      <c r="I33">
        <v>0</v>
      </c>
      <c r="J33" s="7">
        <f>('Brent Petrol Vadeli İşlemleri G'!D33+'Brent Petrol Vadeli İşlemleri G'!E33)/2</f>
        <v>46.364999999999995</v>
      </c>
      <c r="K33">
        <f>(('BIST 100 Historical Data'!D33)+('BIST 100 Historical Data'!E33))/2</f>
        <v>767.54499999999996</v>
      </c>
    </row>
    <row r="34" spans="1:11" x14ac:dyDescent="0.3">
      <c r="A34" s="4" t="s">
        <v>54</v>
      </c>
      <c r="B34" s="2">
        <v>11.8</v>
      </c>
      <c r="C34" s="2">
        <v>7.78</v>
      </c>
      <c r="D34" s="2">
        <v>282.27</v>
      </c>
      <c r="E34" s="2">
        <v>94.776735014899998</v>
      </c>
      <c r="F34">
        <v>70</v>
      </c>
      <c r="G34" s="7">
        <v>725201040.82605672</v>
      </c>
      <c r="H34" s="2">
        <f t="shared" si="1"/>
        <v>10.1</v>
      </c>
      <c r="I34" s="6">
        <v>0</v>
      </c>
      <c r="J34" s="7">
        <f>('Brent Petrol Vadeli İşlemleri G'!D34+'Brent Petrol Vadeli İşlemleri G'!E34)/2</f>
        <v>47.615000000000002</v>
      </c>
      <c r="K34">
        <f>(('BIST 100 Historical Data'!D34)+('BIST 100 Historical Data'!E34))/2</f>
        <v>779.08999999999992</v>
      </c>
    </row>
    <row r="35" spans="1:11" x14ac:dyDescent="0.3">
      <c r="A35" s="4" t="s">
        <v>55</v>
      </c>
      <c r="B35" s="2">
        <v>11.9</v>
      </c>
      <c r="C35" s="2">
        <v>7.81</v>
      </c>
      <c r="D35" s="2">
        <v>286.33</v>
      </c>
      <c r="E35" s="2">
        <v>95.020172911900005</v>
      </c>
      <c r="F35">
        <v>75</v>
      </c>
      <c r="G35" s="7">
        <v>752559717.18912005</v>
      </c>
      <c r="H35" s="2">
        <f t="shared" si="1"/>
        <v>9.1</v>
      </c>
      <c r="I35">
        <v>0</v>
      </c>
      <c r="J35" s="7">
        <f>('Brent Petrol Vadeli İşlemleri G'!D35+'Brent Petrol Vadeli İşlemleri G'!E35)/2</f>
        <v>50.854999999999997</v>
      </c>
      <c r="K35">
        <f>(('BIST 100 Historical Data'!D35)+('BIST 100 Historical Data'!E35))/2</f>
        <v>783.88</v>
      </c>
    </row>
    <row r="36" spans="1:11" x14ac:dyDescent="0.3">
      <c r="A36" s="4" t="s">
        <v>56</v>
      </c>
      <c r="B36" s="2">
        <v>11.6</v>
      </c>
      <c r="C36" s="2">
        <v>8.1999999999999993</v>
      </c>
      <c r="D36" s="2">
        <v>287.81</v>
      </c>
      <c r="E36" s="2">
        <v>91.409102727199993</v>
      </c>
      <c r="F36">
        <v>69</v>
      </c>
      <c r="G36" s="7">
        <v>719857672.61120999</v>
      </c>
      <c r="H36" s="2">
        <f t="shared" si="1"/>
        <v>9</v>
      </c>
      <c r="I36" s="6">
        <v>0</v>
      </c>
      <c r="J36" s="7">
        <f>('Brent Petrol Vadeli İşlemleri G'!D36+'Brent Petrol Vadeli İşlemleri G'!E36)/2</f>
        <v>47.03</v>
      </c>
      <c r="K36">
        <f>(('BIST 100 Historical Data'!D36)+('BIST 100 Historical Data'!E36))/2</f>
        <v>762.94</v>
      </c>
    </row>
    <row r="37" spans="1:11" x14ac:dyDescent="0.3">
      <c r="A37" s="4" t="s">
        <v>57</v>
      </c>
      <c r="B37" s="2">
        <v>12.8</v>
      </c>
      <c r="C37" s="2">
        <v>8.31</v>
      </c>
      <c r="D37" s="2">
        <v>292.54000000000002</v>
      </c>
      <c r="E37" s="2">
        <v>87.007047217700006</v>
      </c>
      <c r="F37">
        <v>67</v>
      </c>
      <c r="G37" s="7">
        <v>687155628.03330004</v>
      </c>
      <c r="H37" s="2">
        <f t="shared" si="1"/>
        <v>10.1</v>
      </c>
      <c r="I37">
        <v>0</v>
      </c>
      <c r="J37" s="7">
        <f>('Brent Petrol Vadeli İşlemleri G'!D37+'Brent Petrol Vadeli İşlemleri G'!E37)/2</f>
        <v>54.7</v>
      </c>
      <c r="K37">
        <f>(('BIST 100 Historical Data'!D37)+('BIST 100 Historical Data'!E37))/2</f>
        <v>750.82500000000005</v>
      </c>
    </row>
    <row r="38" spans="1:11" x14ac:dyDescent="0.3">
      <c r="A38" s="4" t="s">
        <v>58</v>
      </c>
      <c r="B38" s="2">
        <v>13.5</v>
      </c>
      <c r="C38" s="2">
        <v>10.34</v>
      </c>
      <c r="D38" s="2">
        <v>299.74</v>
      </c>
      <c r="E38" s="2">
        <v>88.385773834000005</v>
      </c>
      <c r="F38">
        <v>73</v>
      </c>
      <c r="G38" s="7">
        <v>654453583.45538998</v>
      </c>
      <c r="H38" s="2">
        <f t="shared" si="1"/>
        <v>11</v>
      </c>
      <c r="I38" s="6">
        <v>0</v>
      </c>
      <c r="J38" s="7">
        <f>('Brent Petrol Vadeli İşlemleri G'!D38+'Brent Petrol Vadeli İşlemleri G'!E38)/2</f>
        <v>55.974999999999994</v>
      </c>
      <c r="K38">
        <f>(('BIST 100 Historical Data'!D38)+('BIST 100 Historical Data'!E38))/2</f>
        <v>811.87</v>
      </c>
    </row>
    <row r="39" spans="1:11" x14ac:dyDescent="0.3">
      <c r="A39" s="4" t="s">
        <v>59</v>
      </c>
      <c r="B39" s="2">
        <v>12.9</v>
      </c>
      <c r="C39" s="2">
        <v>10.4</v>
      </c>
      <c r="D39" s="2">
        <v>302.17</v>
      </c>
      <c r="E39" s="2">
        <v>87.634462467700004</v>
      </c>
      <c r="F39">
        <v>78</v>
      </c>
      <c r="G39" s="7">
        <v>683059849.7718333</v>
      </c>
      <c r="H39" s="2">
        <f t="shared" si="1"/>
        <v>11</v>
      </c>
      <c r="I39">
        <v>0</v>
      </c>
      <c r="J39" s="7">
        <f>('Brent Petrol Vadeli İşlemleri G'!D39+'Brent Petrol Vadeli İşlemleri G'!E39)/2</f>
        <v>55.945</v>
      </c>
      <c r="K39">
        <f>(('BIST 100 Historical Data'!D39)+('BIST 100 Historical Data'!E39))/2</f>
        <v>877.92000000000007</v>
      </c>
    </row>
    <row r="40" spans="1:11" x14ac:dyDescent="0.3">
      <c r="A40" s="4" t="s">
        <v>60</v>
      </c>
      <c r="B40" s="2">
        <v>11.7</v>
      </c>
      <c r="C40" s="2">
        <v>11.35</v>
      </c>
      <c r="D40" s="2">
        <v>305.24</v>
      </c>
      <c r="E40" s="2">
        <v>89.892685689399997</v>
      </c>
      <c r="F40">
        <v>70</v>
      </c>
      <c r="G40" s="7">
        <v>711666116.08827662</v>
      </c>
      <c r="H40" s="2">
        <f t="shared" si="1"/>
        <v>11.8</v>
      </c>
      <c r="I40" s="6">
        <v>0</v>
      </c>
      <c r="J40" s="7">
        <f>('Brent Petrol Vadeli İşlemleri G'!D40+'Brent Petrol Vadeli İşlemleri G'!E40)/2</f>
        <v>53.379999999999995</v>
      </c>
      <c r="K40">
        <f>(('BIST 100 Historical Data'!D40)+('BIST 100 Historical Data'!E40))/2</f>
        <v>895.68000000000006</v>
      </c>
    </row>
    <row r="41" spans="1:11" x14ac:dyDescent="0.3">
      <c r="A41" s="4" t="s">
        <v>61</v>
      </c>
      <c r="B41" s="2">
        <v>10.5</v>
      </c>
      <c r="C41" s="2">
        <v>11.8</v>
      </c>
      <c r="D41" s="2">
        <v>309.23</v>
      </c>
      <c r="E41" s="2">
        <v>91.953292336299995</v>
      </c>
      <c r="F41">
        <v>61</v>
      </c>
      <c r="G41" s="7">
        <v>740272382.40471995</v>
      </c>
      <c r="H41" s="2">
        <f t="shared" si="1"/>
        <v>11.9</v>
      </c>
      <c r="I41">
        <v>0</v>
      </c>
      <c r="J41" s="7">
        <f>('Brent Petrol Vadeli İşlemleri G'!D41+'Brent Petrol Vadeli İşlemleri G'!E41)/2</f>
        <v>53.55</v>
      </c>
      <c r="K41">
        <f>(('BIST 100 Historical Data'!D41)+('BIST 100 Historical Data'!E41))/2</f>
        <v>915.97</v>
      </c>
    </row>
    <row r="42" spans="1:11" x14ac:dyDescent="0.3">
      <c r="A42" s="4" t="s">
        <v>62</v>
      </c>
      <c r="B42" s="2">
        <v>9.6999999999999993</v>
      </c>
      <c r="C42" s="2">
        <v>11.97</v>
      </c>
      <c r="D42" s="2">
        <v>310.61</v>
      </c>
      <c r="E42" s="2">
        <v>94.220084859699995</v>
      </c>
      <c r="F42">
        <v>63</v>
      </c>
      <c r="G42" s="7">
        <v>773485624.79500997</v>
      </c>
      <c r="H42" s="2">
        <f t="shared" si="1"/>
        <v>11.6</v>
      </c>
      <c r="I42" s="6">
        <v>0</v>
      </c>
      <c r="J42" s="7">
        <f>('Brent Petrol Vadeli İşlemleri G'!D42+'Brent Petrol Vadeli İşlemleri G'!E42)/2</f>
        <v>50.655000000000001</v>
      </c>
      <c r="K42">
        <f>(('BIST 100 Historical Data'!D42)+('BIST 100 Historical Data'!E42))/2</f>
        <v>958.97500000000002</v>
      </c>
    </row>
    <row r="43" spans="1:11" x14ac:dyDescent="0.3">
      <c r="A43" s="4" t="s">
        <v>63</v>
      </c>
      <c r="B43" s="2">
        <v>10.4</v>
      </c>
      <c r="C43" s="2">
        <v>11.98</v>
      </c>
      <c r="D43" s="2">
        <v>309.77999999999997</v>
      </c>
      <c r="E43" s="2">
        <v>92.6738496567</v>
      </c>
      <c r="F43">
        <v>66</v>
      </c>
      <c r="G43" s="7">
        <v>806698867.18529999</v>
      </c>
      <c r="H43" s="2">
        <f t="shared" si="1"/>
        <v>12.8</v>
      </c>
      <c r="I43">
        <v>0</v>
      </c>
      <c r="J43" s="7">
        <f>('Brent Petrol Vadeli İşlemleri G'!D43+'Brent Petrol Vadeli İşlemleri G'!E43)/2</f>
        <v>47.900000000000006</v>
      </c>
      <c r="K43">
        <f>(('BIST 100 Historical Data'!D43)+('BIST 100 Historical Data'!E43))/2</f>
        <v>989.58500000000004</v>
      </c>
    </row>
    <row r="44" spans="1:11" x14ac:dyDescent="0.3">
      <c r="A44" s="4" t="s">
        <v>64</v>
      </c>
      <c r="B44" s="2">
        <v>10.6</v>
      </c>
      <c r="C44" s="2">
        <v>11.98</v>
      </c>
      <c r="D44" s="2">
        <v>310.24</v>
      </c>
      <c r="E44" s="2">
        <v>93.21031619</v>
      </c>
      <c r="F44">
        <v>79</v>
      </c>
      <c r="G44" s="7">
        <v>839912109.57559001</v>
      </c>
      <c r="H44" s="2">
        <f t="shared" si="1"/>
        <v>13.5</v>
      </c>
      <c r="I44" s="6">
        <v>0</v>
      </c>
      <c r="J44" s="7">
        <f>('Brent Petrol Vadeli İşlemleri G'!D44+'Brent Petrol Vadeli İşlemleri G'!E44)/2</f>
        <v>49.515000000000001</v>
      </c>
      <c r="K44">
        <f>(('BIST 100 Historical Data'!D44)+('BIST 100 Historical Data'!E44))/2</f>
        <v>1043.45</v>
      </c>
    </row>
    <row r="45" spans="1:11" x14ac:dyDescent="0.3">
      <c r="A45" s="4" t="s">
        <v>65</v>
      </c>
      <c r="B45" s="2">
        <v>10.6</v>
      </c>
      <c r="C45" s="2">
        <v>12.01</v>
      </c>
      <c r="D45" s="2">
        <v>311.85000000000002</v>
      </c>
      <c r="E45" s="2">
        <v>93.491592270400005</v>
      </c>
      <c r="F45">
        <v>65</v>
      </c>
      <c r="G45" s="7">
        <v>859630137.0268234</v>
      </c>
      <c r="H45" s="2">
        <f t="shared" si="1"/>
        <v>12.9</v>
      </c>
      <c r="I45">
        <v>0</v>
      </c>
      <c r="J45" s="7">
        <f>('Brent Petrol Vadeli İşlemleri G'!D45+'Brent Petrol Vadeli İşlemleri G'!E45)/2</f>
        <v>51.82</v>
      </c>
      <c r="K45">
        <f>(('BIST 100 Historical Data'!D45)+('BIST 100 Historical Data'!E45))/2</f>
        <v>1077.3499999999999</v>
      </c>
    </row>
    <row r="46" spans="1:11" x14ac:dyDescent="0.3">
      <c r="A46" s="4" t="s">
        <v>66</v>
      </c>
      <c r="B46" s="2">
        <v>10.4</v>
      </c>
      <c r="C46" s="2">
        <v>11.99</v>
      </c>
      <c r="D46" s="2">
        <v>313.88</v>
      </c>
      <c r="E46" s="2">
        <v>92.0009980361</v>
      </c>
      <c r="F46">
        <v>74</v>
      </c>
      <c r="G46" s="7">
        <v>879348164.47805667</v>
      </c>
      <c r="H46" s="2">
        <f t="shared" si="1"/>
        <v>11.7</v>
      </c>
      <c r="I46" s="6">
        <v>0</v>
      </c>
      <c r="J46" s="7">
        <f>('Brent Petrol Vadeli İşlemleri G'!D46+'Brent Petrol Vadeli İşlemleri G'!E46)/2</f>
        <v>55.74</v>
      </c>
      <c r="K46">
        <f>(('BIST 100 Historical Data'!D46)+('BIST 100 Historical Data'!E46))/2</f>
        <v>1057.135</v>
      </c>
    </row>
    <row r="47" spans="1:11" x14ac:dyDescent="0.3">
      <c r="A47" s="4" t="s">
        <v>67</v>
      </c>
      <c r="B47" s="2">
        <v>10.5</v>
      </c>
      <c r="C47" s="2">
        <v>11.96</v>
      </c>
      <c r="D47" s="2">
        <v>320.39999999999998</v>
      </c>
      <c r="E47" s="2">
        <v>89.596823332699998</v>
      </c>
      <c r="F47">
        <v>74</v>
      </c>
      <c r="G47" s="7">
        <v>899066191.92929006</v>
      </c>
      <c r="H47" s="2">
        <f t="shared" si="1"/>
        <v>10.5</v>
      </c>
      <c r="I47">
        <v>0</v>
      </c>
      <c r="J47" s="7">
        <f>('Brent Petrol Vadeli İşlemleri G'!D47+'Brent Petrol Vadeli İşlemleri G'!E47)/2</f>
        <v>58.234999999999999</v>
      </c>
      <c r="K47">
        <f>(('BIST 100 Historical Data'!D47)+('BIST 100 Historical Data'!E47))/2</f>
        <v>1046.7650000000001</v>
      </c>
    </row>
    <row r="48" spans="1:11" x14ac:dyDescent="0.3">
      <c r="A48" s="4" t="s">
        <v>68</v>
      </c>
      <c r="B48" s="2">
        <v>10</v>
      </c>
      <c r="C48" s="2">
        <v>12.25</v>
      </c>
      <c r="D48" s="2">
        <v>325.18</v>
      </c>
      <c r="E48" s="2">
        <v>87.353534116700004</v>
      </c>
      <c r="F48">
        <v>74</v>
      </c>
      <c r="G48" s="7">
        <v>865023020.05966675</v>
      </c>
      <c r="H48" s="2">
        <f t="shared" si="1"/>
        <v>9.6999999999999993</v>
      </c>
      <c r="I48" s="6">
        <v>0</v>
      </c>
      <c r="J48" s="7">
        <f>('Brent Petrol Vadeli İşlemleri G'!D48+'Brent Petrol Vadeli İşlemleri G'!E48)/2</f>
        <v>62.325000000000003</v>
      </c>
      <c r="K48">
        <f>(('BIST 100 Historical Data'!D48)+('BIST 100 Historical Data'!E48))/2</f>
        <v>1082.92</v>
      </c>
    </row>
    <row r="49" spans="1:11" x14ac:dyDescent="0.3">
      <c r="A49" s="4" t="s">
        <v>69</v>
      </c>
      <c r="B49" s="2">
        <v>10.3</v>
      </c>
      <c r="C49" s="2">
        <v>12.75</v>
      </c>
      <c r="D49" s="2">
        <v>327.41000000000003</v>
      </c>
      <c r="E49" s="2">
        <v>87.808348313899998</v>
      </c>
      <c r="F49">
        <v>67</v>
      </c>
      <c r="G49" s="7">
        <v>830979848.19004333</v>
      </c>
      <c r="H49" s="2">
        <f t="shared" si="1"/>
        <v>10.4</v>
      </c>
      <c r="I49">
        <v>0</v>
      </c>
      <c r="J49" s="7">
        <f>('Brent Petrol Vadeli İşlemleri G'!D49+'Brent Petrol Vadeli İşlemleri G'!E49)/2</f>
        <v>64.114999999999995</v>
      </c>
      <c r="K49">
        <f>(('BIST 100 Historical Data'!D49)+('BIST 100 Historical Data'!E49))/2</f>
        <v>1094.6750000000002</v>
      </c>
    </row>
    <row r="50" spans="1:11" x14ac:dyDescent="0.3">
      <c r="A50" s="4" t="s">
        <v>70</v>
      </c>
      <c r="B50" s="2">
        <v>11</v>
      </c>
      <c r="C50" s="2">
        <v>12.75</v>
      </c>
      <c r="D50" s="2">
        <v>330.75</v>
      </c>
      <c r="E50" s="2">
        <v>92.383158170200005</v>
      </c>
      <c r="F50">
        <v>68</v>
      </c>
      <c r="G50" s="7">
        <v>796936676.32042003</v>
      </c>
      <c r="H50" s="2">
        <f t="shared" si="1"/>
        <v>10.6</v>
      </c>
      <c r="I50" s="6">
        <v>0</v>
      </c>
      <c r="J50" s="7">
        <f>('Brent Petrol Vadeli İşlemleri G'!D50+'Brent Petrol Vadeli İşlemleri G'!E50)/2</f>
        <v>68.759999999999991</v>
      </c>
      <c r="K50">
        <f>(('BIST 100 Historical Data'!D50)+('BIST 100 Historical Data'!E50))/2</f>
        <v>1163.1949999999999</v>
      </c>
    </row>
    <row r="51" spans="1:11" x14ac:dyDescent="0.3">
      <c r="A51" s="4" t="s">
        <v>71</v>
      </c>
      <c r="B51" s="2">
        <v>10.8</v>
      </c>
      <c r="C51" s="2">
        <v>12.75</v>
      </c>
      <c r="D51" s="2">
        <v>333.17</v>
      </c>
      <c r="E51" s="2">
        <v>92.974206489699995</v>
      </c>
      <c r="F51">
        <v>70</v>
      </c>
      <c r="G51" s="7">
        <v>830859165.27214003</v>
      </c>
      <c r="H51" s="2">
        <f t="shared" si="1"/>
        <v>10.6</v>
      </c>
      <c r="I51">
        <v>0</v>
      </c>
      <c r="J51" s="7">
        <f>('Brent Petrol Vadeli İşlemleri G'!D51+'Brent Petrol Vadeli İşlemleri G'!E51)/2</f>
        <v>65.89</v>
      </c>
      <c r="K51">
        <f>(('BIST 100 Historical Data'!D51)+('BIST 100 Historical Data'!E51))/2</f>
        <v>1166.99</v>
      </c>
    </row>
    <row r="52" spans="1:11" x14ac:dyDescent="0.3">
      <c r="A52" s="4" t="s">
        <v>72</v>
      </c>
      <c r="B52" s="2">
        <v>9.8000000000000007</v>
      </c>
      <c r="C52" s="2">
        <v>12.75</v>
      </c>
      <c r="D52" s="2">
        <v>336.48</v>
      </c>
      <c r="E52" s="2">
        <v>92.275498120899996</v>
      </c>
      <c r="F52">
        <v>68</v>
      </c>
      <c r="G52" s="7">
        <v>864781654.22386003</v>
      </c>
      <c r="H52" s="2">
        <f t="shared" si="1"/>
        <v>10.4</v>
      </c>
      <c r="I52" s="6">
        <v>0</v>
      </c>
      <c r="J52" s="7">
        <f>('Brent Petrol Vadeli İşlemleri G'!D52+'Brent Petrol Vadeli İşlemleri G'!E52)/2</f>
        <v>67.12</v>
      </c>
      <c r="K52">
        <f>(('BIST 100 Historical Data'!D52)+('BIST 100 Historical Data'!E52))/2</f>
        <v>1162.7049999999999</v>
      </c>
    </row>
    <row r="53" spans="1:11" x14ac:dyDescent="0.3">
      <c r="A53" s="4" t="s">
        <v>73</v>
      </c>
      <c r="B53" s="2">
        <v>9.3000000000000007</v>
      </c>
      <c r="C53" s="2">
        <v>13.5</v>
      </c>
      <c r="D53" s="2">
        <v>342.78</v>
      </c>
      <c r="E53" s="2">
        <v>91.651078167799994</v>
      </c>
      <c r="F53">
        <v>64</v>
      </c>
      <c r="G53" s="7">
        <v>898704143.17558002</v>
      </c>
      <c r="H53" s="2">
        <f t="shared" si="1"/>
        <v>10.5</v>
      </c>
      <c r="I53">
        <v>0</v>
      </c>
      <c r="J53" s="7">
        <f>('Brent Petrol Vadeli İşlemleri G'!D53+'Brent Petrol Vadeli İşlemleri G'!E53)/2</f>
        <v>71.08</v>
      </c>
      <c r="K53">
        <f>(('BIST 100 Historical Data'!D53)+('BIST 100 Historical Data'!E53))/2</f>
        <v>1096.075</v>
      </c>
    </row>
    <row r="54" spans="1:11" x14ac:dyDescent="0.3">
      <c r="A54" s="4" t="s">
        <v>74</v>
      </c>
      <c r="B54" s="2">
        <v>9.4</v>
      </c>
      <c r="C54" s="2">
        <v>16.5</v>
      </c>
      <c r="D54" s="2">
        <v>348.34</v>
      </c>
      <c r="E54" s="2">
        <v>90.948746964099996</v>
      </c>
      <c r="F54">
        <v>60</v>
      </c>
      <c r="G54" s="7">
        <v>944984421.33338666</v>
      </c>
      <c r="H54" s="2">
        <f t="shared" si="1"/>
        <v>10</v>
      </c>
      <c r="I54" s="6">
        <v>0</v>
      </c>
      <c r="J54" s="7">
        <f>('Brent Petrol Vadeli İşlemleri G'!D54+'Brent Petrol Vadeli İşlemleri G'!E54)/2</f>
        <v>76.44</v>
      </c>
      <c r="K54">
        <f>(('BIST 100 Historical Data'!D54)+('BIST 100 Historical Data'!E54))/2</f>
        <v>1021.87</v>
      </c>
    </row>
    <row r="55" spans="1:11" x14ac:dyDescent="0.3">
      <c r="A55" s="4" t="s">
        <v>75</v>
      </c>
      <c r="B55" s="2">
        <v>10.199999999999999</v>
      </c>
      <c r="C55" s="2">
        <v>17.77</v>
      </c>
      <c r="D55" s="2">
        <v>357.44</v>
      </c>
      <c r="E55" s="2">
        <v>91.052382387500003</v>
      </c>
      <c r="F55">
        <v>64</v>
      </c>
      <c r="G55" s="7">
        <v>991264699.49119341</v>
      </c>
      <c r="H55" s="2">
        <f t="shared" si="1"/>
        <v>10.3</v>
      </c>
      <c r="I55">
        <v>0</v>
      </c>
      <c r="J55" s="7">
        <f>('Brent Petrol Vadeli İşlemleri G'!D55+'Brent Petrol Vadeli İşlemleri G'!E55)/2</f>
        <v>76.075000000000003</v>
      </c>
      <c r="K55">
        <f>(('BIST 100 Historical Data'!D55)+('BIST 100 Historical Data'!E55))/2</f>
        <v>965.41</v>
      </c>
    </row>
    <row r="56" spans="1:11" x14ac:dyDescent="0.3">
      <c r="A56" s="4" t="s">
        <v>76</v>
      </c>
      <c r="B56" s="2">
        <v>10.7</v>
      </c>
      <c r="C56" s="2">
        <v>17.75</v>
      </c>
      <c r="D56" s="2">
        <v>359.41</v>
      </c>
      <c r="E56" s="2">
        <v>92.920469980600004</v>
      </c>
      <c r="F56">
        <v>79</v>
      </c>
      <c r="G56" s="7">
        <v>1037544977.649</v>
      </c>
      <c r="H56" s="2">
        <f t="shared" si="1"/>
        <v>11</v>
      </c>
      <c r="I56" s="6">
        <v>0</v>
      </c>
      <c r="J56" s="7">
        <f>('Brent Petrol Vadeli İşlemleri G'!D56+'Brent Petrol Vadeli İşlemleri G'!E56)/2</f>
        <v>75.349999999999994</v>
      </c>
      <c r="K56">
        <f>(('BIST 100 Historical Data'!D56)+('BIST 100 Historical Data'!E56))/2</f>
        <v>944.88499999999999</v>
      </c>
    </row>
    <row r="57" spans="1:11" x14ac:dyDescent="0.3">
      <c r="A57" s="4" t="s">
        <v>77</v>
      </c>
      <c r="B57" s="2">
        <v>11.1</v>
      </c>
      <c r="C57" s="2">
        <v>19.25</v>
      </c>
      <c r="D57" s="2">
        <v>367.66</v>
      </c>
      <c r="E57" s="2">
        <v>88.701381725800005</v>
      </c>
      <c r="F57">
        <v>66</v>
      </c>
      <c r="G57" s="7">
        <v>1034356571.8104334</v>
      </c>
      <c r="H57" s="2">
        <f t="shared" si="1"/>
        <v>10.8</v>
      </c>
      <c r="I57">
        <v>0</v>
      </c>
      <c r="J57" s="7">
        <f>('Brent Petrol Vadeli İşlemleri G'!D57+'Brent Petrol Vadeli İşlemleri G'!E57)/2</f>
        <v>74.164999999999992</v>
      </c>
      <c r="K57">
        <f>(('BIST 100 Historical Data'!D57)+('BIST 100 Historical Data'!E57))/2</f>
        <v>916.99</v>
      </c>
    </row>
    <row r="58" spans="1:11" x14ac:dyDescent="0.3">
      <c r="A58" s="4" t="s">
        <v>78</v>
      </c>
      <c r="B58" s="2">
        <v>11.4</v>
      </c>
      <c r="C58" s="2">
        <v>24.01</v>
      </c>
      <c r="D58" s="2">
        <v>390.84</v>
      </c>
      <c r="E58" s="2">
        <v>81.148395612100003</v>
      </c>
      <c r="F58">
        <v>93</v>
      </c>
      <c r="G58" s="7">
        <v>1031168165.9718666</v>
      </c>
      <c r="H58" s="2">
        <f t="shared" si="1"/>
        <v>9.8000000000000007</v>
      </c>
      <c r="I58" s="6">
        <v>0</v>
      </c>
      <c r="J58" s="7">
        <f>('Brent Petrol Vadeli İşlemleri G'!D58+'Brent Petrol Vadeli İşlemleri G'!E58)/2</f>
        <v>79.254999999999995</v>
      </c>
      <c r="K58">
        <f>(('BIST 100 Historical Data'!D58)+('BIST 100 Historical Data'!E58))/2</f>
        <v>959.22</v>
      </c>
    </row>
    <row r="59" spans="1:11" x14ac:dyDescent="0.3">
      <c r="A59" s="4" t="s">
        <v>79</v>
      </c>
      <c r="B59" s="2">
        <v>11.7</v>
      </c>
      <c r="C59" s="2">
        <v>24</v>
      </c>
      <c r="D59" s="2">
        <v>401.27</v>
      </c>
      <c r="E59" s="2">
        <v>78.418153977399996</v>
      </c>
      <c r="F59">
        <v>95</v>
      </c>
      <c r="G59" s="7">
        <v>1027979760.1332999</v>
      </c>
      <c r="H59" s="2">
        <f t="shared" si="1"/>
        <v>9.3000000000000007</v>
      </c>
      <c r="I59">
        <v>0</v>
      </c>
      <c r="J59" s="7">
        <f>('Brent Petrol Vadeli İşlemleri G'!D59+'Brent Petrol Vadeli İşlemleri G'!E59)/2</f>
        <v>80.914999999999992</v>
      </c>
      <c r="K59">
        <f>(('BIST 100 Historical Data'!D59)+('BIST 100 Historical Data'!E59))/2</f>
        <v>946.05500000000006</v>
      </c>
    </row>
    <row r="60" spans="1:11" x14ac:dyDescent="0.3">
      <c r="A60" s="4" t="s">
        <v>80</v>
      </c>
      <c r="B60" s="2">
        <v>12</v>
      </c>
      <c r="C60" s="2">
        <v>24</v>
      </c>
      <c r="D60" s="2">
        <v>395.48</v>
      </c>
      <c r="E60" s="2">
        <v>80.947380205399995</v>
      </c>
      <c r="F60">
        <v>95</v>
      </c>
      <c r="G60" s="7">
        <v>994009317.73328996</v>
      </c>
      <c r="H60" s="2">
        <f t="shared" si="1"/>
        <v>9.4</v>
      </c>
      <c r="I60" s="6">
        <v>0</v>
      </c>
      <c r="J60" s="7">
        <f>('Brent Petrol Vadeli İşlemleri G'!D60+'Brent Petrol Vadeli İşlemleri G'!E60)/2</f>
        <v>66.245000000000005</v>
      </c>
      <c r="K60">
        <f>(('BIST 100 Historical Data'!D60)+('BIST 100 Historical Data'!E60))/2</f>
        <v>931.16000000000008</v>
      </c>
    </row>
    <row r="61" spans="1:11" x14ac:dyDescent="0.3">
      <c r="A61" s="4" t="s">
        <v>81</v>
      </c>
      <c r="B61" s="2">
        <v>13.3</v>
      </c>
      <c r="C61" s="2">
        <v>24.06</v>
      </c>
      <c r="D61" s="2">
        <v>393.88</v>
      </c>
      <c r="E61" s="2">
        <v>79.660665567699994</v>
      </c>
      <c r="F61">
        <v>92</v>
      </c>
      <c r="G61" s="7">
        <v>960038875.33327997</v>
      </c>
      <c r="H61" s="2">
        <f t="shared" si="1"/>
        <v>10.199999999999999</v>
      </c>
      <c r="I61">
        <v>0</v>
      </c>
      <c r="J61" s="7">
        <f>('Brent Petrol Vadeli İşlemleri G'!D61+'Brent Petrol Vadeli İşlemleri G'!E61)/2</f>
        <v>56.83</v>
      </c>
      <c r="K61">
        <f>(('BIST 100 Historical Data'!D61)+('BIST 100 Historical Data'!E61))/2</f>
        <v>930.83999999999992</v>
      </c>
    </row>
    <row r="62" spans="1:11" x14ac:dyDescent="0.3">
      <c r="A62" s="4" t="s">
        <v>82</v>
      </c>
      <c r="B62" s="2">
        <v>15.1</v>
      </c>
      <c r="C62" s="2">
        <v>24</v>
      </c>
      <c r="D62" s="2">
        <v>398.07</v>
      </c>
      <c r="E62" s="2">
        <v>80.113303768099996</v>
      </c>
      <c r="F62">
        <v>99</v>
      </c>
      <c r="G62" s="7">
        <v>926068432.93326998</v>
      </c>
      <c r="H62" s="2">
        <f t="shared" si="1"/>
        <v>10.7</v>
      </c>
      <c r="I62" s="6">
        <v>0</v>
      </c>
      <c r="J62" s="7">
        <f>('Brent Petrol Vadeli İşlemleri G'!D62+'Brent Petrol Vadeli İşlemleri G'!E62)/2</f>
        <v>57.83</v>
      </c>
      <c r="K62">
        <f>(('BIST 100 Historical Data'!D62)+('BIST 100 Historical Data'!E62))/2</f>
        <v>966.64499999999998</v>
      </c>
    </row>
    <row r="63" spans="1:11" x14ac:dyDescent="0.3">
      <c r="A63" s="4" t="s">
        <v>83</v>
      </c>
      <c r="B63" s="2">
        <v>15</v>
      </c>
      <c r="C63" s="2">
        <v>24</v>
      </c>
      <c r="D63" s="2">
        <v>398.71</v>
      </c>
      <c r="E63" s="2">
        <v>78.790389663599996</v>
      </c>
      <c r="F63">
        <v>100</v>
      </c>
      <c r="G63" s="7">
        <v>960915861.66941333</v>
      </c>
      <c r="H63" s="2">
        <f t="shared" si="1"/>
        <v>11.1</v>
      </c>
      <c r="I63">
        <v>0</v>
      </c>
      <c r="J63" s="7">
        <f>('Brent Petrol Vadeli İşlemleri G'!D63+'Brent Petrol Vadeli İşlemleri G'!E63)/2</f>
        <v>64.094999999999999</v>
      </c>
      <c r="K63">
        <f>(('BIST 100 Historical Data'!D63)+('BIST 100 Historical Data'!E63))/2</f>
        <v>1029.9100000000001</v>
      </c>
    </row>
    <row r="64" spans="1:11" x14ac:dyDescent="0.3">
      <c r="A64" s="4" t="s">
        <v>84</v>
      </c>
      <c r="B64" s="2">
        <v>13.9</v>
      </c>
      <c r="C64" s="2">
        <v>25.5</v>
      </c>
      <c r="D64" s="2">
        <v>402.81</v>
      </c>
      <c r="E64" s="2">
        <v>81.100493823999997</v>
      </c>
      <c r="F64">
        <v>85</v>
      </c>
      <c r="G64" s="7">
        <v>995763290.40555668</v>
      </c>
      <c r="H64" s="2">
        <f t="shared" si="1"/>
        <v>11.4</v>
      </c>
      <c r="I64" s="6">
        <v>0</v>
      </c>
      <c r="J64" s="7">
        <f>('Brent Petrol Vadeli İşlemleri G'!D64+'Brent Petrol Vadeli İşlemleri G'!E64)/2</f>
        <v>66.454999999999998</v>
      </c>
      <c r="K64">
        <f>(('BIST 100 Historical Data'!D64)+('BIST 100 Historical Data'!E64))/2</f>
        <v>982.26499999999999</v>
      </c>
    </row>
    <row r="65" spans="1:11" x14ac:dyDescent="0.3">
      <c r="A65" s="4" t="s">
        <v>85</v>
      </c>
      <c r="B65" s="2">
        <v>12.9</v>
      </c>
      <c r="C65" s="2">
        <v>24</v>
      </c>
      <c r="D65" s="2">
        <v>409.63</v>
      </c>
      <c r="E65" s="2">
        <v>83.611706135999995</v>
      </c>
      <c r="F65">
        <v>78</v>
      </c>
      <c r="G65" s="7">
        <v>1030610719.1417</v>
      </c>
      <c r="H65" s="2">
        <f t="shared" si="1"/>
        <v>11.7</v>
      </c>
      <c r="I65">
        <v>0</v>
      </c>
      <c r="J65" s="7">
        <f>('Brent Petrol Vadeli İşlemleri G'!D65+'Brent Petrol Vadeli İşlemleri G'!E65)/2</f>
        <v>71.59</v>
      </c>
      <c r="K65">
        <f>(('BIST 100 Historical Data'!D65)+('BIST 100 Historical Data'!E65))/2</f>
        <v>955.39</v>
      </c>
    </row>
    <row r="66" spans="1:11" x14ac:dyDescent="0.3">
      <c r="A66" s="4" t="s">
        <v>86</v>
      </c>
      <c r="B66" s="2">
        <v>12.5</v>
      </c>
      <c r="C66" s="2">
        <v>24.13</v>
      </c>
      <c r="D66" s="2">
        <v>413.52</v>
      </c>
      <c r="E66" s="2">
        <v>77.045675135799996</v>
      </c>
      <c r="F66">
        <v>74</v>
      </c>
      <c r="G66" s="7">
        <v>1073092058.6939</v>
      </c>
      <c r="H66" s="2">
        <f t="shared" si="1"/>
        <v>12</v>
      </c>
      <c r="I66" s="6">
        <v>0</v>
      </c>
      <c r="J66" s="7">
        <f>('Brent Petrol Vadeli İşlemleri G'!D66+'Brent Petrol Vadeli İşlemleri G'!E66)/2</f>
        <v>68.885000000000005</v>
      </c>
      <c r="K66">
        <f>(('BIST 100 Historical Data'!D66)+('BIST 100 Historical Data'!E66))/2</f>
        <v>897.92499999999995</v>
      </c>
    </row>
    <row r="67" spans="1:11" x14ac:dyDescent="0.3">
      <c r="A67" s="4" t="s">
        <v>87</v>
      </c>
      <c r="B67" s="2">
        <v>13.4</v>
      </c>
      <c r="C67" s="2">
        <v>23.86</v>
      </c>
      <c r="D67" s="2">
        <v>413.63</v>
      </c>
      <c r="E67" s="2">
        <v>80.094040114799995</v>
      </c>
      <c r="F67">
        <v>93</v>
      </c>
      <c r="G67" s="7">
        <v>1115573398.2460999</v>
      </c>
      <c r="H67" s="2">
        <f t="shared" si="1"/>
        <v>13.3</v>
      </c>
      <c r="I67">
        <v>0</v>
      </c>
      <c r="J67" s="7">
        <f>('Brent Petrol Vadeli İşlemleri G'!D67+'Brent Petrol Vadeli İşlemleri G'!E67)/2</f>
        <v>63.15</v>
      </c>
      <c r="K67">
        <f>(('BIST 100 Historical Data'!D67)+('BIST 100 Historical Data'!E67))/2</f>
        <v>932.35</v>
      </c>
    </row>
    <row r="68" spans="1:11" x14ac:dyDescent="0.3">
      <c r="A68" s="4" t="s">
        <v>88</v>
      </c>
      <c r="B68" s="2">
        <v>14.1</v>
      </c>
      <c r="C68" s="2">
        <v>19.66</v>
      </c>
      <c r="D68" s="2">
        <v>419.24</v>
      </c>
      <c r="E68" s="2">
        <v>78.938097935299993</v>
      </c>
      <c r="F68">
        <v>99</v>
      </c>
      <c r="G68" s="7">
        <v>1158054737.7983</v>
      </c>
      <c r="H68" s="2">
        <f t="shared" si="1"/>
        <v>15.1</v>
      </c>
      <c r="I68" s="6">
        <v>0</v>
      </c>
      <c r="J68" s="7">
        <f>('Brent Petrol Vadeli İşlemleri G'!D68+'Brent Petrol Vadeli İşlemleri G'!E68)/2</f>
        <v>64.47</v>
      </c>
      <c r="K68">
        <f>(('BIST 100 Historical Data'!D68)+('BIST 100 Historical Data'!E68))/2</f>
        <v>1002.125</v>
      </c>
    </row>
    <row r="69" spans="1:11" x14ac:dyDescent="0.3">
      <c r="A69" s="4" t="s">
        <v>89</v>
      </c>
      <c r="B69" s="2">
        <v>14.2</v>
      </c>
      <c r="C69" s="2">
        <v>19.61</v>
      </c>
      <c r="D69" s="2">
        <v>422.84</v>
      </c>
      <c r="E69" s="2">
        <v>79.604145316200004</v>
      </c>
      <c r="F69">
        <v>76</v>
      </c>
      <c r="G69" s="7">
        <v>1173061803.2163668</v>
      </c>
      <c r="H69" s="2">
        <f t="shared" si="1"/>
        <v>15</v>
      </c>
      <c r="I69">
        <v>0</v>
      </c>
      <c r="J69" s="7">
        <f>('Brent Petrol Vadeli İşlemleri G'!D69+'Brent Petrol Vadeli İşlemleri G'!E69)/2</f>
        <v>60.210000000000008</v>
      </c>
      <c r="K69">
        <f>(('BIST 100 Historical Data'!D69)+('BIST 100 Historical Data'!E69))/2</f>
        <v>982.66000000000008</v>
      </c>
    </row>
    <row r="70" spans="1:11" x14ac:dyDescent="0.3">
      <c r="A70" s="4" t="s">
        <v>90</v>
      </c>
      <c r="B70" s="2">
        <v>14</v>
      </c>
      <c r="C70" s="2">
        <v>16.309999999999999</v>
      </c>
      <c r="D70" s="2">
        <v>427.04</v>
      </c>
      <c r="E70" s="2">
        <v>77.638855034200006</v>
      </c>
      <c r="F70">
        <v>93</v>
      </c>
      <c r="G70" s="7">
        <v>1188068868.6344333</v>
      </c>
      <c r="H70" s="2">
        <f t="shared" si="1"/>
        <v>13.9</v>
      </c>
      <c r="I70" s="6">
        <v>0</v>
      </c>
      <c r="J70" s="7">
        <f>('Brent Petrol Vadeli İşlemleri G'!D70+'Brent Petrol Vadeli İşlemleri G'!E70)/2</f>
        <v>64.59</v>
      </c>
      <c r="K70">
        <f>(('BIST 100 Historical Data'!D70)+('BIST 100 Historical Data'!E70))/2</f>
        <v>1012.8599999999999</v>
      </c>
    </row>
    <row r="71" spans="1:11" x14ac:dyDescent="0.3">
      <c r="A71" s="4" t="s">
        <v>91</v>
      </c>
      <c r="B71" s="2">
        <v>13.3</v>
      </c>
      <c r="C71" s="2">
        <v>13.84</v>
      </c>
      <c r="D71" s="2">
        <v>435.59</v>
      </c>
      <c r="E71" s="2">
        <v>78.170489326099997</v>
      </c>
      <c r="F71">
        <v>89</v>
      </c>
      <c r="G71" s="7">
        <v>1203075934.0525</v>
      </c>
      <c r="H71" s="2">
        <f t="shared" si="1"/>
        <v>12.9</v>
      </c>
      <c r="I71">
        <v>0</v>
      </c>
      <c r="J71" s="7">
        <f>('Brent Petrol Vadeli İşlemleri G'!D71+'Brent Petrol Vadeli İşlemleri G'!E71)/2</f>
        <v>59.245000000000005</v>
      </c>
      <c r="K71">
        <f>(('BIST 100 Historical Data'!D71)+('BIST 100 Historical Data'!E71))/2</f>
        <v>991.64499999999998</v>
      </c>
    </row>
    <row r="72" spans="1:11" x14ac:dyDescent="0.3">
      <c r="A72" s="4" t="s">
        <v>92</v>
      </c>
      <c r="B72" s="2">
        <v>12.9</v>
      </c>
      <c r="C72" s="2">
        <v>13.71</v>
      </c>
      <c r="D72" s="2">
        <v>437.25</v>
      </c>
      <c r="E72" s="2">
        <v>81.2401839483</v>
      </c>
      <c r="F72">
        <v>86</v>
      </c>
      <c r="G72" s="7">
        <v>1158757011.3803668</v>
      </c>
      <c r="H72" s="2">
        <f t="shared" si="1"/>
        <v>12.5</v>
      </c>
      <c r="I72" s="6">
        <v>0</v>
      </c>
      <c r="J72" s="7">
        <f>('Brent Petrol Vadeli İşlemleri G'!D72+'Brent Petrol Vadeli İşlemleri G'!E72)/2</f>
        <v>62</v>
      </c>
      <c r="K72">
        <f>(('BIST 100 Historical Data'!D72)+('BIST 100 Historical Data'!E72))/2</f>
        <v>1029.105</v>
      </c>
    </row>
    <row r="73" spans="1:11" x14ac:dyDescent="0.3">
      <c r="A73" s="4" t="s">
        <v>93</v>
      </c>
      <c r="B73" s="2">
        <v>13.6</v>
      </c>
      <c r="C73" s="2">
        <v>11.43</v>
      </c>
      <c r="D73" s="2">
        <v>440.5</v>
      </c>
      <c r="E73" s="2">
        <v>80.488671938099998</v>
      </c>
      <c r="F73">
        <v>76</v>
      </c>
      <c r="G73" s="7">
        <v>1114438088.7082334</v>
      </c>
      <c r="H73" s="2">
        <f t="shared" si="1"/>
        <v>13.4</v>
      </c>
      <c r="I73">
        <v>0</v>
      </c>
      <c r="J73" s="7">
        <f>('Brent Petrol Vadeli İşlemleri G'!D73+'Brent Petrol Vadeli İşlemleri G'!E73)/2</f>
        <v>64.644999999999996</v>
      </c>
      <c r="K73">
        <f>(('BIST 100 Historical Data'!D73)+('BIST 100 Historical Data'!E73))/2</f>
        <v>1110.07</v>
      </c>
    </row>
    <row r="74" spans="1:11" x14ac:dyDescent="0.3">
      <c r="A74" s="4" t="s">
        <v>94</v>
      </c>
      <c r="B74" s="2">
        <v>14.1</v>
      </c>
      <c r="C74" s="2">
        <v>10.97</v>
      </c>
      <c r="D74" s="2">
        <v>446.45</v>
      </c>
      <c r="E74" s="2">
        <v>81.117811986000007</v>
      </c>
      <c r="F74">
        <v>77</v>
      </c>
      <c r="G74" s="7">
        <v>1070119166.0361</v>
      </c>
      <c r="H74" s="2">
        <f t="shared" si="1"/>
        <v>14.1</v>
      </c>
      <c r="I74" s="6">
        <v>0</v>
      </c>
      <c r="J74" s="7">
        <f>('Brent Petrol Vadeli İşlemleri G'!D74+'Brent Petrol Vadeli İşlemleri G'!E74)/2</f>
        <v>64.73</v>
      </c>
      <c r="K74">
        <f>(('BIST 100 Historical Data'!D74)+('BIST 100 Historical Data'!E74))/2</f>
        <v>1176.415</v>
      </c>
    </row>
    <row r="75" spans="1:11" x14ac:dyDescent="0.3">
      <c r="A75" s="4" t="s">
        <v>95</v>
      </c>
      <c r="B75" s="2">
        <v>13.5</v>
      </c>
      <c r="C75" s="2">
        <v>10.54</v>
      </c>
      <c r="D75" s="2">
        <v>448.02</v>
      </c>
      <c r="E75" s="2">
        <v>79.291148110600005</v>
      </c>
      <c r="F75">
        <v>73</v>
      </c>
      <c r="G75" s="7">
        <v>1059265852.566</v>
      </c>
      <c r="H75" s="2">
        <f t="shared" si="1"/>
        <v>14.2</v>
      </c>
      <c r="I75">
        <v>0</v>
      </c>
      <c r="J75" s="7">
        <f>('Brent Petrol Vadeli İşlemleri G'!D75+'Brent Petrol Vadeli İşlemleri G'!E75)/2</f>
        <v>55.024999999999999</v>
      </c>
      <c r="K75">
        <f>(('BIST 100 Historical Data'!D75)+('BIST 100 Historical Data'!E75))/2</f>
        <v>1115.885</v>
      </c>
    </row>
    <row r="76" spans="1:11" x14ac:dyDescent="0.3">
      <c r="A76" s="4" t="s">
        <v>96</v>
      </c>
      <c r="B76" s="2">
        <v>13</v>
      </c>
      <c r="C76" s="2">
        <v>9.27</v>
      </c>
      <c r="D76" s="2">
        <v>450.58</v>
      </c>
      <c r="E76" s="2">
        <v>80.983798895899994</v>
      </c>
      <c r="F76">
        <v>55</v>
      </c>
      <c r="G76" s="7">
        <v>1048412539.0959001</v>
      </c>
      <c r="H76" s="2">
        <f t="shared" si="1"/>
        <v>14</v>
      </c>
      <c r="I76" s="6">
        <v>0</v>
      </c>
      <c r="J76" s="7">
        <f>('Brent Petrol Vadeli İşlemleri G'!D76+'Brent Petrol Vadeli İşlemleri G'!E76)/2</f>
        <v>37.774999999999999</v>
      </c>
      <c r="K76">
        <f>(('BIST 100 Historical Data'!D76)+('BIST 100 Historical Data'!E76))/2</f>
        <v>975.21499999999992</v>
      </c>
    </row>
    <row r="77" spans="1:11" x14ac:dyDescent="0.3">
      <c r="A77" s="4" t="s">
        <v>97</v>
      </c>
      <c r="B77" s="2">
        <v>12.8</v>
      </c>
      <c r="C77" s="2">
        <v>8.35</v>
      </c>
      <c r="D77" s="2">
        <v>454.43</v>
      </c>
      <c r="E77" s="2">
        <v>78.177275075200001</v>
      </c>
      <c r="F77">
        <v>30</v>
      </c>
      <c r="G77" s="7">
        <v>1037559225.6258</v>
      </c>
      <c r="H77" s="2">
        <f t="shared" si="1"/>
        <v>13.3</v>
      </c>
      <c r="I77">
        <v>13531</v>
      </c>
      <c r="J77" s="7">
        <f>('Brent Petrol Vadeli İşlemleri G'!D77+'Brent Petrol Vadeli İşlemleri G'!E77)/2</f>
        <v>26.189999999999998</v>
      </c>
      <c r="K77">
        <f>(('BIST 100 Historical Data'!D77)+('BIST 100 Historical Data'!E77))/2</f>
        <v>951.08500000000004</v>
      </c>
    </row>
    <row r="78" spans="1:11" x14ac:dyDescent="0.3">
      <c r="A78" s="4" t="s">
        <v>98</v>
      </c>
      <c r="B78" s="2">
        <v>12.6</v>
      </c>
      <c r="C78" s="2">
        <v>7.9</v>
      </c>
      <c r="D78" s="2">
        <v>460.62</v>
      </c>
      <c r="E78" s="2">
        <v>82.8504746853</v>
      </c>
      <c r="F78">
        <v>39</v>
      </c>
      <c r="G78" s="7">
        <v>1163619045.3710334</v>
      </c>
      <c r="H78" s="2">
        <f t="shared" si="1"/>
        <v>12.9</v>
      </c>
      <c r="I78" s="6">
        <v>106673</v>
      </c>
      <c r="J78" s="7">
        <f>('Brent Petrol Vadeli İşlemleri G'!D78+'Brent Petrol Vadeli İşlemleri G'!E78)/2</f>
        <v>31.24</v>
      </c>
      <c r="K78">
        <f>(('BIST 100 Historical Data'!D78)+('BIST 100 Historical Data'!E78))/2</f>
        <v>1019.82</v>
      </c>
    </row>
    <row r="79" spans="1:11" x14ac:dyDescent="0.3">
      <c r="A79" s="4" t="s">
        <v>99</v>
      </c>
      <c r="B79" s="2">
        <v>13</v>
      </c>
      <c r="C79" s="2">
        <v>7.62</v>
      </c>
      <c r="D79" s="2">
        <v>465.84</v>
      </c>
      <c r="E79" s="2">
        <v>82.979222623200002</v>
      </c>
      <c r="F79">
        <v>71</v>
      </c>
      <c r="G79" s="7">
        <v>1289678865.1162667</v>
      </c>
      <c r="H79" s="2">
        <f t="shared" ref="H79:H122" si="2">B73</f>
        <v>13.6</v>
      </c>
      <c r="I79">
        <v>42899</v>
      </c>
      <c r="J79" s="7">
        <f>('Brent Petrol Vadeli İşlemleri G'!D79+'Brent Petrol Vadeli İşlemleri G'!E79)/2</f>
        <v>40.47</v>
      </c>
      <c r="K79">
        <f>(('BIST 100 Historical Data'!D79)+('BIST 100 Historical Data'!E79))/2</f>
        <v>1116.6399999999999</v>
      </c>
    </row>
    <row r="80" spans="1:11" x14ac:dyDescent="0.3">
      <c r="A80" s="4" t="s">
        <v>100</v>
      </c>
      <c r="B80" s="2">
        <v>14.6</v>
      </c>
      <c r="C80" s="2">
        <v>7.76</v>
      </c>
      <c r="D80" s="2">
        <v>468.56</v>
      </c>
      <c r="E80" s="2">
        <v>82.822471771899998</v>
      </c>
      <c r="F80">
        <v>71</v>
      </c>
      <c r="G80" s="7">
        <v>1415738684.8615</v>
      </c>
      <c r="H80" s="2">
        <f t="shared" si="2"/>
        <v>14.1</v>
      </c>
      <c r="I80" s="6">
        <v>36803</v>
      </c>
      <c r="J80" s="7">
        <f>('Brent Petrol Vadeli İşlemleri G'!D80+'Brent Petrol Vadeli İşlemleri G'!E80)/2</f>
        <v>42.96</v>
      </c>
      <c r="K80">
        <f>(('BIST 100 Historical Data'!D80)+('BIST 100 Historical Data'!E80))/2</f>
        <v>1163.4099999999999</v>
      </c>
    </row>
    <row r="81" spans="1:11" x14ac:dyDescent="0.3">
      <c r="A81" s="4" t="s">
        <v>101</v>
      </c>
      <c r="B81" s="2">
        <v>13</v>
      </c>
      <c r="C81" s="2">
        <v>10.15</v>
      </c>
      <c r="D81" s="2">
        <v>472.61</v>
      </c>
      <c r="E81" s="2">
        <v>79.771823279800003</v>
      </c>
      <c r="F81">
        <v>68</v>
      </c>
      <c r="G81" s="7">
        <v>1452209412.7214</v>
      </c>
      <c r="H81" s="2">
        <f t="shared" si="2"/>
        <v>13.5</v>
      </c>
      <c r="I81">
        <v>30967</v>
      </c>
      <c r="J81" s="7">
        <f>('Brent Petrol Vadeli İşlemleri G'!D81+'Brent Petrol Vadeli İşlemleri G'!E81)/2</f>
        <v>44.71</v>
      </c>
      <c r="K81">
        <f>(('BIST 100 Historical Data'!D81)+('BIST 100 Historical Data'!E81))/2</f>
        <v>1064.32</v>
      </c>
    </row>
    <row r="82" spans="1:11" x14ac:dyDescent="0.3">
      <c r="A82" s="4" t="s">
        <v>102</v>
      </c>
      <c r="B82" s="2">
        <v>12.4</v>
      </c>
      <c r="C82" s="2">
        <v>11.12</v>
      </c>
      <c r="D82" s="2">
        <v>477.21</v>
      </c>
      <c r="E82" s="2">
        <v>81.908156726900003</v>
      </c>
      <c r="F82">
        <v>78</v>
      </c>
      <c r="G82" s="7">
        <v>1488680140.5813</v>
      </c>
      <c r="H82" s="2">
        <f t="shared" si="2"/>
        <v>13</v>
      </c>
      <c r="I82" s="6">
        <v>39260</v>
      </c>
      <c r="J82" s="7">
        <f>('Brent Petrol Vadeli İşlemleri G'!D82+'Brent Petrol Vadeli İşlemleri G'!E82)/2</f>
        <v>42.76</v>
      </c>
      <c r="K82">
        <f>(('BIST 100 Historical Data'!D82)+('BIST 100 Historical Data'!E82))/2</f>
        <v>1105.575</v>
      </c>
    </row>
    <row r="83" spans="1:11" x14ac:dyDescent="0.3">
      <c r="A83" s="4" t="s">
        <v>103</v>
      </c>
      <c r="B83" s="2">
        <v>12.8</v>
      </c>
      <c r="C83" s="2">
        <v>13.4</v>
      </c>
      <c r="D83" s="2">
        <v>487.38</v>
      </c>
      <c r="E83" s="2">
        <v>81.543351481499997</v>
      </c>
      <c r="F83">
        <v>70</v>
      </c>
      <c r="G83" s="7">
        <v>1525150868.4412</v>
      </c>
      <c r="H83" s="2">
        <f t="shared" si="2"/>
        <v>12.8</v>
      </c>
      <c r="I83">
        <v>48530</v>
      </c>
      <c r="J83" s="7">
        <f>('Brent Petrol Vadeli İşlemleri G'!D83+'Brent Petrol Vadeli İşlemleri G'!E83)/2</f>
        <v>40.105000000000004</v>
      </c>
      <c r="K83">
        <f>(('BIST 100 Historical Data'!D83)+('BIST 100 Historical Data'!E83))/2</f>
        <v>1159.335</v>
      </c>
    </row>
    <row r="84" spans="1:11" x14ac:dyDescent="0.3">
      <c r="A84" s="4" t="s">
        <v>104</v>
      </c>
      <c r="B84" s="2">
        <v>12.9</v>
      </c>
      <c r="C84" s="2">
        <v>14.99</v>
      </c>
      <c r="D84" s="2">
        <v>498.58</v>
      </c>
      <c r="E84" s="2">
        <v>79.984111203799998</v>
      </c>
      <c r="F84">
        <v>61</v>
      </c>
      <c r="G84" s="7">
        <v>1482232510.2595</v>
      </c>
      <c r="H84" s="2">
        <f t="shared" si="2"/>
        <v>12.6</v>
      </c>
      <c r="I84" s="6">
        <v>56704</v>
      </c>
      <c r="J84" s="7">
        <f>('Brent Petrol Vadeli İşlemleri G'!D84+'Brent Petrol Vadeli İşlemleri G'!E84)/2</f>
        <v>42.415000000000006</v>
      </c>
      <c r="K84">
        <f>(('BIST 100 Historical Data'!D84)+('BIST 100 Historical Data'!E84))/2</f>
        <v>1234.665</v>
      </c>
    </row>
    <row r="85" spans="1:11" x14ac:dyDescent="0.3">
      <c r="A85" s="4" t="s">
        <v>105</v>
      </c>
      <c r="B85" s="2">
        <v>13</v>
      </c>
      <c r="C85" s="2">
        <v>17.03</v>
      </c>
      <c r="D85" s="2">
        <v>504.81</v>
      </c>
      <c r="E85" s="2">
        <v>79.796601429299997</v>
      </c>
      <c r="F85">
        <v>58</v>
      </c>
      <c r="G85" s="7">
        <v>1439314152.0778</v>
      </c>
      <c r="H85" s="2">
        <f t="shared" si="2"/>
        <v>13</v>
      </c>
      <c r="I85">
        <v>125498</v>
      </c>
      <c r="J85" s="7">
        <f>('Brent Petrol Vadeli İşlemleri G'!D85+'Brent Petrol Vadeli İşlemleri G'!E85)/2</f>
        <v>49.65</v>
      </c>
      <c r="K85">
        <f>(('BIST 100 Historical Data'!D85)+('BIST 100 Historical Data'!E85))/2</f>
        <v>1385.9949999999999</v>
      </c>
    </row>
    <row r="86" spans="1:11" x14ac:dyDescent="0.3">
      <c r="A86" s="4" t="s">
        <v>106</v>
      </c>
      <c r="B86" s="2">
        <v>13.4</v>
      </c>
      <c r="C86" s="2">
        <v>17</v>
      </c>
      <c r="D86" s="2">
        <v>513.29999999999995</v>
      </c>
      <c r="E86" s="2">
        <v>82.8695235709</v>
      </c>
      <c r="F86">
        <v>60</v>
      </c>
      <c r="G86" s="7">
        <v>1396395793.8961</v>
      </c>
      <c r="H86" s="2">
        <f t="shared" si="2"/>
        <v>14.6</v>
      </c>
      <c r="I86" s="6">
        <v>1707787</v>
      </c>
      <c r="J86" s="7">
        <f>('Brent Petrol Vadeli İşlemleri G'!D86+'Brent Petrol Vadeli İşlemleri G'!E86)/2</f>
        <v>53.99</v>
      </c>
      <c r="K86">
        <f>(('BIST 100 Historical Data'!D86)+('BIST 100 Historical Data'!E86))/2</f>
        <v>1506.6799999999998</v>
      </c>
    </row>
    <row r="87" spans="1:11" x14ac:dyDescent="0.3">
      <c r="A87" s="4" t="s">
        <v>107</v>
      </c>
      <c r="B87" s="2">
        <v>14.1</v>
      </c>
      <c r="C87" s="2">
        <v>17</v>
      </c>
      <c r="D87" s="2">
        <v>517.96</v>
      </c>
      <c r="E87" s="2">
        <v>84.107422313300006</v>
      </c>
      <c r="F87">
        <v>60</v>
      </c>
      <c r="G87" s="7">
        <v>1462405319.3710001</v>
      </c>
      <c r="H87" s="2">
        <f t="shared" si="2"/>
        <v>13</v>
      </c>
      <c r="I87">
        <v>268811</v>
      </c>
      <c r="J87" s="7">
        <f>('Brent Petrol Vadeli İşlemleri G'!D87+'Brent Petrol Vadeli İşlemleri G'!E87)/2</f>
        <v>61.150000000000006</v>
      </c>
      <c r="K87">
        <f>(('BIST 100 Historical Data'!D87)+('BIST 100 Historical Data'!E87))/2</f>
        <v>1509.4349999999999</v>
      </c>
    </row>
    <row r="88" spans="1:11" x14ac:dyDescent="0.3">
      <c r="A88" s="4" t="s">
        <v>108</v>
      </c>
      <c r="B88" s="2">
        <v>13.1</v>
      </c>
      <c r="C88" s="2">
        <v>19</v>
      </c>
      <c r="D88" s="2">
        <v>523.53</v>
      </c>
      <c r="E88" s="2">
        <v>86.629523082099993</v>
      </c>
      <c r="F88">
        <v>67</v>
      </c>
      <c r="G88" s="7">
        <v>1528414844.8459001</v>
      </c>
      <c r="H88" s="2">
        <f t="shared" si="2"/>
        <v>12.4</v>
      </c>
      <c r="I88" s="6">
        <v>224125</v>
      </c>
      <c r="J88" s="7">
        <f>('Brent Petrol Vadeli İşlemleri G'!D88+'Brent Petrol Vadeli İşlemleri G'!E88)/2</f>
        <v>65.825000000000003</v>
      </c>
      <c r="K88">
        <f>(('BIST 100 Historical Data'!D88)+('BIST 100 Historical Data'!E88))/2</f>
        <v>1422.895</v>
      </c>
    </row>
    <row r="89" spans="1:11" x14ac:dyDescent="0.3">
      <c r="A89" s="4" t="s">
        <v>109</v>
      </c>
      <c r="B89" s="2">
        <v>12.9</v>
      </c>
      <c r="C89" s="2">
        <v>19</v>
      </c>
      <c r="D89" s="2">
        <v>532.32000000000005</v>
      </c>
      <c r="E89" s="2">
        <v>80.253568069400004</v>
      </c>
      <c r="F89">
        <v>52</v>
      </c>
      <c r="G89" s="7">
        <v>1594424370.3208001</v>
      </c>
      <c r="H89" s="2">
        <f t="shared" si="2"/>
        <v>12.8</v>
      </c>
      <c r="I89">
        <v>615594</v>
      </c>
      <c r="J89" s="7">
        <f>('Brent Petrol Vadeli İşlemleri G'!D89+'Brent Petrol Vadeli İşlemleri G'!E89)/2</f>
        <v>65.099999999999994</v>
      </c>
      <c r="K89">
        <f>(('BIST 100 Historical Data'!D89)+('BIST 100 Historical Data'!E89))/2</f>
        <v>1376.825</v>
      </c>
    </row>
    <row r="90" spans="1:11" x14ac:dyDescent="0.3">
      <c r="A90" s="4" t="s">
        <v>110</v>
      </c>
      <c r="B90" s="2">
        <v>12.4</v>
      </c>
      <c r="C90" s="2">
        <v>19</v>
      </c>
      <c r="D90" s="2">
        <v>537.04999999999995</v>
      </c>
      <c r="E90" s="2">
        <v>77.527742711000002</v>
      </c>
      <c r="F90">
        <v>48</v>
      </c>
      <c r="G90" s="7">
        <v>1707517939.3076</v>
      </c>
      <c r="H90" s="2">
        <f t="shared" si="2"/>
        <v>12.9</v>
      </c>
      <c r="I90" s="6">
        <v>1503409</v>
      </c>
      <c r="J90" s="7">
        <f>('Brent Petrol Vadeli İşlemleri G'!D90+'Brent Petrol Vadeli İşlemleri G'!E90)/2</f>
        <v>67.405000000000001</v>
      </c>
      <c r="K90">
        <f>(('BIST 100 Historical Data'!D90)+('BIST 100 Historical Data'!E90))/2</f>
        <v>1429.2149999999999</v>
      </c>
    </row>
    <row r="91" spans="1:11" x14ac:dyDescent="0.3">
      <c r="A91" s="4" t="s">
        <v>111</v>
      </c>
      <c r="B91" s="2">
        <v>10.4</v>
      </c>
      <c r="C91" s="2">
        <v>19</v>
      </c>
      <c r="D91" s="2">
        <v>547.48</v>
      </c>
      <c r="E91" s="2">
        <v>81.970842295300002</v>
      </c>
      <c r="F91">
        <v>62</v>
      </c>
      <c r="G91" s="7">
        <v>1820611508.2944</v>
      </c>
      <c r="H91" s="2">
        <f t="shared" si="2"/>
        <v>13</v>
      </c>
      <c r="I91">
        <v>428813</v>
      </c>
      <c r="J91" s="7">
        <f>('Brent Petrol Vadeli İşlemleri G'!D91+'Brent Petrol Vadeli İşlemleri G'!E91)/2</f>
        <v>72.944999999999993</v>
      </c>
      <c r="K91">
        <f>(('BIST 100 Historical Data'!D91)+('BIST 100 Historical Data'!E91))/2</f>
        <v>1410.2950000000001</v>
      </c>
    </row>
    <row r="92" spans="1:11" x14ac:dyDescent="0.3">
      <c r="A92" s="4" t="s">
        <v>112</v>
      </c>
      <c r="B92" s="2">
        <v>12.1</v>
      </c>
      <c r="C92" s="2">
        <v>19</v>
      </c>
      <c r="D92" s="2">
        <v>557.36</v>
      </c>
      <c r="E92" s="2">
        <v>80.093766711399994</v>
      </c>
      <c r="F92">
        <v>59</v>
      </c>
      <c r="G92" s="7">
        <v>1933705077.2811999</v>
      </c>
      <c r="H92" s="2">
        <f t="shared" si="2"/>
        <v>13.4</v>
      </c>
      <c r="I92" s="6">
        <v>176248</v>
      </c>
      <c r="J92" s="7">
        <f>('Brent Petrol Vadeli İşlemleri G'!D92+'Brent Petrol Vadeli İşlemleri G'!E92)/2</f>
        <v>72.64</v>
      </c>
      <c r="K92">
        <f>(('BIST 100 Historical Data'!D92)+('BIST 100 Historical Data'!E92))/2</f>
        <v>1370.71</v>
      </c>
    </row>
    <row r="93" spans="1:11" x14ac:dyDescent="0.3">
      <c r="A93" s="4" t="s">
        <v>113</v>
      </c>
      <c r="B93" s="2">
        <v>12</v>
      </c>
      <c r="C93" s="2">
        <v>19</v>
      </c>
      <c r="D93" s="2">
        <v>563.6</v>
      </c>
      <c r="E93" s="2">
        <v>78.493228637300007</v>
      </c>
      <c r="F93">
        <v>68</v>
      </c>
      <c r="G93" s="7">
        <v>2066342216.7600667</v>
      </c>
      <c r="H93" s="2">
        <f t="shared" si="2"/>
        <v>14.1</v>
      </c>
      <c r="I93">
        <v>301393</v>
      </c>
      <c r="J93" s="7">
        <f>('Brent Petrol Vadeli İşlemleri G'!D93+'Brent Petrol Vadeli İşlemleri G'!E93)/2</f>
        <v>69.995000000000005</v>
      </c>
      <c r="K93">
        <f>(('BIST 100 Historical Data'!D93)+('BIST 100 Historical Data'!E93))/2</f>
        <v>1434.37</v>
      </c>
    </row>
    <row r="94" spans="1:11" x14ac:dyDescent="0.3">
      <c r="A94" s="4" t="s">
        <v>114</v>
      </c>
      <c r="B94" s="2">
        <v>11.1</v>
      </c>
      <c r="C94" s="2">
        <v>18</v>
      </c>
      <c r="D94" s="2">
        <v>570.66</v>
      </c>
      <c r="E94" s="2">
        <v>79.604336384800007</v>
      </c>
      <c r="F94">
        <v>61</v>
      </c>
      <c r="G94" s="7">
        <v>2198979356.2389336</v>
      </c>
      <c r="H94" s="2">
        <f t="shared" si="2"/>
        <v>13.1</v>
      </c>
      <c r="I94" s="6">
        <v>661286</v>
      </c>
      <c r="J94" s="7">
        <f>('Brent Petrol Vadeli İşlemleri G'!D94+'Brent Petrol Vadeli İşlemleri G'!E94)/2</f>
        <v>75.585000000000008</v>
      </c>
      <c r="K94">
        <f>(('BIST 100 Historical Data'!D94)+('BIST 100 Historical Data'!E94))/2</f>
        <v>1430.48</v>
      </c>
    </row>
    <row r="95" spans="1:11" x14ac:dyDescent="0.3">
      <c r="A95" s="4" t="s">
        <v>115</v>
      </c>
      <c r="B95" s="2">
        <v>10.7</v>
      </c>
      <c r="C95" s="2">
        <v>16</v>
      </c>
      <c r="D95" s="2">
        <v>584.32000000000005</v>
      </c>
      <c r="E95" s="2">
        <v>76.460375427299994</v>
      </c>
      <c r="F95">
        <v>60</v>
      </c>
      <c r="G95" s="7">
        <v>2331616495.7178001</v>
      </c>
      <c r="H95" s="2">
        <f t="shared" si="2"/>
        <v>12.9</v>
      </c>
      <c r="I95">
        <v>765739</v>
      </c>
      <c r="J95" s="7">
        <f>('Brent Petrol Vadeli İşlemleri G'!D95+'Brent Petrol Vadeli İşlemleri G'!E95)/2</f>
        <v>82.125</v>
      </c>
      <c r="K95">
        <f>(('BIST 100 Historical Data'!D95)+('BIST 100 Historical Data'!E95))/2</f>
        <v>1448.095</v>
      </c>
    </row>
    <row r="96" spans="1:11" x14ac:dyDescent="0.3">
      <c r="A96" s="4" t="s">
        <v>116</v>
      </c>
      <c r="B96" s="2">
        <v>10.9</v>
      </c>
      <c r="C96" s="2">
        <v>15</v>
      </c>
      <c r="D96" s="2">
        <v>604.84</v>
      </c>
      <c r="E96" s="2">
        <v>70.847983674899993</v>
      </c>
      <c r="F96">
        <v>52</v>
      </c>
      <c r="G96" s="7">
        <v>2394340635.6003003</v>
      </c>
      <c r="H96" s="2">
        <f t="shared" si="2"/>
        <v>12.4</v>
      </c>
      <c r="I96" s="6">
        <v>878918</v>
      </c>
      <c r="J96" s="7">
        <f>('Brent Petrol Vadeli İşlemleri G'!D96+'Brent Petrol Vadeli İşlemleri G'!E96)/2</f>
        <v>77.86</v>
      </c>
      <c r="K96">
        <f>(('BIST 100 Historical Data'!D96)+('BIST 100 Historical Data'!E96))/2</f>
        <v>1663.0900000000001</v>
      </c>
    </row>
    <row r="97" spans="1:11" x14ac:dyDescent="0.3">
      <c r="A97" s="4" t="s">
        <v>117</v>
      </c>
      <c r="B97" s="2">
        <v>11.3</v>
      </c>
      <c r="C97" s="2">
        <v>14</v>
      </c>
      <c r="D97" s="2">
        <v>686.95</v>
      </c>
      <c r="E97" s="2">
        <v>68.511050490200006</v>
      </c>
      <c r="F97">
        <v>49</v>
      </c>
      <c r="G97" s="7">
        <v>2457064775.4828</v>
      </c>
      <c r="H97" s="2">
        <f t="shared" si="2"/>
        <v>10.4</v>
      </c>
      <c r="I97">
        <v>762600</v>
      </c>
      <c r="J97" s="7">
        <f>('Brent Petrol Vadeli İşlemleri G'!D97+'Brent Petrol Vadeli İşlemleri G'!E97)/2</f>
        <v>72.944999999999993</v>
      </c>
      <c r="K97">
        <f>(('BIST 100 Historical Data'!D97)+('BIST 100 Historical Data'!E97))/2</f>
        <v>2066.5949999999998</v>
      </c>
    </row>
    <row r="98" spans="1:11" x14ac:dyDescent="0.3">
      <c r="A98" s="4" t="s">
        <v>118</v>
      </c>
      <c r="B98" s="2">
        <v>12.1</v>
      </c>
      <c r="C98" s="2">
        <v>14</v>
      </c>
      <c r="D98" s="2">
        <v>763.23</v>
      </c>
      <c r="E98" s="2">
        <v>72.744671457799996</v>
      </c>
      <c r="F98">
        <v>57</v>
      </c>
      <c r="G98" s="7">
        <v>2519788915.3653002</v>
      </c>
      <c r="H98" s="2">
        <f t="shared" si="2"/>
        <v>12.1</v>
      </c>
      <c r="I98" s="6">
        <v>686962</v>
      </c>
      <c r="J98" s="7">
        <f>('Brent Petrol Vadeli İşlemleri G'!D98+'Brent Petrol Vadeli İşlemleri G'!E98)/2</f>
        <v>84.37</v>
      </c>
      <c r="K98">
        <f>(('BIST 100 Historical Data'!D98)+('BIST 100 Historical Data'!E98))/2</f>
        <v>1983.8799999999999</v>
      </c>
    </row>
    <row r="99" spans="1:11" x14ac:dyDescent="0.3">
      <c r="A99" s="4" t="s">
        <v>119</v>
      </c>
      <c r="B99" s="2">
        <v>11.4</v>
      </c>
      <c r="C99" s="2">
        <v>14</v>
      </c>
      <c r="D99" s="2">
        <v>799.93</v>
      </c>
      <c r="E99" s="2">
        <v>70.7664942862</v>
      </c>
      <c r="F99">
        <v>61</v>
      </c>
      <c r="G99" s="7">
        <v>2821416035.8087335</v>
      </c>
      <c r="H99" s="2">
        <f t="shared" si="2"/>
        <v>12</v>
      </c>
      <c r="I99">
        <v>2137332</v>
      </c>
      <c r="J99" s="7">
        <f>('Brent Petrol Vadeli İşlemleri G'!D99+'Brent Petrol Vadeli İşlemleri G'!E99)/2</f>
        <v>96.754999999999995</v>
      </c>
      <c r="K99">
        <f>(('BIST 100 Historical Data'!D99)+('BIST 100 Historical Data'!E99))/2</f>
        <v>1943.76</v>
      </c>
    </row>
    <row r="100" spans="1:11" x14ac:dyDescent="0.3">
      <c r="A100" s="4" t="s">
        <v>120</v>
      </c>
      <c r="B100" s="2">
        <v>11.4</v>
      </c>
      <c r="C100" s="2">
        <v>14</v>
      </c>
      <c r="D100" s="2">
        <v>843.64</v>
      </c>
      <c r="E100" s="2">
        <v>72.565929906500003</v>
      </c>
      <c r="F100">
        <v>60</v>
      </c>
      <c r="G100" s="7">
        <v>3123043156.2521667</v>
      </c>
      <c r="H100" s="2">
        <f t="shared" si="2"/>
        <v>11.1</v>
      </c>
      <c r="I100" s="6">
        <v>2469574</v>
      </c>
      <c r="J100" s="7">
        <f>('Brent Petrol Vadeli İşlemleri G'!D100+'Brent Petrol Vadeli İşlemleri G'!E100)/2</f>
        <v>118.03</v>
      </c>
      <c r="K100">
        <f>(('BIST 100 Historical Data'!D100)+('BIST 100 Historical Data'!E100))/2</f>
        <v>2095.7550000000001</v>
      </c>
    </row>
    <row r="101" spans="1:11" x14ac:dyDescent="0.3">
      <c r="A101" s="4" t="s">
        <v>121</v>
      </c>
      <c r="B101" s="2">
        <v>10.6</v>
      </c>
      <c r="C101" s="2">
        <v>14</v>
      </c>
      <c r="D101" s="2">
        <v>904.79</v>
      </c>
      <c r="E101" s="2">
        <v>67.28</v>
      </c>
      <c r="F101">
        <v>50</v>
      </c>
      <c r="G101" s="7">
        <v>3424670276.6956</v>
      </c>
      <c r="H101" s="2">
        <f t="shared" si="2"/>
        <v>10.7</v>
      </c>
      <c r="I101">
        <v>771104</v>
      </c>
      <c r="J101" s="7">
        <f>('Brent Petrol Vadeli İşlemleri G'!D101+'Brent Petrol Vadeli İşlemleri G'!E101)/2</f>
        <v>106.205</v>
      </c>
      <c r="K101">
        <f>(('BIST 100 Historical Data'!D101)+('BIST 100 Historical Data'!E101))/2</f>
        <v>2396.3150000000001</v>
      </c>
    </row>
    <row r="102" spans="1:11" x14ac:dyDescent="0.3">
      <c r="A102" s="4" t="s">
        <v>122</v>
      </c>
      <c r="B102" s="2">
        <v>10.1</v>
      </c>
      <c r="C102" s="2">
        <v>14</v>
      </c>
      <c r="D102" s="2">
        <v>931.76</v>
      </c>
      <c r="E102" s="2">
        <v>67.760000000000005</v>
      </c>
      <c r="F102">
        <v>53</v>
      </c>
      <c r="G102" s="7">
        <v>3707492784.5875335</v>
      </c>
      <c r="H102" s="2">
        <f t="shared" si="2"/>
        <v>10.9</v>
      </c>
      <c r="I102" s="6">
        <v>171533</v>
      </c>
      <c r="J102" s="7">
        <f>('Brent Petrol Vadeli İşlemleri G'!D102+'Brent Petrol Vadeli İşlemleri G'!E102)/2</f>
        <v>113.28999999999999</v>
      </c>
      <c r="K102">
        <f>(('BIST 100 Historical Data'!D102)+('BIST 100 Historical Data'!E102))/2</f>
        <v>2449.8150000000001</v>
      </c>
    </row>
    <row r="103" spans="1:11" x14ac:dyDescent="0.3">
      <c r="A103" s="4" t="s">
        <v>123</v>
      </c>
      <c r="B103" s="2">
        <v>9.6999999999999993</v>
      </c>
      <c r="C103" s="2">
        <v>14.05</v>
      </c>
      <c r="D103" s="2">
        <v>977.9</v>
      </c>
      <c r="E103" s="2">
        <v>63.41</v>
      </c>
      <c r="F103">
        <v>59</v>
      </c>
      <c r="G103" s="7">
        <v>3990315292.4794664</v>
      </c>
      <c r="H103" s="2">
        <f t="shared" si="2"/>
        <v>11.3</v>
      </c>
      <c r="I103">
        <v>40654</v>
      </c>
      <c r="J103" s="7">
        <f>('Brent Petrol Vadeli İşlemleri G'!D103+'Brent Petrol Vadeli İşlemleri G'!E103)/2</f>
        <v>116.11</v>
      </c>
      <c r="K103">
        <f>(('BIST 100 Historical Data'!D103)+('BIST 100 Historical Data'!E103))/2</f>
        <v>2526.2750000000001</v>
      </c>
    </row>
    <row r="104" spans="1:11" x14ac:dyDescent="0.3">
      <c r="A104" s="4" t="s">
        <v>124</v>
      </c>
      <c r="B104" s="2">
        <v>10.6</v>
      </c>
      <c r="C104" s="2">
        <v>14</v>
      </c>
      <c r="D104" s="2">
        <v>1001.03</v>
      </c>
      <c r="E104" s="2">
        <v>68.510000000000005</v>
      </c>
      <c r="F104">
        <v>56</v>
      </c>
      <c r="G104" s="7">
        <v>4273137800.3713999</v>
      </c>
      <c r="H104" s="2">
        <f t="shared" si="2"/>
        <v>12.1</v>
      </c>
      <c r="I104" s="6">
        <v>0</v>
      </c>
      <c r="J104" s="7">
        <f>('Brent Petrol Vadeli İşlemleri G'!D104+'Brent Petrol Vadeli İşlemleri G'!E104)/2</f>
        <v>104.625</v>
      </c>
      <c r="K104">
        <f>(('BIST 100 Historical Data'!D104)+('BIST 100 Historical Data'!E104))/2</f>
        <v>2476.33</v>
      </c>
    </row>
    <row r="105" spans="1:11" x14ac:dyDescent="0.3">
      <c r="A105" s="4" t="s">
        <v>125</v>
      </c>
      <c r="B105" s="2">
        <v>9.8000000000000007</v>
      </c>
      <c r="C105" s="2">
        <v>13</v>
      </c>
      <c r="D105" s="2">
        <v>1015.65</v>
      </c>
      <c r="E105" s="2">
        <v>72.73</v>
      </c>
      <c r="F105">
        <v>61</v>
      </c>
      <c r="G105" s="7">
        <v>4446818195.6156998</v>
      </c>
      <c r="H105" s="2">
        <f t="shared" si="2"/>
        <v>11.4</v>
      </c>
      <c r="I105">
        <v>0</v>
      </c>
      <c r="J105" s="7">
        <f>('Brent Petrol Vadeli İşlemleri G'!D105+'Brent Petrol Vadeli İşlemleri G'!E105)/2</f>
        <v>98.495000000000005</v>
      </c>
      <c r="K105">
        <f>(('BIST 100 Historical Data'!D105)+('BIST 100 Historical Data'!E105))/2</f>
        <v>2899.6350000000002</v>
      </c>
    </row>
    <row r="106" spans="1:11" x14ac:dyDescent="0.3">
      <c r="A106" s="4" t="s">
        <v>126</v>
      </c>
      <c r="B106" s="2">
        <v>9.9</v>
      </c>
      <c r="C106" s="2">
        <v>12.04</v>
      </c>
      <c r="D106" s="2">
        <v>1046.8900000000001</v>
      </c>
      <c r="E106" s="2">
        <v>72.87</v>
      </c>
      <c r="F106">
        <v>60</v>
      </c>
      <c r="G106" s="7">
        <v>4620498590.8599997</v>
      </c>
      <c r="H106" s="2">
        <f t="shared" si="2"/>
        <v>11.4</v>
      </c>
      <c r="I106" s="6">
        <v>0</v>
      </c>
      <c r="J106" s="7">
        <f>('Brent Petrol Vadeli İşlemleri G'!D106+'Brent Petrol Vadeli İşlemleri G'!E106)/2</f>
        <v>90.32</v>
      </c>
      <c r="K106">
        <f>(('BIST 100 Historical Data'!D106)+('BIST 100 Historical Data'!E106))/2</f>
        <v>3381.9750000000004</v>
      </c>
    </row>
    <row r="107" spans="1:11" x14ac:dyDescent="0.3">
      <c r="A107" s="4" t="s">
        <v>127</v>
      </c>
      <c r="B107" s="2">
        <v>9.9</v>
      </c>
      <c r="C107" s="2">
        <v>10.5</v>
      </c>
      <c r="D107" s="2">
        <v>1084</v>
      </c>
      <c r="E107" s="2">
        <v>76.25</v>
      </c>
      <c r="F107">
        <v>59</v>
      </c>
      <c r="G107" s="7">
        <v>4794178986.1042995</v>
      </c>
      <c r="H107" s="2">
        <f t="shared" si="2"/>
        <v>10.6</v>
      </c>
      <c r="I107">
        <v>0</v>
      </c>
      <c r="J107" s="7">
        <f>('Brent Petrol Vadeli İşlemleri G'!D107+'Brent Petrol Vadeli İşlemleri G'!E107)/2</f>
        <v>92.55</v>
      </c>
      <c r="K107">
        <f>(('BIST 100 Historical Data'!D107)+('BIST 100 Historical Data'!E107))/2</f>
        <v>3605.7150000000001</v>
      </c>
    </row>
    <row r="108" spans="1:11" x14ac:dyDescent="0.3">
      <c r="A108" s="4" t="s">
        <v>128</v>
      </c>
      <c r="B108" s="2">
        <v>9.9</v>
      </c>
      <c r="C108" s="2">
        <v>9.27</v>
      </c>
      <c r="D108" s="2">
        <v>1115.26</v>
      </c>
      <c r="E108" s="2">
        <v>76.58</v>
      </c>
      <c r="F108">
        <v>56</v>
      </c>
      <c r="G108" s="7">
        <v>4743501310.3935328</v>
      </c>
      <c r="H108" s="2">
        <f t="shared" si="2"/>
        <v>10.1</v>
      </c>
      <c r="I108" s="6">
        <v>0</v>
      </c>
      <c r="J108" s="7">
        <f>('Brent Petrol Vadeli İşlemleri G'!D108+'Brent Petrol Vadeli İşlemleri G'!E108)/2</f>
        <v>90.085000000000008</v>
      </c>
      <c r="K108">
        <f>(('BIST 100 Historical Data'!D108)+('BIST 100 Historical Data'!E108))/2</f>
        <v>4488.0600000000004</v>
      </c>
    </row>
    <row r="109" spans="1:11" x14ac:dyDescent="0.3">
      <c r="A109" s="4" t="s">
        <v>129</v>
      </c>
      <c r="B109" s="2">
        <v>10.4</v>
      </c>
      <c r="C109" s="2">
        <v>9.0399999999999991</v>
      </c>
      <c r="D109" s="2">
        <v>1128.45</v>
      </c>
      <c r="E109" s="2">
        <v>75.38</v>
      </c>
      <c r="F109">
        <v>53</v>
      </c>
      <c r="G109" s="7">
        <v>4692823634.6827669</v>
      </c>
      <c r="H109" s="2">
        <f t="shared" si="2"/>
        <v>9.6999999999999993</v>
      </c>
      <c r="I109">
        <v>0</v>
      </c>
      <c r="J109" s="7">
        <f>('Brent Petrol Vadeli İşlemleri G'!D109+'Brent Petrol Vadeli İşlemleri G'!E109)/2</f>
        <v>82.240000000000009</v>
      </c>
      <c r="K109">
        <f>(('BIST 100 Historical Data'!D109)+('BIST 100 Historical Data'!E109))/2</f>
        <v>5137.2049999999999</v>
      </c>
    </row>
    <row r="110" spans="1:11" x14ac:dyDescent="0.3">
      <c r="A110" s="4" t="s">
        <v>130</v>
      </c>
      <c r="B110" s="2">
        <v>10.3</v>
      </c>
      <c r="C110" s="2">
        <v>9</v>
      </c>
      <c r="D110" s="2">
        <v>1203.48</v>
      </c>
      <c r="E110" s="2">
        <v>79.099999999999994</v>
      </c>
      <c r="F110">
        <v>59</v>
      </c>
      <c r="G110" s="7">
        <v>4642145958.9720001</v>
      </c>
      <c r="H110" s="2">
        <f t="shared" si="2"/>
        <v>10.6</v>
      </c>
      <c r="I110" s="6">
        <v>0</v>
      </c>
      <c r="J110" s="7">
        <f>('Brent Petrol Vadeli İşlemleri G'!D110+'Brent Petrol Vadeli İşlemleri G'!E110)/2</f>
        <v>83.35</v>
      </c>
      <c r="K110">
        <f>(('BIST 100 Historical Data'!D110)+('BIST 100 Historical Data'!E110))/2</f>
        <v>5153.04</v>
      </c>
    </row>
    <row r="111" spans="1:11" x14ac:dyDescent="0.3">
      <c r="A111" s="4" t="s">
        <v>131</v>
      </c>
      <c r="B111" s="2">
        <v>10.7</v>
      </c>
      <c r="C111" s="2">
        <v>8.76</v>
      </c>
      <c r="D111" s="2">
        <v>1241.33</v>
      </c>
      <c r="E111" s="2">
        <v>82.5</v>
      </c>
      <c r="F111">
        <v>57</v>
      </c>
      <c r="G111" s="7">
        <v>4930155049.0337334</v>
      </c>
      <c r="H111" s="2">
        <f t="shared" si="2"/>
        <v>9.8000000000000007</v>
      </c>
      <c r="I111">
        <v>0</v>
      </c>
      <c r="J111" s="7">
        <f>('Brent Petrol Vadeli İşlemleri G'!D111+'Brent Petrol Vadeli İşlemleri G'!E111)/2</f>
        <v>83.025000000000006</v>
      </c>
      <c r="K111">
        <f>(('BIST 100 Historical Data'!D111)+('BIST 100 Historical Data'!E111))/2</f>
        <v>4753.2049999999999</v>
      </c>
    </row>
    <row r="112" spans="1:11" x14ac:dyDescent="0.3">
      <c r="A112" s="4" t="s">
        <v>132</v>
      </c>
      <c r="B112" s="2">
        <v>10.199999999999999</v>
      </c>
      <c r="C112" s="2">
        <v>8.56</v>
      </c>
      <c r="D112" s="2">
        <v>1269.75</v>
      </c>
      <c r="E112" s="2">
        <v>80.13</v>
      </c>
      <c r="F112">
        <v>56</v>
      </c>
      <c r="G112" s="7">
        <v>5218164139.0954666</v>
      </c>
      <c r="H112" s="2">
        <f t="shared" si="2"/>
        <v>9.9</v>
      </c>
      <c r="I112" s="6">
        <v>0</v>
      </c>
      <c r="J112" s="7">
        <f>('Brent Petrol Vadeli İşlemleri G'!D112+'Brent Petrol Vadeli İşlemleri G'!E112)/2</f>
        <v>78.435000000000002</v>
      </c>
      <c r="K112">
        <f>(('BIST 100 Historical Data'!D112)+('BIST 100 Historical Data'!E112))/2</f>
        <v>5128</v>
      </c>
    </row>
    <row r="113" spans="1:11" x14ac:dyDescent="0.3">
      <c r="A113" s="4" t="s">
        <v>133</v>
      </c>
      <c r="B113" s="2">
        <v>10</v>
      </c>
      <c r="C113" s="2">
        <v>8.6999999999999993</v>
      </c>
      <c r="D113" s="2">
        <v>1300.04</v>
      </c>
      <c r="E113" s="2">
        <v>87.52</v>
      </c>
      <c r="F113">
        <v>45</v>
      </c>
      <c r="G113" s="7">
        <v>5506173229.1571999</v>
      </c>
      <c r="H113" s="2">
        <f t="shared" si="2"/>
        <v>9.9</v>
      </c>
      <c r="I113">
        <v>0</v>
      </c>
      <c r="J113" s="7">
        <f>('Brent Petrol Vadeli İşlemleri G'!D113+'Brent Petrol Vadeli İşlemleri G'!E113)/2</f>
        <v>82.44</v>
      </c>
      <c r="K113">
        <f>(('BIST 100 Historical Data'!D113)+('BIST 100 Historical Data'!E113))/2</f>
        <v>4888.2650000000003</v>
      </c>
    </row>
    <row r="114" spans="1:11" x14ac:dyDescent="0.3">
      <c r="A114" s="4" t="s">
        <v>134</v>
      </c>
      <c r="B114" s="2">
        <v>8.8000000000000007</v>
      </c>
      <c r="C114" s="2">
        <v>9.09</v>
      </c>
      <c r="D114" s="2">
        <v>1300.5999999999999</v>
      </c>
      <c r="E114" s="2">
        <v>91.06</v>
      </c>
      <c r="F114">
        <v>48</v>
      </c>
      <c r="G114" s="7">
        <v>6236319933.6359329</v>
      </c>
      <c r="H114" s="2">
        <f t="shared" si="2"/>
        <v>9.9</v>
      </c>
      <c r="I114" s="6">
        <v>0</v>
      </c>
      <c r="J114" s="7">
        <f>('Brent Petrol Vadeli İşlemleri G'!D114+'Brent Petrol Vadeli İşlemleri G'!E114)/2</f>
        <v>75.759999999999991</v>
      </c>
      <c r="K114">
        <f>(('BIST 100 Historical Data'!D114)+('BIST 100 Historical Data'!E114))/2</f>
        <v>4647.1350000000002</v>
      </c>
    </row>
    <row r="115" spans="1:11" x14ac:dyDescent="0.3">
      <c r="A115" s="4" t="s">
        <v>135</v>
      </c>
      <c r="B115" s="2">
        <v>9</v>
      </c>
      <c r="C115" s="2">
        <v>12.84</v>
      </c>
      <c r="D115" s="2">
        <v>1351.59</v>
      </c>
      <c r="E115" s="2">
        <v>85.13</v>
      </c>
      <c r="F115">
        <v>49</v>
      </c>
      <c r="G115" s="7">
        <v>6966466638.1146669</v>
      </c>
      <c r="H115" s="2">
        <f t="shared" si="2"/>
        <v>10.4</v>
      </c>
      <c r="I115">
        <v>0</v>
      </c>
      <c r="J115" s="7">
        <f>('Brent Petrol Vadeli İşlemleri G'!D115+'Brent Petrol Vadeli İşlemleri G'!E115)/2</f>
        <v>75.150000000000006</v>
      </c>
      <c r="K115">
        <f>(('BIST 100 Historical Data'!D115)+('BIST 100 Historical Data'!E115))/2</f>
        <v>5347.6049999999996</v>
      </c>
    </row>
    <row r="116" spans="1:11" x14ac:dyDescent="0.3">
      <c r="A116" s="4" t="s">
        <v>136</v>
      </c>
      <c r="B116" s="2">
        <v>9.6999999999999993</v>
      </c>
      <c r="C116" s="2">
        <v>17.5</v>
      </c>
      <c r="D116" s="2">
        <v>1479.84</v>
      </c>
      <c r="E116" s="2">
        <v>80.069999999999993</v>
      </c>
      <c r="F116">
        <v>61</v>
      </c>
      <c r="G116" s="7">
        <v>7696613342.5934</v>
      </c>
      <c r="H116" s="2">
        <f t="shared" si="2"/>
        <v>10.3</v>
      </c>
      <c r="I116" s="6">
        <v>0</v>
      </c>
      <c r="J116" s="7">
        <f>('Brent Petrol Vadeli İşlemleri G'!D116+'Brent Petrol Vadeli İşlemleri G'!E116)/2</f>
        <v>79.990000000000009</v>
      </c>
      <c r="K116">
        <f>(('BIST 100 Historical Data'!D116)+('BIST 100 Historical Data'!E116))/2</f>
        <v>6561.92</v>
      </c>
    </row>
    <row r="117" spans="1:11" x14ac:dyDescent="0.3">
      <c r="A117" s="4" t="s">
        <v>137</v>
      </c>
      <c r="B117" s="2">
        <v>9.1999999999999993</v>
      </c>
      <c r="C117" s="2">
        <v>23.5</v>
      </c>
      <c r="D117" s="2">
        <v>1614.31</v>
      </c>
      <c r="E117" s="2">
        <v>68.010000000000005</v>
      </c>
      <c r="F117">
        <v>58</v>
      </c>
      <c r="G117" s="7">
        <v>7941533842.4514332</v>
      </c>
      <c r="H117" s="2">
        <f t="shared" si="2"/>
        <v>10.7</v>
      </c>
      <c r="I117">
        <v>0</v>
      </c>
      <c r="J117" s="7">
        <f>('Brent Petrol Vadeli İşlemleri G'!D117+'Brent Petrol Vadeli İşlemleri G'!E117)/2</f>
        <v>84.490000000000009</v>
      </c>
      <c r="K117">
        <f>(('BIST 100 Historical Data'!D117)+('BIST 100 Historical Data'!E117))/2</f>
        <v>7563.4150000000009</v>
      </c>
    </row>
    <row r="118" spans="1:11" x14ac:dyDescent="0.3">
      <c r="A118" s="4" t="s">
        <v>138</v>
      </c>
      <c r="B118" s="2">
        <v>8.9</v>
      </c>
      <c r="C118" s="2">
        <v>31</v>
      </c>
      <c r="D118" s="2">
        <v>1691.04</v>
      </c>
      <c r="E118" s="2">
        <v>71.47</v>
      </c>
      <c r="F118">
        <v>57</v>
      </c>
      <c r="G118" s="7">
        <v>8186454342.3094664</v>
      </c>
      <c r="H118" s="2">
        <f t="shared" si="2"/>
        <v>10.199999999999999</v>
      </c>
      <c r="I118" s="6">
        <v>0</v>
      </c>
      <c r="J118" s="7">
        <f>('Brent Petrol Vadeli İşlemleri G'!D118+'Brent Petrol Vadeli İşlemleri G'!E118)/2</f>
        <v>92.215000000000003</v>
      </c>
      <c r="K118">
        <f>(('BIST 100 Historical Data'!D118)+('BIST 100 Historical Data'!E118))/2</f>
        <v>8024.2449999999999</v>
      </c>
    </row>
    <row r="119" spans="1:11" x14ac:dyDescent="0.3">
      <c r="A119" s="4" t="s">
        <v>139</v>
      </c>
      <c r="B119" s="2">
        <v>8.1999999999999993</v>
      </c>
      <c r="C119" s="2">
        <v>33</v>
      </c>
      <c r="D119" s="2">
        <v>1749.11</v>
      </c>
      <c r="E119" s="2">
        <v>74.62</v>
      </c>
      <c r="F119">
        <v>50</v>
      </c>
      <c r="G119" s="7">
        <v>8431374842.1674995</v>
      </c>
      <c r="H119" s="2">
        <f t="shared" si="2"/>
        <v>10</v>
      </c>
      <c r="I119">
        <v>0</v>
      </c>
      <c r="J119" s="7">
        <f>('Brent Petrol Vadeli İşlemleri G'!D119+'Brent Petrol Vadeli İşlemleri G'!E119)/2</f>
        <v>87.259999999999991</v>
      </c>
      <c r="K119">
        <f>(('BIST 100 Historical Data'!D119)+('BIST 100 Historical Data'!E119))/2</f>
        <v>7973.5750000000007</v>
      </c>
    </row>
    <row r="120" spans="1:11" x14ac:dyDescent="0.3">
      <c r="A120" s="4" t="s">
        <v>140</v>
      </c>
      <c r="B120" s="2">
        <v>8.8000000000000007</v>
      </c>
      <c r="C120" s="2">
        <v>41.09</v>
      </c>
      <c r="D120" s="2">
        <v>1806.5</v>
      </c>
      <c r="E120" s="2">
        <v>75.47</v>
      </c>
      <c r="F120">
        <v>47</v>
      </c>
      <c r="G120" s="7">
        <v>8676295342.0255318</v>
      </c>
      <c r="H120" s="2">
        <f t="shared" si="2"/>
        <v>8.8000000000000007</v>
      </c>
      <c r="I120" s="6">
        <v>0</v>
      </c>
      <c r="J120" s="7">
        <f>('Brent Petrol Vadeli İşlemleri G'!D120+'Brent Petrol Vadeli İşlemleri G'!E120)/2</f>
        <v>81.914999999999992</v>
      </c>
      <c r="K120">
        <f>(('BIST 100 Historical Data'!D120)+('BIST 100 Historical Data'!E120))/2</f>
        <v>7723.2199999999993</v>
      </c>
    </row>
    <row r="121" spans="1:11" x14ac:dyDescent="0.3">
      <c r="A121" s="4" t="s">
        <v>141</v>
      </c>
      <c r="B121" s="2">
        <v>8.9</v>
      </c>
      <c r="C121" s="2">
        <v>42.5</v>
      </c>
      <c r="D121" s="2">
        <v>1859.38</v>
      </c>
      <c r="E121" s="2">
        <v>77.42</v>
      </c>
      <c r="F121">
        <v>47</v>
      </c>
      <c r="G121" s="7">
        <v>8921215841.883564</v>
      </c>
      <c r="H121" s="2">
        <f t="shared" si="2"/>
        <v>9</v>
      </c>
      <c r="I121">
        <v>0</v>
      </c>
      <c r="J121" s="7">
        <f>('Brent Petrol Vadeli İşlemleri G'!D121+'Brent Petrol Vadeli İşlemleri G'!E121)/2</f>
        <v>77.004999999999995</v>
      </c>
      <c r="K121">
        <f>(('BIST 100 Historical Data'!D121)+('BIST 100 Historical Data'!E121))/2</f>
        <v>7661.6900000000005</v>
      </c>
    </row>
    <row r="122" spans="1:11" x14ac:dyDescent="0.3">
      <c r="A122" s="4" t="s">
        <v>142</v>
      </c>
      <c r="B122" s="2">
        <v>9.8000000000000007</v>
      </c>
      <c r="C122" s="2">
        <v>44</v>
      </c>
      <c r="D122" s="2">
        <v>1984.02</v>
      </c>
      <c r="E122" s="2">
        <v>80.423109485099999</v>
      </c>
      <c r="F122">
        <v>50</v>
      </c>
      <c r="G122" s="7">
        <f>G121+G121-G120</f>
        <v>9166136341.7415962</v>
      </c>
      <c r="H122" s="2">
        <f t="shared" si="2"/>
        <v>9.6999999999999993</v>
      </c>
      <c r="I122" s="6">
        <v>0</v>
      </c>
      <c r="J122" s="7">
        <f>('Brent Petrol Vadeli İşlemleri G'!D122+'Brent Petrol Vadeli İşlemleri G'!E122)/2</f>
        <v>79.495000000000005</v>
      </c>
      <c r="K122">
        <f>(('BIST 100 Historical Data'!D122)+('BIST 100 Historical Data'!E122))/2</f>
        <v>7982.17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B54B-85E7-452D-864B-2FF93203658C}">
  <dimension ref="A1:M122"/>
  <sheetViews>
    <sheetView tabSelected="1" workbookViewId="0">
      <selection activeCell="Q16" sqref="Q16"/>
    </sheetView>
  </sheetViews>
  <sheetFormatPr defaultRowHeight="14.4" x14ac:dyDescent="0.3"/>
  <cols>
    <col min="1" max="1" width="9.33203125" bestFit="1" customWidth="1"/>
    <col min="2" max="2" width="13.5546875" bestFit="1" customWidth="1"/>
    <col min="3" max="3" width="7.5546875" bestFit="1" customWidth="1"/>
    <col min="4" max="6" width="8.5546875" bestFit="1" customWidth="1"/>
    <col min="7" max="7" width="12" bestFit="1" customWidth="1"/>
    <col min="8" max="8" width="7.6640625" bestFit="1" customWidth="1"/>
    <col min="9" max="9" width="9.6640625" bestFit="1" customWidth="1"/>
    <col min="10" max="10" width="10" bestFit="1" customWidth="1"/>
    <col min="11" max="11" width="8.5546875" bestFit="1" customWidth="1"/>
    <col min="12" max="12" width="9" bestFit="1" customWidth="1"/>
    <col min="13" max="13" width="9.5546875" bestFit="1" customWidth="1"/>
  </cols>
  <sheetData>
    <row r="1" spans="1:13" x14ac:dyDescent="0.3">
      <c r="A1" s="3" t="s">
        <v>21</v>
      </c>
      <c r="B1" s="1" t="s">
        <v>1043</v>
      </c>
      <c r="C1" s="1" t="s">
        <v>1044</v>
      </c>
      <c r="D1" s="1" t="s">
        <v>1045</v>
      </c>
      <c r="E1" s="1" t="s">
        <v>1047</v>
      </c>
      <c r="F1" s="1" t="s">
        <v>1048</v>
      </c>
      <c r="G1" s="1" t="s">
        <v>1046</v>
      </c>
      <c r="H1" s="1" t="s">
        <v>1040</v>
      </c>
      <c r="I1" s="1" t="s">
        <v>1041</v>
      </c>
      <c r="J1" s="1" t="s">
        <v>12</v>
      </c>
      <c r="K1" s="5" t="s">
        <v>208</v>
      </c>
      <c r="L1" s="5" t="s">
        <v>1033</v>
      </c>
      <c r="M1" s="5" t="s">
        <v>1042</v>
      </c>
    </row>
    <row r="2" spans="1:13" x14ac:dyDescent="0.3">
      <c r="A2" s="4" t="s">
        <v>22</v>
      </c>
      <c r="B2" s="2">
        <v>519936.46600000001</v>
      </c>
      <c r="C2" s="2">
        <v>15.1122512242</v>
      </c>
      <c r="D2" s="2">
        <v>73.8983408279</v>
      </c>
      <c r="E2" s="2">
        <v>109.0766704059</v>
      </c>
      <c r="F2" s="2">
        <v>40.990357383099997</v>
      </c>
      <c r="G2" s="2">
        <v>52006</v>
      </c>
      <c r="H2">
        <v>59</v>
      </c>
      <c r="I2">
        <v>99</v>
      </c>
      <c r="J2" s="2">
        <v>233.54</v>
      </c>
      <c r="K2" s="7">
        <v>108.395</v>
      </c>
      <c r="L2">
        <v>648.56500000000005</v>
      </c>
      <c r="M2" s="7">
        <f>data_EXCH!B2*K2</f>
        <v>240.72854304545947</v>
      </c>
    </row>
    <row r="3" spans="1:13" x14ac:dyDescent="0.3">
      <c r="A3" s="4" t="s">
        <v>23</v>
      </c>
      <c r="B3" s="2">
        <v>615248.73</v>
      </c>
      <c r="C3" s="2">
        <v>11.4336235273</v>
      </c>
      <c r="D3" s="2">
        <v>88.799317267700005</v>
      </c>
      <c r="E3" s="2">
        <v>110.61153865289999</v>
      </c>
      <c r="F3" s="2">
        <v>67.630704660700005</v>
      </c>
      <c r="G3" s="2">
        <v>53250</v>
      </c>
      <c r="H3">
        <v>39</v>
      </c>
      <c r="I3">
        <v>98</v>
      </c>
      <c r="J3" s="2">
        <v>234.54</v>
      </c>
      <c r="K3" s="7">
        <v>108.11</v>
      </c>
      <c r="L3">
        <v>633.82500000000005</v>
      </c>
      <c r="M3" s="7">
        <f>data_EXCH!B3*K3</f>
        <v>239.65230195000001</v>
      </c>
    </row>
    <row r="4" spans="1:13" x14ac:dyDescent="0.3">
      <c r="A4" s="4" t="s">
        <v>24</v>
      </c>
      <c r="B4" s="2">
        <v>726281.60400000005</v>
      </c>
      <c r="C4" s="2">
        <v>11.3338505742</v>
      </c>
      <c r="D4" s="2">
        <v>100.5240039788</v>
      </c>
      <c r="E4" s="2">
        <v>114.1598857732</v>
      </c>
      <c r="F4" s="2">
        <v>80.8824040123</v>
      </c>
      <c r="G4" s="2">
        <v>61203</v>
      </c>
      <c r="H4">
        <v>31</v>
      </c>
      <c r="I4">
        <v>86</v>
      </c>
      <c r="J4" s="2">
        <v>237.18</v>
      </c>
      <c r="K4" s="7">
        <v>108.9</v>
      </c>
      <c r="L4">
        <v>658.15499999999997</v>
      </c>
      <c r="M4" s="7">
        <f>data_EXCH!B4*K4</f>
        <v>241.95246428571275</v>
      </c>
    </row>
    <row r="5" spans="1:13" x14ac:dyDescent="0.3">
      <c r="A5" s="4" t="s">
        <v>25</v>
      </c>
      <c r="B5" s="2">
        <v>734315.451</v>
      </c>
      <c r="C5" s="2">
        <v>12.5444897449</v>
      </c>
      <c r="D5" s="2">
        <v>103.4075783549</v>
      </c>
      <c r="E5" s="2">
        <v>121.1763160755</v>
      </c>
      <c r="F5" s="2">
        <v>66.636775382300002</v>
      </c>
      <c r="G5" s="2">
        <v>63761</v>
      </c>
      <c r="H5">
        <v>33</v>
      </c>
      <c r="I5">
        <v>87</v>
      </c>
      <c r="J5" s="2">
        <v>240.37</v>
      </c>
      <c r="K5" s="7">
        <v>107.30000000000001</v>
      </c>
      <c r="L5">
        <v>719.96499999999992</v>
      </c>
      <c r="M5" s="7">
        <f>data_EXCH!B5*K5</f>
        <v>228.68797904761499</v>
      </c>
    </row>
    <row r="6" spans="1:13" x14ac:dyDescent="0.3">
      <c r="A6" s="4" t="s">
        <v>26</v>
      </c>
      <c r="B6" s="2">
        <v>694059.99</v>
      </c>
      <c r="C6" s="2">
        <v>15.565596553500001</v>
      </c>
      <c r="D6" s="2">
        <v>98.519637163100001</v>
      </c>
      <c r="E6" s="2">
        <v>115.22930035500001</v>
      </c>
      <c r="F6" s="2">
        <v>66.393291538499994</v>
      </c>
      <c r="G6" s="2">
        <v>63658</v>
      </c>
      <c r="H6">
        <v>54</v>
      </c>
      <c r="I6">
        <v>82</v>
      </c>
      <c r="J6" s="2">
        <v>241.32</v>
      </c>
      <c r="K6" s="7">
        <v>108.94499999999999</v>
      </c>
      <c r="L6">
        <v>772.07500000000005</v>
      </c>
      <c r="M6" s="7">
        <f>data_EXCH!B6*K6</f>
        <v>228.19238392499997</v>
      </c>
    </row>
    <row r="7" spans="1:13" x14ac:dyDescent="0.3">
      <c r="A7" s="4" t="s">
        <v>27</v>
      </c>
      <c r="B7" s="2">
        <v>679928.397</v>
      </c>
      <c r="C7" s="2">
        <v>11.8831270919</v>
      </c>
      <c r="D7" s="2">
        <v>96.574832346099996</v>
      </c>
      <c r="E7" s="2">
        <v>109.8797719967</v>
      </c>
      <c r="F7" s="2">
        <v>70.365935534499997</v>
      </c>
      <c r="G7" s="2">
        <v>67013</v>
      </c>
      <c r="H7">
        <v>54</v>
      </c>
      <c r="I7">
        <v>90</v>
      </c>
      <c r="J7" s="2">
        <v>242.07</v>
      </c>
      <c r="K7" s="7">
        <v>111.74</v>
      </c>
      <c r="L7">
        <v>796.79500000000007</v>
      </c>
      <c r="M7" s="7">
        <f>data_EXCH!B7*K7</f>
        <v>236.83718676190529</v>
      </c>
    </row>
    <row r="8" spans="1:13" x14ac:dyDescent="0.3">
      <c r="A8" s="4" t="s">
        <v>28</v>
      </c>
      <c r="B8" s="2">
        <v>720272.41299999994</v>
      </c>
      <c r="C8" s="2">
        <v>13.136206381099999</v>
      </c>
      <c r="D8" s="2">
        <v>102.359196561</v>
      </c>
      <c r="E8" s="2">
        <v>113.2091512296</v>
      </c>
      <c r="F8" s="2">
        <v>82.479695834300003</v>
      </c>
      <c r="G8" s="2">
        <v>61151</v>
      </c>
      <c r="H8">
        <v>40</v>
      </c>
      <c r="I8">
        <v>96</v>
      </c>
      <c r="J8" s="2">
        <v>243.17</v>
      </c>
      <c r="K8" s="7">
        <v>108.61</v>
      </c>
      <c r="L8">
        <v>802.06</v>
      </c>
      <c r="M8" s="7">
        <f>data_EXCH!B8*K8</f>
        <v>230.52363890000001</v>
      </c>
    </row>
    <row r="9" spans="1:13" x14ac:dyDescent="0.3">
      <c r="A9" s="4" t="s">
        <v>29</v>
      </c>
      <c r="B9" s="2">
        <v>309104.24900000001</v>
      </c>
      <c r="C9" s="2">
        <v>12.0008315996</v>
      </c>
      <c r="D9" s="2">
        <v>45.595647856600003</v>
      </c>
      <c r="E9" s="2">
        <v>116.8437793465</v>
      </c>
      <c r="F9" s="2">
        <v>60.6863953688</v>
      </c>
      <c r="G9" s="2">
        <v>37330</v>
      </c>
      <c r="H9">
        <v>45</v>
      </c>
      <c r="I9">
        <v>100</v>
      </c>
      <c r="J9" s="2">
        <v>243.4</v>
      </c>
      <c r="K9" s="7">
        <v>103.96</v>
      </c>
      <c r="L9">
        <v>797.64</v>
      </c>
      <c r="M9" s="7">
        <f>data_EXCH!B9*K9</f>
        <v>224.7783516190471</v>
      </c>
    </row>
    <row r="10" spans="1:13" x14ac:dyDescent="0.3">
      <c r="A10" s="4" t="s">
        <v>30</v>
      </c>
      <c r="B10" s="2">
        <v>639016.21799999999</v>
      </c>
      <c r="C10" s="2">
        <v>12.6690734429</v>
      </c>
      <c r="D10" s="2">
        <v>97.181524080700001</v>
      </c>
      <c r="E10" s="2">
        <v>108.66570143</v>
      </c>
      <c r="F10" s="2">
        <v>75.983164929300003</v>
      </c>
      <c r="G10" s="2">
        <v>72120</v>
      </c>
      <c r="H10">
        <v>44</v>
      </c>
      <c r="I10">
        <v>88</v>
      </c>
      <c r="J10" s="2">
        <v>243.74</v>
      </c>
      <c r="K10" s="7">
        <v>98.77</v>
      </c>
      <c r="L10">
        <v>782.375</v>
      </c>
      <c r="M10" s="7">
        <f>data_EXCH!B10*K10</f>
        <v>218.04061140909181</v>
      </c>
    </row>
    <row r="11" spans="1:13" x14ac:dyDescent="0.3">
      <c r="A11" s="4" t="s">
        <v>31</v>
      </c>
      <c r="B11" s="2">
        <v>576622.179</v>
      </c>
      <c r="C11" s="2">
        <v>12.8535316022</v>
      </c>
      <c r="D11" s="2">
        <v>90.526618357100006</v>
      </c>
      <c r="E11" s="2">
        <v>107.1959510823</v>
      </c>
      <c r="F11" s="2">
        <v>100.0491099616</v>
      </c>
      <c r="G11" s="2">
        <v>62001</v>
      </c>
      <c r="H11">
        <v>83</v>
      </c>
      <c r="I11">
        <v>89</v>
      </c>
      <c r="J11" s="2">
        <v>248.37</v>
      </c>
      <c r="K11" s="7">
        <v>89.414999999999992</v>
      </c>
      <c r="L11">
        <v>768.79500000000007</v>
      </c>
      <c r="M11" s="7">
        <f>data_EXCH!B11*K11</f>
        <v>202.291154775</v>
      </c>
    </row>
    <row r="12" spans="1:13" x14ac:dyDescent="0.3">
      <c r="A12" s="4" t="s">
        <v>32</v>
      </c>
      <c r="B12" s="2">
        <v>605668.18700000003</v>
      </c>
      <c r="C12" s="2">
        <v>11.913971092000001</v>
      </c>
      <c r="D12" s="2">
        <v>94.893017592199996</v>
      </c>
      <c r="E12" s="2">
        <v>107.1121491095</v>
      </c>
      <c r="F12" s="2">
        <v>101.45642069429999</v>
      </c>
      <c r="G12" s="2">
        <v>69466</v>
      </c>
      <c r="H12">
        <v>51</v>
      </c>
      <c r="I12">
        <v>85</v>
      </c>
      <c r="J12" s="2">
        <v>248.82</v>
      </c>
      <c r="K12" s="7">
        <v>78.09</v>
      </c>
      <c r="L12">
        <v>820.90499999999997</v>
      </c>
      <c r="M12" s="7">
        <f>data_EXCH!B12*K12</f>
        <v>174.734184</v>
      </c>
    </row>
    <row r="13" spans="1:13" x14ac:dyDescent="0.3">
      <c r="A13" s="4" t="s">
        <v>33</v>
      </c>
      <c r="B13" s="2">
        <v>638876.43500000006</v>
      </c>
      <c r="C13" s="2">
        <v>10.424899037099999</v>
      </c>
      <c r="D13" s="2">
        <v>101.92992830110001</v>
      </c>
      <c r="E13" s="2">
        <v>111.2564153572</v>
      </c>
      <c r="F13" s="2">
        <v>108.0210582341</v>
      </c>
      <c r="G13" s="2">
        <v>70480</v>
      </c>
      <c r="H13">
        <v>43</v>
      </c>
      <c r="I13">
        <v>85</v>
      </c>
      <c r="J13" s="2">
        <v>247.72</v>
      </c>
      <c r="K13" s="7">
        <v>64.42</v>
      </c>
      <c r="L13">
        <v>829.27</v>
      </c>
      <c r="M13" s="7">
        <f>data_EXCH!B13*K13</f>
        <v>147.63663565217701</v>
      </c>
    </row>
    <row r="14" spans="1:13" x14ac:dyDescent="0.3">
      <c r="A14" s="4" t="s">
        <v>34</v>
      </c>
      <c r="B14" s="2">
        <v>613618.02300000004</v>
      </c>
      <c r="C14" s="2">
        <v>11.678688705700001</v>
      </c>
      <c r="D14" s="2">
        <v>102.8141882938</v>
      </c>
      <c r="E14" s="2">
        <v>105.1322187439</v>
      </c>
      <c r="F14" s="2">
        <v>36.969876146600001</v>
      </c>
      <c r="G14" s="2">
        <v>60414</v>
      </c>
      <c r="H14">
        <v>42</v>
      </c>
      <c r="I14">
        <v>89</v>
      </c>
      <c r="J14" s="2">
        <v>250.45</v>
      </c>
      <c r="K14" s="7">
        <v>51.864999999999995</v>
      </c>
      <c r="L14">
        <v>883.7349999999999</v>
      </c>
      <c r="M14" s="7">
        <f>data_EXCH!B14*K14</f>
        <v>120.97708830952405</v>
      </c>
    </row>
    <row r="15" spans="1:13" x14ac:dyDescent="0.3">
      <c r="A15" s="4" t="s">
        <v>35</v>
      </c>
      <c r="B15" s="2">
        <v>588953.28500000003</v>
      </c>
      <c r="C15" s="2">
        <v>12.1594158072</v>
      </c>
      <c r="D15" s="2">
        <v>100.2675487196</v>
      </c>
      <c r="E15" s="2">
        <v>101.9819181371</v>
      </c>
      <c r="F15" s="2">
        <v>83.684776332799998</v>
      </c>
      <c r="G15" s="2">
        <v>65238</v>
      </c>
      <c r="H15">
        <v>62</v>
      </c>
      <c r="I15">
        <v>92</v>
      </c>
      <c r="J15" s="2">
        <v>252.24</v>
      </c>
      <c r="K15" s="7">
        <v>57.204999999999998</v>
      </c>
      <c r="L15">
        <v>865.11500000000001</v>
      </c>
      <c r="M15" s="7">
        <f>data_EXCH!B15*K15</f>
        <v>140.7037062</v>
      </c>
    </row>
    <row r="16" spans="1:13" x14ac:dyDescent="0.3">
      <c r="A16" s="4" t="s">
        <v>36</v>
      </c>
      <c r="B16" s="2">
        <v>627134.31299999997</v>
      </c>
      <c r="C16" s="2">
        <v>10.921010515300001</v>
      </c>
      <c r="D16" s="2">
        <v>110.0801435536</v>
      </c>
      <c r="E16" s="2">
        <v>94.617181977499996</v>
      </c>
      <c r="F16" s="2">
        <v>106.8736301421</v>
      </c>
      <c r="G16" s="2">
        <v>72781</v>
      </c>
      <c r="H16">
        <v>68</v>
      </c>
      <c r="I16">
        <v>86</v>
      </c>
      <c r="J16" s="2">
        <v>255.23</v>
      </c>
      <c r="K16" s="7">
        <v>57.5</v>
      </c>
      <c r="L16">
        <v>806.57999999999993</v>
      </c>
      <c r="M16" s="7">
        <f>data_EXCH!B16*K16</f>
        <v>148.83874999999998</v>
      </c>
    </row>
    <row r="17" spans="1:13" x14ac:dyDescent="0.3">
      <c r="A17" s="4" t="s">
        <v>37</v>
      </c>
      <c r="B17" s="2">
        <v>667286.17500000005</v>
      </c>
      <c r="C17" s="2">
        <v>11.766412085700001</v>
      </c>
      <c r="D17" s="2">
        <v>114.8681436633</v>
      </c>
      <c r="E17" s="2">
        <v>95.322202721699995</v>
      </c>
      <c r="F17" s="2">
        <v>110.3581232807</v>
      </c>
      <c r="G17" s="2">
        <v>67277</v>
      </c>
      <c r="H17">
        <v>41</v>
      </c>
      <c r="I17">
        <v>76</v>
      </c>
      <c r="J17" s="2">
        <v>259.39</v>
      </c>
      <c r="K17" s="7">
        <v>60.465000000000003</v>
      </c>
      <c r="L17">
        <v>837.02499999999998</v>
      </c>
      <c r="M17" s="7">
        <f>data_EXCH!B17*K17</f>
        <v>160.40932607143031</v>
      </c>
    </row>
    <row r="18" spans="1:13" x14ac:dyDescent="0.3">
      <c r="A18" s="4" t="s">
        <v>38</v>
      </c>
      <c r="B18" s="2">
        <v>460879.61300000001</v>
      </c>
      <c r="C18" s="2">
        <v>11.486483403299999</v>
      </c>
      <c r="D18" s="2">
        <v>73.895641134000002</v>
      </c>
      <c r="E18" s="2">
        <v>99.266851815099997</v>
      </c>
      <c r="F18" s="2">
        <v>105.6387506656</v>
      </c>
      <c r="G18" s="2">
        <v>52339</v>
      </c>
      <c r="H18">
        <v>40</v>
      </c>
      <c r="I18">
        <v>74</v>
      </c>
      <c r="J18" s="2">
        <v>260.85000000000002</v>
      </c>
      <c r="K18" s="7">
        <v>65.435000000000002</v>
      </c>
      <c r="L18">
        <v>852.03</v>
      </c>
      <c r="M18" s="7">
        <f>data_EXCH!B18*K18</f>
        <v>173.46233028947438</v>
      </c>
    </row>
    <row r="19" spans="1:13" x14ac:dyDescent="0.3">
      <c r="A19" s="4" t="s">
        <v>39</v>
      </c>
      <c r="B19" s="2">
        <v>713666.62899999996</v>
      </c>
      <c r="C19" s="2">
        <v>10.7721695107</v>
      </c>
      <c r="D19" s="2">
        <v>118.7639321337</v>
      </c>
      <c r="E19" s="2">
        <v>98.908057558300001</v>
      </c>
      <c r="F19" s="2">
        <v>127.65944149870001</v>
      </c>
      <c r="G19" s="2">
        <v>73928</v>
      </c>
      <c r="H19">
        <v>37</v>
      </c>
      <c r="I19">
        <v>75</v>
      </c>
      <c r="J19" s="2">
        <v>259.51</v>
      </c>
      <c r="K19" s="7">
        <v>63.65</v>
      </c>
      <c r="L19">
        <v>798.9849999999999</v>
      </c>
      <c r="M19" s="7">
        <f>data_EXCH!B19*K19</f>
        <v>172.23805727272841</v>
      </c>
    </row>
    <row r="20" spans="1:13" x14ac:dyDescent="0.3">
      <c r="A20" s="4" t="s">
        <v>40</v>
      </c>
      <c r="B20" s="2">
        <v>495801.875</v>
      </c>
      <c r="C20" s="2">
        <v>12.1972176471</v>
      </c>
      <c r="D20" s="2">
        <v>83.491985664699996</v>
      </c>
      <c r="E20" s="2">
        <v>99.469207386700006</v>
      </c>
      <c r="F20" s="2">
        <v>135.4526081491</v>
      </c>
      <c r="G20" s="2">
        <v>62465</v>
      </c>
      <c r="H20">
        <v>66</v>
      </c>
      <c r="I20">
        <v>84</v>
      </c>
      <c r="J20" s="2">
        <v>259.74</v>
      </c>
      <c r="K20" s="7">
        <v>57.49</v>
      </c>
      <c r="L20">
        <v>807.11500000000001</v>
      </c>
      <c r="M20" s="7">
        <f>data_EXCH!B20*K20</f>
        <v>155.19164181817922</v>
      </c>
    </row>
    <row r="21" spans="1:13" x14ac:dyDescent="0.3">
      <c r="A21" s="4" t="s">
        <v>41</v>
      </c>
      <c r="B21" s="2">
        <v>385826.87800000003</v>
      </c>
      <c r="C21" s="2">
        <v>12.960930658300001</v>
      </c>
      <c r="D21" s="2">
        <v>65.975314219200001</v>
      </c>
      <c r="E21" s="2">
        <v>100.8945329906</v>
      </c>
      <c r="F21" s="2">
        <v>104.2182122418</v>
      </c>
      <c r="G21" s="2">
        <v>45210</v>
      </c>
      <c r="H21">
        <v>47</v>
      </c>
      <c r="I21">
        <v>76</v>
      </c>
      <c r="J21" s="2">
        <v>260.77999999999997</v>
      </c>
      <c r="K21" s="7">
        <v>48.274999999999999</v>
      </c>
      <c r="L21">
        <v>748.53</v>
      </c>
      <c r="M21" s="7">
        <f>data_EXCH!B21*K21</f>
        <v>137.61662297619276</v>
      </c>
    </row>
    <row r="22" spans="1:13" x14ac:dyDescent="0.3">
      <c r="A22" s="4" t="s">
        <v>42</v>
      </c>
      <c r="B22" s="2">
        <v>642034.07200000004</v>
      </c>
      <c r="C22" s="2">
        <v>10.7554020189</v>
      </c>
      <c r="D22" s="2">
        <v>111.29871430839999</v>
      </c>
      <c r="E22" s="2">
        <v>100.3512655177</v>
      </c>
      <c r="F22" s="2">
        <v>82.647363152699995</v>
      </c>
      <c r="G22" s="2">
        <v>66572</v>
      </c>
      <c r="H22">
        <v>77</v>
      </c>
      <c r="I22">
        <v>85</v>
      </c>
      <c r="J22" s="2">
        <v>263.11</v>
      </c>
      <c r="K22" s="7">
        <v>49.724999999999994</v>
      </c>
      <c r="L22">
        <v>736.2</v>
      </c>
      <c r="M22" s="7">
        <f>data_EXCH!B22*K22</f>
        <v>149.57876699999997</v>
      </c>
    </row>
    <row r="23" spans="1:13" x14ac:dyDescent="0.3">
      <c r="A23" s="4" t="s">
        <v>43</v>
      </c>
      <c r="B23" s="2">
        <v>598872.71499999997</v>
      </c>
      <c r="C23" s="2">
        <v>9.8774993700000007</v>
      </c>
      <c r="D23" s="2">
        <v>103.4623151099</v>
      </c>
      <c r="E23" s="2">
        <v>99.225046464599998</v>
      </c>
      <c r="F23" s="2">
        <v>120.1308842616</v>
      </c>
      <c r="G23" s="2">
        <v>77243</v>
      </c>
      <c r="H23">
        <v>90</v>
      </c>
      <c r="I23">
        <v>76</v>
      </c>
      <c r="J23" s="2">
        <v>267.2</v>
      </c>
      <c r="K23" s="7">
        <v>50.23</v>
      </c>
      <c r="L23">
        <v>774.46499999999992</v>
      </c>
      <c r="M23" s="7">
        <f>data_EXCH!B23*K23</f>
        <v>147.41787428571212</v>
      </c>
    </row>
    <row r="24" spans="1:13" x14ac:dyDescent="0.3">
      <c r="A24" s="4" t="s">
        <v>44</v>
      </c>
      <c r="B24" s="2">
        <v>626553.603</v>
      </c>
      <c r="C24" s="2">
        <v>12.4334992435</v>
      </c>
      <c r="D24" s="2">
        <v>107.76942207330001</v>
      </c>
      <c r="E24" s="2">
        <v>103.3112547421</v>
      </c>
      <c r="F24" s="2">
        <v>91.9480366266</v>
      </c>
      <c r="G24" s="2">
        <v>72872</v>
      </c>
      <c r="H24">
        <v>90</v>
      </c>
      <c r="I24">
        <v>76</v>
      </c>
      <c r="J24" s="2">
        <v>268.98</v>
      </c>
      <c r="K24" s="7">
        <v>47.03</v>
      </c>
      <c r="L24">
        <v>795.89</v>
      </c>
      <c r="M24" s="7">
        <f>data_EXCH!B24*K24</f>
        <v>135.28045128571296</v>
      </c>
    </row>
    <row r="25" spans="1:13" x14ac:dyDescent="0.3">
      <c r="A25" s="4" t="s">
        <v>45</v>
      </c>
      <c r="B25" s="2">
        <v>633109.55000000005</v>
      </c>
      <c r="C25" s="2">
        <v>12.333902697599999</v>
      </c>
      <c r="D25" s="2">
        <v>107.3126511264</v>
      </c>
      <c r="E25" s="2">
        <v>101.5202619448</v>
      </c>
      <c r="F25" s="2">
        <v>94.418297501699996</v>
      </c>
      <c r="G25" s="2">
        <v>74688</v>
      </c>
      <c r="H25">
        <v>89</v>
      </c>
      <c r="I25">
        <v>73</v>
      </c>
      <c r="J25" s="2">
        <v>269.54000000000002</v>
      </c>
      <c r="K25" s="7">
        <v>40.58</v>
      </c>
      <c r="L25">
        <v>734.79</v>
      </c>
      <c r="M25" s="7">
        <f>data_EXCH!B25*K25</f>
        <v>118.59416782608837</v>
      </c>
    </row>
    <row r="26" spans="1:13" x14ac:dyDescent="0.3">
      <c r="A26" s="4" t="s">
        <v>46</v>
      </c>
      <c r="B26" s="2">
        <v>391144.36099999998</v>
      </c>
      <c r="C26" s="2">
        <v>12.069799808599999</v>
      </c>
      <c r="D26" s="2">
        <v>64.146434929099996</v>
      </c>
      <c r="E26" s="2">
        <v>101.07594488620001</v>
      </c>
      <c r="F26" s="2">
        <v>28.660843504999999</v>
      </c>
      <c r="G26" s="2">
        <v>58205</v>
      </c>
      <c r="H26">
        <v>86</v>
      </c>
      <c r="I26">
        <v>76</v>
      </c>
      <c r="J26" s="2">
        <v>274.44</v>
      </c>
      <c r="K26" s="7">
        <v>33.045000000000002</v>
      </c>
      <c r="L26">
        <v>708.68499999999995</v>
      </c>
      <c r="M26" s="7">
        <f>data_EXCH!B26*K26</f>
        <v>99.543601425000006</v>
      </c>
    </row>
    <row r="27" spans="1:13" x14ac:dyDescent="0.3">
      <c r="A27" s="4" t="s">
        <v>47</v>
      </c>
      <c r="B27" s="2">
        <v>588005.81099999999</v>
      </c>
      <c r="C27" s="2">
        <v>11.409562365199999</v>
      </c>
      <c r="D27" s="2">
        <v>99.661420782999997</v>
      </c>
      <c r="E27" s="2">
        <v>103.34698799980001</v>
      </c>
      <c r="F27" s="2">
        <v>103.4882177133</v>
      </c>
      <c r="G27" s="2">
        <v>72740</v>
      </c>
      <c r="H27">
        <v>94</v>
      </c>
      <c r="I27">
        <v>74</v>
      </c>
      <c r="J27" s="2">
        <v>274.38</v>
      </c>
      <c r="K27" s="7">
        <v>33.46</v>
      </c>
      <c r="L27">
        <v>727.26499999999999</v>
      </c>
      <c r="M27" s="7">
        <f>data_EXCH!B27*K27</f>
        <v>98.571725999998563</v>
      </c>
    </row>
    <row r="28" spans="1:13" x14ac:dyDescent="0.3">
      <c r="A28" s="4" t="s">
        <v>48</v>
      </c>
      <c r="B28" s="2">
        <v>654974.16700000002</v>
      </c>
      <c r="C28" s="2">
        <v>12.2568681804</v>
      </c>
      <c r="D28" s="2">
        <v>109.90169271249999</v>
      </c>
      <c r="E28" s="2">
        <v>102.9465759457</v>
      </c>
      <c r="F28" s="2">
        <v>124.48770416230001</v>
      </c>
      <c r="G28" s="2">
        <v>77051</v>
      </c>
      <c r="H28">
        <v>97</v>
      </c>
      <c r="I28">
        <v>74</v>
      </c>
      <c r="J28" s="2">
        <v>274.27</v>
      </c>
      <c r="K28" s="7">
        <v>39.245000000000005</v>
      </c>
      <c r="L28">
        <v>795.82999999999993</v>
      </c>
      <c r="M28" s="7">
        <f>data_EXCH!B28*K28</f>
        <v>113.69054680434904</v>
      </c>
    </row>
    <row r="29" spans="1:13" x14ac:dyDescent="0.3">
      <c r="A29" s="4" t="s">
        <v>49</v>
      </c>
      <c r="B29" s="2">
        <v>609808.42599999998</v>
      </c>
      <c r="C29" s="2">
        <v>12.5972683859</v>
      </c>
      <c r="D29" s="2">
        <v>99.327023486399995</v>
      </c>
      <c r="E29" s="2">
        <v>105.1893261254</v>
      </c>
      <c r="F29" s="2">
        <v>104.4480298252</v>
      </c>
      <c r="G29" s="2">
        <v>74625</v>
      </c>
      <c r="H29">
        <v>94</v>
      </c>
      <c r="I29">
        <v>71</v>
      </c>
      <c r="J29" s="2">
        <v>276.42</v>
      </c>
      <c r="K29" s="7">
        <v>42.885000000000005</v>
      </c>
      <c r="L29">
        <v>839.07500000000005</v>
      </c>
      <c r="M29" s="7">
        <f>data_EXCH!B29*K29</f>
        <v>121.78686514285634</v>
      </c>
    </row>
    <row r="30" spans="1:13" x14ac:dyDescent="0.3">
      <c r="A30" s="4" t="s">
        <v>50</v>
      </c>
      <c r="B30" s="2">
        <v>682073.94</v>
      </c>
      <c r="C30" s="2">
        <v>11.794322944999999</v>
      </c>
      <c r="D30" s="2">
        <v>114.2999975279</v>
      </c>
      <c r="E30" s="2">
        <v>104.9639577551</v>
      </c>
      <c r="F30" s="2">
        <v>115.727926626</v>
      </c>
      <c r="G30" s="2">
        <v>76570</v>
      </c>
      <c r="H30">
        <v>91</v>
      </c>
      <c r="I30">
        <v>71</v>
      </c>
      <c r="J30" s="2">
        <v>278.02</v>
      </c>
      <c r="K30" s="7">
        <v>46.92</v>
      </c>
      <c r="L30">
        <v>807.38499999999999</v>
      </c>
      <c r="M30" s="7">
        <f>data_EXCH!B30*K30</f>
        <v>137.56273714285513</v>
      </c>
    </row>
    <row r="31" spans="1:13" x14ac:dyDescent="0.3">
      <c r="A31" s="4" t="s">
        <v>51</v>
      </c>
      <c r="B31" s="2">
        <v>727863.84400000004</v>
      </c>
      <c r="C31" s="2">
        <v>12.879944010199999</v>
      </c>
      <c r="D31" s="2">
        <v>121.8319157127</v>
      </c>
      <c r="E31" s="2">
        <v>104.2619094322</v>
      </c>
      <c r="F31" s="2">
        <v>116.2927058444</v>
      </c>
      <c r="G31" s="2">
        <v>82175</v>
      </c>
      <c r="H31">
        <v>89</v>
      </c>
      <c r="I31">
        <v>70</v>
      </c>
      <c r="J31" s="2">
        <v>279.33</v>
      </c>
      <c r="K31" s="7">
        <v>49.774999999999999</v>
      </c>
      <c r="L31">
        <v>767.18499999999995</v>
      </c>
      <c r="M31" s="7">
        <f>data_EXCH!B31*K31</f>
        <v>145.4543150000018</v>
      </c>
    </row>
    <row r="32" spans="1:13" x14ac:dyDescent="0.3">
      <c r="A32" s="4" t="s">
        <v>52</v>
      </c>
      <c r="B32" s="2">
        <v>607320.37399999995</v>
      </c>
      <c r="C32" s="2">
        <v>12.142800580999999</v>
      </c>
      <c r="D32" s="2">
        <v>97.745331316600002</v>
      </c>
      <c r="E32" s="2">
        <v>100.1965863434</v>
      </c>
      <c r="F32" s="2">
        <v>104.9800929286</v>
      </c>
      <c r="G32" s="2">
        <v>69030</v>
      </c>
      <c r="H32">
        <v>86</v>
      </c>
      <c r="I32">
        <v>73</v>
      </c>
      <c r="J32" s="2">
        <v>282.58</v>
      </c>
      <c r="K32" s="7">
        <v>46.274999999999999</v>
      </c>
      <c r="L32">
        <v>766.255</v>
      </c>
      <c r="M32" s="7">
        <f>data_EXCH!B32*K32</f>
        <v>137.10716916666769</v>
      </c>
    </row>
    <row r="33" spans="1:13" x14ac:dyDescent="0.3">
      <c r="A33" s="4" t="s">
        <v>53</v>
      </c>
      <c r="B33" s="2">
        <v>602156.93700000003</v>
      </c>
      <c r="C33" s="2">
        <v>13.761864789200001</v>
      </c>
      <c r="D33" s="2">
        <v>94.539404613200006</v>
      </c>
      <c r="E33" s="2">
        <v>106.8823163279</v>
      </c>
      <c r="F33" s="2">
        <v>91.181537649199996</v>
      </c>
      <c r="G33" s="2">
        <v>52296</v>
      </c>
      <c r="H33">
        <v>88</v>
      </c>
      <c r="I33">
        <v>70</v>
      </c>
      <c r="J33" s="2">
        <v>281.76</v>
      </c>
      <c r="K33" s="7">
        <v>46.364999999999995</v>
      </c>
      <c r="L33">
        <v>767.54499999999996</v>
      </c>
      <c r="M33" s="7">
        <f>data_EXCH!B33*K33</f>
        <v>137.62059299999999</v>
      </c>
    </row>
    <row r="34" spans="1:13" x14ac:dyDescent="0.3">
      <c r="A34" s="4" t="s">
        <v>54</v>
      </c>
      <c r="B34" s="2">
        <v>707630.58900000004</v>
      </c>
      <c r="C34" s="2">
        <v>12.959728571499999</v>
      </c>
      <c r="D34" s="2">
        <v>113.84795945640001</v>
      </c>
      <c r="E34" s="2">
        <v>107.2822241728</v>
      </c>
      <c r="F34" s="2">
        <v>87.913794442500006</v>
      </c>
      <c r="G34" s="2">
        <v>78439</v>
      </c>
      <c r="H34">
        <v>93</v>
      </c>
      <c r="I34">
        <v>74</v>
      </c>
      <c r="J34" s="2">
        <v>282.27</v>
      </c>
      <c r="K34" s="7">
        <v>47.615000000000002</v>
      </c>
      <c r="L34">
        <v>779.08999999999992</v>
      </c>
      <c r="M34" s="7">
        <f>data_EXCH!B34*K34</f>
        <v>141.19857911111006</v>
      </c>
    </row>
    <row r="35" spans="1:13" x14ac:dyDescent="0.3">
      <c r="A35" s="4" t="s">
        <v>55</v>
      </c>
      <c r="B35" s="2">
        <v>848272.272</v>
      </c>
      <c r="C35" s="2">
        <v>12.246017392200001</v>
      </c>
      <c r="D35" s="2">
        <v>134.92704222770001</v>
      </c>
      <c r="E35" s="2">
        <v>100.9685901343</v>
      </c>
      <c r="F35" s="2">
        <v>112.59937426099999</v>
      </c>
      <c r="G35" s="2">
        <v>98008</v>
      </c>
      <c r="H35">
        <v>93</v>
      </c>
      <c r="I35">
        <v>70</v>
      </c>
      <c r="J35" s="2">
        <v>286.33</v>
      </c>
      <c r="K35" s="7">
        <v>50.854999999999997</v>
      </c>
      <c r="L35">
        <v>783.88</v>
      </c>
      <c r="M35" s="7">
        <f>data_EXCH!B35*K35</f>
        <v>156.30235816666786</v>
      </c>
    </row>
    <row r="36" spans="1:13" x14ac:dyDescent="0.3">
      <c r="A36" s="4" t="s">
        <v>56</v>
      </c>
      <c r="B36" s="2">
        <v>953751.05900000001</v>
      </c>
      <c r="C36" s="2">
        <v>10.788996939600001</v>
      </c>
      <c r="D36" s="2">
        <v>153.1601893328</v>
      </c>
      <c r="E36" s="2">
        <v>101.3754215383</v>
      </c>
      <c r="F36" s="2">
        <v>131.8938710031</v>
      </c>
      <c r="G36" s="2">
        <v>104737</v>
      </c>
      <c r="H36">
        <v>89</v>
      </c>
      <c r="I36">
        <v>72</v>
      </c>
      <c r="J36" s="2">
        <v>287.81</v>
      </c>
      <c r="K36" s="7">
        <v>47.03</v>
      </c>
      <c r="L36">
        <v>762.94</v>
      </c>
      <c r="M36" s="7">
        <f>data_EXCH!B36*K36</f>
        <v>153.94436786363508</v>
      </c>
    </row>
    <row r="37" spans="1:13" x14ac:dyDescent="0.3">
      <c r="A37" s="4" t="s">
        <v>57</v>
      </c>
      <c r="B37" s="2">
        <v>1109619.2790000001</v>
      </c>
      <c r="C37" s="2">
        <v>9.7707129374000008</v>
      </c>
      <c r="D37" s="2">
        <v>175.07917201410001</v>
      </c>
      <c r="E37" s="2">
        <v>95.842760512699996</v>
      </c>
      <c r="F37" s="2">
        <v>113.7517151885</v>
      </c>
      <c r="G37" s="2">
        <v>106963</v>
      </c>
      <c r="H37">
        <v>82</v>
      </c>
      <c r="I37">
        <v>65</v>
      </c>
      <c r="J37" s="2">
        <v>292.54000000000002</v>
      </c>
      <c r="K37" s="7">
        <v>54.7</v>
      </c>
      <c r="L37">
        <v>750.82500000000005</v>
      </c>
      <c r="M37" s="7">
        <f>data_EXCH!B37*K37</f>
        <v>191.18868318181669</v>
      </c>
    </row>
    <row r="38" spans="1:13" x14ac:dyDescent="0.3">
      <c r="A38" s="4" t="s">
        <v>58</v>
      </c>
      <c r="B38" s="2">
        <v>925337.93299999996</v>
      </c>
      <c r="C38" s="2">
        <v>10.2864136694</v>
      </c>
      <c r="D38" s="2">
        <v>142.03764966369999</v>
      </c>
      <c r="E38" s="2">
        <v>92.253284467699999</v>
      </c>
      <c r="F38" s="2">
        <v>37.714107744099998</v>
      </c>
      <c r="G38" s="2">
        <v>93683</v>
      </c>
      <c r="H38">
        <v>82</v>
      </c>
      <c r="I38">
        <v>64</v>
      </c>
      <c r="J38" s="2">
        <v>299.74</v>
      </c>
      <c r="K38" s="7">
        <v>55.974999999999994</v>
      </c>
      <c r="L38">
        <v>811.87</v>
      </c>
      <c r="M38" s="7">
        <f>data_EXCH!B38*K38</f>
        <v>209.43682329545248</v>
      </c>
    </row>
    <row r="39" spans="1:13" x14ac:dyDescent="0.3">
      <c r="A39" s="4" t="s">
        <v>59</v>
      </c>
      <c r="B39" s="2">
        <v>942229.58499999996</v>
      </c>
      <c r="C39" s="2">
        <v>10.967416249099999</v>
      </c>
      <c r="D39" s="2">
        <v>151.48273350189999</v>
      </c>
      <c r="E39" s="2">
        <v>87.882498651199995</v>
      </c>
      <c r="F39" s="2">
        <v>79.535094006999998</v>
      </c>
      <c r="G39" s="2">
        <v>97129</v>
      </c>
      <c r="H39">
        <v>92</v>
      </c>
      <c r="I39">
        <v>69</v>
      </c>
      <c r="J39" s="2">
        <v>302.17</v>
      </c>
      <c r="K39" s="7">
        <v>55.945</v>
      </c>
      <c r="L39">
        <v>877.92000000000007</v>
      </c>
      <c r="M39" s="7">
        <f>data_EXCH!B39*K39</f>
        <v>205.82081582500001</v>
      </c>
    </row>
    <row r="40" spans="1:13" x14ac:dyDescent="0.3">
      <c r="A40" s="4" t="s">
        <v>60</v>
      </c>
      <c r="B40" s="2">
        <v>1169215.1470000001</v>
      </c>
      <c r="C40" s="2">
        <v>10.4150540227</v>
      </c>
      <c r="D40" s="2">
        <v>191.03117953020001</v>
      </c>
      <c r="E40" s="2">
        <v>91.794042030599996</v>
      </c>
      <c r="F40" s="2">
        <v>83.934499500900003</v>
      </c>
      <c r="G40" s="2">
        <v>109443</v>
      </c>
      <c r="H40">
        <v>88</v>
      </c>
      <c r="I40">
        <v>66</v>
      </c>
      <c r="J40" s="2">
        <v>305.24</v>
      </c>
      <c r="K40" s="7">
        <v>53.379999999999995</v>
      </c>
      <c r="L40">
        <v>895.68000000000006</v>
      </c>
      <c r="M40" s="7">
        <f>data_EXCH!B40*K40</f>
        <v>196.04060295652403</v>
      </c>
    </row>
    <row r="41" spans="1:13" x14ac:dyDescent="0.3">
      <c r="A41" s="4" t="s">
        <v>61</v>
      </c>
      <c r="B41" s="2">
        <v>987990.41</v>
      </c>
      <c r="C41" s="2">
        <v>14.1477505503</v>
      </c>
      <c r="D41" s="2">
        <v>158.81462889829999</v>
      </c>
      <c r="E41" s="2">
        <v>90.640902432999994</v>
      </c>
      <c r="F41" s="2">
        <v>76.8448082572</v>
      </c>
      <c r="G41" s="2">
        <v>101839</v>
      </c>
      <c r="H41">
        <v>90</v>
      </c>
      <c r="I41">
        <v>68</v>
      </c>
      <c r="J41" s="2">
        <v>309.23</v>
      </c>
      <c r="K41" s="7">
        <v>53.55</v>
      </c>
      <c r="L41">
        <v>915.97</v>
      </c>
      <c r="M41" s="7">
        <f>data_EXCH!B41*K41</f>
        <v>196.01442</v>
      </c>
    </row>
    <row r="42" spans="1:13" x14ac:dyDescent="0.3">
      <c r="A42" s="4" t="s">
        <v>62</v>
      </c>
      <c r="B42" s="2">
        <v>1103283.4879999999</v>
      </c>
      <c r="C42" s="2">
        <v>13.9035295492</v>
      </c>
      <c r="D42" s="2">
        <v>167.1153787339</v>
      </c>
      <c r="E42" s="2">
        <v>96.814214972399995</v>
      </c>
      <c r="F42" s="2">
        <v>94.646164471399999</v>
      </c>
      <c r="G42" s="2">
        <v>104653</v>
      </c>
      <c r="H42">
        <v>87</v>
      </c>
      <c r="I42">
        <v>67</v>
      </c>
      <c r="J42" s="2">
        <v>310.61</v>
      </c>
      <c r="K42" s="7">
        <v>50.655000000000001</v>
      </c>
      <c r="L42">
        <v>958.97500000000002</v>
      </c>
      <c r="M42" s="7">
        <f>data_EXCH!B42*K42</f>
        <v>180.85209921428427</v>
      </c>
    </row>
    <row r="43" spans="1:13" x14ac:dyDescent="0.3">
      <c r="A43" s="4" t="s">
        <v>63</v>
      </c>
      <c r="B43" s="2">
        <v>1039057.5649999999</v>
      </c>
      <c r="C43" s="2">
        <v>10.806146482400001</v>
      </c>
      <c r="D43" s="2">
        <v>158.3962957315</v>
      </c>
      <c r="E43" s="2">
        <v>99.784221472400006</v>
      </c>
      <c r="F43" s="2">
        <v>99.8108373245</v>
      </c>
      <c r="G43" s="2">
        <v>94839</v>
      </c>
      <c r="H43">
        <v>89</v>
      </c>
      <c r="I43">
        <v>71</v>
      </c>
      <c r="J43" s="2">
        <v>309.77999999999997</v>
      </c>
      <c r="K43" s="7">
        <v>47.900000000000006</v>
      </c>
      <c r="L43">
        <v>989.58500000000004</v>
      </c>
      <c r="M43" s="7">
        <f>data_EXCH!B43*K43</f>
        <v>168.863786</v>
      </c>
    </row>
    <row r="44" spans="1:13" x14ac:dyDescent="0.3">
      <c r="A44" s="4" t="s">
        <v>64</v>
      </c>
      <c r="B44" s="2">
        <v>1087152.2450000001</v>
      </c>
      <c r="C44" s="2">
        <v>13.1014729519</v>
      </c>
      <c r="D44" s="2">
        <v>160.14760309760001</v>
      </c>
      <c r="E44" s="2">
        <v>105.8519277514</v>
      </c>
      <c r="F44" s="2">
        <v>88.3947523115</v>
      </c>
      <c r="G44" s="2">
        <v>97985</v>
      </c>
      <c r="H44">
        <v>100</v>
      </c>
      <c r="I44">
        <v>76</v>
      </c>
      <c r="J44" s="2">
        <v>310.24</v>
      </c>
      <c r="K44" s="7">
        <v>49.515000000000001</v>
      </c>
      <c r="L44">
        <v>1043.45</v>
      </c>
      <c r="M44" s="7">
        <f>data_EXCH!B44*K44</f>
        <v>176.58440135714523</v>
      </c>
    </row>
    <row r="45" spans="1:13" x14ac:dyDescent="0.3">
      <c r="A45" s="4" t="s">
        <v>65</v>
      </c>
      <c r="B45" s="2">
        <v>659726.18500000006</v>
      </c>
      <c r="C45" s="2">
        <v>10.598703326000001</v>
      </c>
      <c r="D45" s="2">
        <v>93.641032391500005</v>
      </c>
      <c r="E45" s="2">
        <v>109.280555216</v>
      </c>
      <c r="F45" s="2">
        <v>74.152845874099995</v>
      </c>
      <c r="G45" s="2">
        <v>50453</v>
      </c>
      <c r="H45">
        <v>94</v>
      </c>
      <c r="I45">
        <v>72</v>
      </c>
      <c r="J45" s="2">
        <v>311.85000000000002</v>
      </c>
      <c r="K45" s="7">
        <v>51.82</v>
      </c>
      <c r="L45">
        <v>1077.3499999999999</v>
      </c>
      <c r="M45" s="7">
        <f>data_EXCH!B45*K45</f>
        <v>182.34421600000002</v>
      </c>
    </row>
    <row r="46" spans="1:13" x14ac:dyDescent="0.3">
      <c r="A46" s="4" t="s">
        <v>66</v>
      </c>
      <c r="B46" s="2">
        <v>857332.98699999996</v>
      </c>
      <c r="C46" s="2">
        <v>10.331259366299999</v>
      </c>
      <c r="D46" s="2">
        <v>123.0060415789</v>
      </c>
      <c r="E46" s="2">
        <v>113.553410771</v>
      </c>
      <c r="F46" s="2">
        <v>80.3315898683</v>
      </c>
      <c r="G46" s="2">
        <v>88952</v>
      </c>
      <c r="H46">
        <v>88</v>
      </c>
      <c r="I46">
        <v>68</v>
      </c>
      <c r="J46" s="2">
        <v>313.88</v>
      </c>
      <c r="K46" s="7">
        <v>55.74</v>
      </c>
      <c r="L46">
        <v>1057.135</v>
      </c>
      <c r="M46" s="7">
        <f>data_EXCH!B46*K46</f>
        <v>193.65718863157866</v>
      </c>
    </row>
    <row r="47" spans="1:13" x14ac:dyDescent="0.3">
      <c r="A47" s="4" t="s">
        <v>67</v>
      </c>
      <c r="B47" s="2">
        <v>1090128.544</v>
      </c>
      <c r="C47" s="2">
        <v>11.2186778266</v>
      </c>
      <c r="D47" s="2">
        <v>160.45078783529999</v>
      </c>
      <c r="E47" s="2">
        <v>100.9968154174</v>
      </c>
      <c r="F47" s="2">
        <v>125.3275596524</v>
      </c>
      <c r="G47" s="2">
        <v>102404</v>
      </c>
      <c r="H47">
        <v>84</v>
      </c>
      <c r="I47">
        <v>67</v>
      </c>
      <c r="J47" s="2">
        <v>320.39999999999998</v>
      </c>
      <c r="K47" s="7">
        <v>58.234999999999999</v>
      </c>
      <c r="L47">
        <v>1046.7650000000001</v>
      </c>
      <c r="M47" s="7">
        <f>data_EXCH!B47*K47</f>
        <v>213.65680327272568</v>
      </c>
    </row>
    <row r="48" spans="1:13" x14ac:dyDescent="0.3">
      <c r="A48" s="4" t="s">
        <v>68</v>
      </c>
      <c r="B48" s="2">
        <v>1105139.9550000001</v>
      </c>
      <c r="C48" s="2">
        <v>9.9395801457000008</v>
      </c>
      <c r="D48" s="2">
        <v>164.13176343160001</v>
      </c>
      <c r="E48" s="2">
        <v>102.324352621</v>
      </c>
      <c r="F48" s="2">
        <v>130.8678447499</v>
      </c>
      <c r="G48" s="2">
        <v>106487</v>
      </c>
      <c r="H48">
        <v>82</v>
      </c>
      <c r="I48">
        <v>66</v>
      </c>
      <c r="J48" s="2">
        <v>325.18</v>
      </c>
      <c r="K48" s="7">
        <v>62.325000000000003</v>
      </c>
      <c r="L48">
        <v>1082.92</v>
      </c>
      <c r="M48" s="7">
        <f>data_EXCH!B48*K48</f>
        <v>242.19721636363863</v>
      </c>
    </row>
    <row r="49" spans="1:13" x14ac:dyDescent="0.3">
      <c r="A49" s="4" t="s">
        <v>69</v>
      </c>
      <c r="B49" s="2">
        <v>983175.17099999997</v>
      </c>
      <c r="C49" s="2">
        <v>10.425958060899999</v>
      </c>
      <c r="D49" s="2">
        <v>141.564098016</v>
      </c>
      <c r="E49" s="2">
        <v>103.77254376010001</v>
      </c>
      <c r="F49" s="2">
        <v>122.76884713770001</v>
      </c>
      <c r="G49" s="2">
        <v>72993</v>
      </c>
      <c r="H49">
        <v>72</v>
      </c>
      <c r="I49">
        <v>63</v>
      </c>
      <c r="J49" s="2">
        <v>327.41000000000003</v>
      </c>
      <c r="K49" s="7">
        <v>64.114999999999995</v>
      </c>
      <c r="L49">
        <v>1094.6750000000002</v>
      </c>
      <c r="M49" s="7">
        <f>data_EXCH!B49*K49</f>
        <v>247.13920554761842</v>
      </c>
    </row>
    <row r="50" spans="1:13" x14ac:dyDescent="0.3">
      <c r="A50" s="4" t="s">
        <v>70</v>
      </c>
      <c r="B50" s="2">
        <v>965171.88500000001</v>
      </c>
      <c r="C50" s="2">
        <v>13.287596694699999</v>
      </c>
      <c r="D50" s="2">
        <v>139.0038898784</v>
      </c>
      <c r="E50" s="2">
        <v>106.5640075057</v>
      </c>
      <c r="F50" s="2">
        <v>51.079632756499997</v>
      </c>
      <c r="G50" s="2">
        <v>85368</v>
      </c>
      <c r="H50">
        <v>75</v>
      </c>
      <c r="I50">
        <v>64</v>
      </c>
      <c r="J50" s="2">
        <v>330.75</v>
      </c>
      <c r="K50" s="7">
        <v>68.759999999999991</v>
      </c>
      <c r="L50">
        <v>1163.1949999999999</v>
      </c>
      <c r="M50" s="7">
        <f>data_EXCH!B50*K50</f>
        <v>259.85247872727081</v>
      </c>
    </row>
    <row r="51" spans="1:13" x14ac:dyDescent="0.3">
      <c r="A51" s="4" t="s">
        <v>71</v>
      </c>
      <c r="B51" s="2">
        <v>1078126.3540000001</v>
      </c>
      <c r="C51" s="2">
        <v>12.389448788899999</v>
      </c>
      <c r="D51" s="2">
        <v>148.36328000169999</v>
      </c>
      <c r="E51" s="2">
        <v>114.440035701</v>
      </c>
      <c r="F51" s="2">
        <v>61.4062547503</v>
      </c>
      <c r="G51" s="2">
        <v>94113</v>
      </c>
      <c r="H51">
        <v>71</v>
      </c>
      <c r="I51">
        <v>60</v>
      </c>
      <c r="J51" s="2">
        <v>333.17</v>
      </c>
      <c r="K51" s="7">
        <v>65.89</v>
      </c>
      <c r="L51">
        <v>1166.99</v>
      </c>
      <c r="M51" s="7">
        <f>data_EXCH!B51*K51</f>
        <v>249.3824487</v>
      </c>
    </row>
    <row r="52" spans="1:13" x14ac:dyDescent="0.3">
      <c r="A52" s="4" t="s">
        <v>72</v>
      </c>
      <c r="B52" s="2">
        <v>1286113.365</v>
      </c>
      <c r="C52" s="2">
        <v>13.800611329500001</v>
      </c>
      <c r="D52" s="2">
        <v>183.9206155864</v>
      </c>
      <c r="E52" s="2">
        <v>113.4384158008</v>
      </c>
      <c r="F52" s="2">
        <v>91.718721154999997</v>
      </c>
      <c r="G52" s="2">
        <v>105687</v>
      </c>
      <c r="H52">
        <v>73</v>
      </c>
      <c r="I52">
        <v>59</v>
      </c>
      <c r="J52" s="2">
        <v>336.48</v>
      </c>
      <c r="K52" s="7">
        <v>67.12</v>
      </c>
      <c r="L52">
        <v>1162.7049999999999</v>
      </c>
      <c r="M52" s="7">
        <f>data_EXCH!B52*K52</f>
        <v>260.95279709090607</v>
      </c>
    </row>
    <row r="53" spans="1:13" x14ac:dyDescent="0.3">
      <c r="A53" s="4" t="s">
        <v>73</v>
      </c>
      <c r="B53" s="2">
        <v>1257677.923</v>
      </c>
      <c r="C53" s="2">
        <v>12.918773549699999</v>
      </c>
      <c r="D53" s="2">
        <v>175.55553425670001</v>
      </c>
      <c r="E53" s="2">
        <v>114.3943702153</v>
      </c>
      <c r="F53" s="2">
        <v>83.724648931999994</v>
      </c>
      <c r="G53" s="2">
        <v>90789</v>
      </c>
      <c r="H53">
        <v>71</v>
      </c>
      <c r="I53">
        <v>60</v>
      </c>
      <c r="J53" s="2">
        <v>342.78</v>
      </c>
      <c r="K53" s="7">
        <v>71.08</v>
      </c>
      <c r="L53">
        <v>1096.075</v>
      </c>
      <c r="M53" s="7">
        <f>data_EXCH!B53*K53</f>
        <v>288.68040259999998</v>
      </c>
    </row>
    <row r="54" spans="1:13" x14ac:dyDescent="0.3">
      <c r="A54" s="4" t="s">
        <v>74</v>
      </c>
      <c r="B54" s="2">
        <v>1059794.0530000001</v>
      </c>
      <c r="C54" s="2">
        <v>12.5689374772</v>
      </c>
      <c r="D54" s="2">
        <v>151.2096657857</v>
      </c>
      <c r="E54" s="2">
        <v>109.9033015278</v>
      </c>
      <c r="F54" s="2">
        <v>97.403461944399993</v>
      </c>
      <c r="G54" s="2">
        <v>95677</v>
      </c>
      <c r="H54">
        <v>67</v>
      </c>
      <c r="I54">
        <v>58</v>
      </c>
      <c r="J54" s="2">
        <v>348.34</v>
      </c>
      <c r="K54" s="7">
        <v>76.44</v>
      </c>
      <c r="L54">
        <v>1021.87</v>
      </c>
      <c r="M54" s="7">
        <f>data_EXCH!B54*K54</f>
        <v>338.0239341818168</v>
      </c>
    </row>
    <row r="55" spans="1:13" x14ac:dyDescent="0.3">
      <c r="A55" s="4" t="s">
        <v>75</v>
      </c>
      <c r="B55" s="2">
        <v>969920.799</v>
      </c>
      <c r="C55" s="2">
        <v>13.2597163121</v>
      </c>
      <c r="D55" s="2">
        <v>141.38079400359999</v>
      </c>
      <c r="E55" s="2">
        <v>107.8457595364</v>
      </c>
      <c r="F55" s="2">
        <v>88.365634355300003</v>
      </c>
      <c r="G55" s="2">
        <v>85635</v>
      </c>
      <c r="H55">
        <v>67</v>
      </c>
      <c r="I55">
        <v>63</v>
      </c>
      <c r="J55" s="2">
        <v>357.44</v>
      </c>
      <c r="K55" s="7">
        <v>76.075000000000003</v>
      </c>
      <c r="L55">
        <v>965.41</v>
      </c>
      <c r="M55" s="7">
        <f>data_EXCH!B55*K55</f>
        <v>352.72554124999999</v>
      </c>
    </row>
    <row r="56" spans="1:13" x14ac:dyDescent="0.3">
      <c r="A56" s="4" t="s">
        <v>76</v>
      </c>
      <c r="B56" s="2">
        <v>1114174.203</v>
      </c>
      <c r="C56" s="2">
        <v>13.3945172136</v>
      </c>
      <c r="D56" s="2">
        <v>164.63532767949999</v>
      </c>
      <c r="E56" s="2">
        <v>102.7195388474</v>
      </c>
      <c r="F56" s="2">
        <v>78.4879053457</v>
      </c>
      <c r="G56" s="2">
        <v>96511</v>
      </c>
      <c r="H56">
        <v>77</v>
      </c>
      <c r="I56">
        <v>71</v>
      </c>
      <c r="J56" s="2">
        <v>359.41</v>
      </c>
      <c r="K56" s="7">
        <v>75.349999999999994</v>
      </c>
      <c r="L56">
        <v>944.88499999999999</v>
      </c>
      <c r="M56" s="7">
        <f>data_EXCH!B56*K56</f>
        <v>358.40638499999653</v>
      </c>
    </row>
    <row r="57" spans="1:13" x14ac:dyDescent="0.3">
      <c r="A57" s="4" t="s">
        <v>77</v>
      </c>
      <c r="B57" s="2">
        <v>518883.85800000001</v>
      </c>
      <c r="C57" s="2">
        <v>13.2212771838</v>
      </c>
      <c r="D57" s="2">
        <v>77.883520735399998</v>
      </c>
      <c r="E57" s="2">
        <v>95.986213036500004</v>
      </c>
      <c r="F57" s="2">
        <v>43.889924781300003</v>
      </c>
      <c r="G57" s="2">
        <v>29289</v>
      </c>
      <c r="H57">
        <v>64</v>
      </c>
      <c r="I57">
        <v>65</v>
      </c>
      <c r="J57" s="2">
        <v>367.66</v>
      </c>
      <c r="K57" s="7">
        <v>74.164999999999992</v>
      </c>
      <c r="L57">
        <v>916.99</v>
      </c>
      <c r="M57" s="7">
        <f>data_EXCH!B57*K57</f>
        <v>425.7458306111094</v>
      </c>
    </row>
    <row r="58" spans="1:13" x14ac:dyDescent="0.3">
      <c r="A58" s="4" t="s">
        <v>78</v>
      </c>
      <c r="B58" s="2">
        <v>988385.49800000002</v>
      </c>
      <c r="C58" s="2">
        <v>9.6736806379000004</v>
      </c>
      <c r="D58" s="2">
        <v>141.8488050027</v>
      </c>
      <c r="E58" s="2">
        <v>95.686473872700006</v>
      </c>
      <c r="F58" s="2">
        <v>27.311298341699999</v>
      </c>
      <c r="G58" s="2">
        <v>86395</v>
      </c>
      <c r="H58">
        <v>66</v>
      </c>
      <c r="I58">
        <v>60</v>
      </c>
      <c r="J58" s="2">
        <v>390.84</v>
      </c>
      <c r="K58" s="7">
        <v>79.254999999999995</v>
      </c>
      <c r="L58">
        <v>959.22</v>
      </c>
      <c r="M58" s="7">
        <f>data_EXCH!B58*K58</f>
        <v>505.51533669999992</v>
      </c>
    </row>
    <row r="59" spans="1:13" x14ac:dyDescent="0.3">
      <c r="A59" s="4" t="s">
        <v>79</v>
      </c>
      <c r="B59" s="2">
        <v>1217231.4369999999</v>
      </c>
      <c r="C59" s="2">
        <v>8.8815282451000002</v>
      </c>
      <c r="D59" s="2">
        <v>183.0764535484</v>
      </c>
      <c r="E59" s="2">
        <v>100.70581028469999</v>
      </c>
      <c r="F59" s="2">
        <v>30.885676480699999</v>
      </c>
      <c r="G59" s="2">
        <v>89151</v>
      </c>
      <c r="H59">
        <v>57</v>
      </c>
      <c r="I59">
        <v>54</v>
      </c>
      <c r="J59" s="2">
        <v>401.27</v>
      </c>
      <c r="K59" s="7">
        <v>80.914999999999992</v>
      </c>
      <c r="L59">
        <v>946.05500000000006</v>
      </c>
      <c r="M59" s="7">
        <f>data_EXCH!B59*K59</f>
        <v>474.96516527272945</v>
      </c>
    </row>
    <row r="60" spans="1:13" x14ac:dyDescent="0.3">
      <c r="A60" s="4" t="s">
        <v>80</v>
      </c>
      <c r="B60" s="2">
        <v>1124760.1850000001</v>
      </c>
      <c r="C60" s="2">
        <v>11.762709668399999</v>
      </c>
      <c r="D60" s="2">
        <v>172.04459000329999</v>
      </c>
      <c r="E60" s="2">
        <v>104.9344482928</v>
      </c>
      <c r="F60" s="2">
        <v>26.520371836599999</v>
      </c>
      <c r="G60" s="2">
        <v>85666</v>
      </c>
      <c r="H60">
        <v>48</v>
      </c>
      <c r="I60">
        <v>52</v>
      </c>
      <c r="J60" s="2">
        <v>395.48</v>
      </c>
      <c r="K60" s="7">
        <v>66.245000000000005</v>
      </c>
      <c r="L60">
        <v>931.16000000000008</v>
      </c>
      <c r="M60" s="7">
        <f>data_EXCH!B60*K60</f>
        <v>356.60827731818006</v>
      </c>
    </row>
    <row r="61" spans="1:13" x14ac:dyDescent="0.3">
      <c r="A61" s="4" t="s">
        <v>81</v>
      </c>
      <c r="B61" s="2">
        <v>1026100.023</v>
      </c>
      <c r="C61" s="2">
        <v>8.4622716548000003</v>
      </c>
      <c r="D61" s="2">
        <v>153.41571588100001</v>
      </c>
      <c r="E61" s="2">
        <v>105.0971002424</v>
      </c>
      <c r="F61" s="2">
        <v>31.760945376199999</v>
      </c>
      <c r="G61" s="2">
        <v>82157</v>
      </c>
      <c r="H61">
        <v>51</v>
      </c>
      <c r="I61">
        <v>54</v>
      </c>
      <c r="J61" s="2">
        <v>393.88</v>
      </c>
      <c r="K61" s="7">
        <v>56.83</v>
      </c>
      <c r="L61">
        <v>930.83999999999992</v>
      </c>
      <c r="M61" s="7">
        <f>data_EXCH!B61*K61</f>
        <v>302.09068976190611</v>
      </c>
    </row>
    <row r="62" spans="1:13" x14ac:dyDescent="0.3">
      <c r="A62" s="4" t="s">
        <v>82</v>
      </c>
      <c r="B62" s="2">
        <v>827318.65399999998</v>
      </c>
      <c r="C62" s="2">
        <v>8.9328719299999992</v>
      </c>
      <c r="D62" s="2">
        <v>125.5759085032</v>
      </c>
      <c r="E62" s="2">
        <v>111.8005256877</v>
      </c>
      <c r="F62" s="2">
        <v>12.315290554200001</v>
      </c>
      <c r="G62" s="2">
        <v>71397</v>
      </c>
      <c r="H62">
        <v>50</v>
      </c>
      <c r="I62">
        <v>54</v>
      </c>
      <c r="J62" s="2">
        <v>398.07</v>
      </c>
      <c r="K62" s="7">
        <v>57.83</v>
      </c>
      <c r="L62">
        <v>966.64499999999998</v>
      </c>
      <c r="M62" s="7">
        <f>data_EXCH!B62*K62</f>
        <v>311.07177581818024</v>
      </c>
    </row>
    <row r="63" spans="1:13" x14ac:dyDescent="0.3">
      <c r="A63" s="4" t="s">
        <v>83</v>
      </c>
      <c r="B63" s="2">
        <v>969512.92700000003</v>
      </c>
      <c r="C63" s="2">
        <v>11.139630590499999</v>
      </c>
      <c r="D63" s="2">
        <v>147.03915680899999</v>
      </c>
      <c r="E63" s="2">
        <v>98.474316115899995</v>
      </c>
      <c r="F63" s="2">
        <v>20.254972027400001</v>
      </c>
      <c r="G63" s="2">
        <v>80077</v>
      </c>
      <c r="H63">
        <v>54</v>
      </c>
      <c r="I63">
        <v>54</v>
      </c>
      <c r="J63" s="2">
        <v>398.71</v>
      </c>
      <c r="K63" s="7">
        <v>64.094999999999999</v>
      </c>
      <c r="L63">
        <v>1029.9100000000001</v>
      </c>
      <c r="M63" s="7">
        <f>data_EXCH!B63*K63</f>
        <v>337.87871534999999</v>
      </c>
    </row>
    <row r="64" spans="1:13" x14ac:dyDescent="0.3">
      <c r="A64" s="4" t="s">
        <v>84</v>
      </c>
      <c r="B64" s="2">
        <v>1191838.277</v>
      </c>
      <c r="C64" s="2">
        <v>9.6835133033999998</v>
      </c>
      <c r="D64" s="2">
        <v>182.43627933560001</v>
      </c>
      <c r="E64" s="2">
        <v>98.8515695838</v>
      </c>
      <c r="F64" s="2">
        <v>37.648528475100001</v>
      </c>
      <c r="G64" s="2">
        <v>87348</v>
      </c>
      <c r="H64">
        <v>58</v>
      </c>
      <c r="I64">
        <v>58</v>
      </c>
      <c r="J64" s="2">
        <v>402.81</v>
      </c>
      <c r="K64" s="7">
        <v>66.454999999999998</v>
      </c>
      <c r="L64">
        <v>982.26499999999999</v>
      </c>
      <c r="M64" s="7">
        <f>data_EXCH!B64*K64</f>
        <v>362.29557157143142</v>
      </c>
    </row>
    <row r="65" spans="1:13" x14ac:dyDescent="0.3">
      <c r="A65" s="4" t="s">
        <v>85</v>
      </c>
      <c r="B65" s="2">
        <v>984765.05599999998</v>
      </c>
      <c r="C65" s="2">
        <v>14.476539327999999</v>
      </c>
      <c r="D65" s="2">
        <v>152.38331126169999</v>
      </c>
      <c r="E65" s="2">
        <v>96.398263544599999</v>
      </c>
      <c r="F65" s="2">
        <v>22.821129688399999</v>
      </c>
      <c r="G65" s="2">
        <v>83459</v>
      </c>
      <c r="H65">
        <v>49</v>
      </c>
      <c r="I65">
        <v>54</v>
      </c>
      <c r="J65" s="2">
        <v>409.63</v>
      </c>
      <c r="K65" s="7">
        <v>71.59</v>
      </c>
      <c r="L65">
        <v>955.39</v>
      </c>
      <c r="M65" s="7">
        <f>data_EXCH!B65*K65</f>
        <v>411.36363990476463</v>
      </c>
    </row>
    <row r="66" spans="1:13" x14ac:dyDescent="0.3">
      <c r="A66" s="4" t="s">
        <v>86</v>
      </c>
      <c r="B66" s="2">
        <v>1017970.971</v>
      </c>
      <c r="C66" s="2">
        <v>10.3003538039</v>
      </c>
      <c r="D66" s="2">
        <v>157.8137521116</v>
      </c>
      <c r="E66" s="2">
        <v>95.290854805899997</v>
      </c>
      <c r="F66" s="2">
        <v>35.473843082400002</v>
      </c>
      <c r="G66" s="2">
        <v>96345</v>
      </c>
      <c r="H66">
        <v>37</v>
      </c>
      <c r="I66">
        <v>55</v>
      </c>
      <c r="J66" s="2">
        <v>413.52</v>
      </c>
      <c r="K66" s="7">
        <v>68.885000000000005</v>
      </c>
      <c r="L66">
        <v>897.92499999999995</v>
      </c>
      <c r="M66" s="7">
        <f>data_EXCH!B66*K66</f>
        <v>417.46783597727335</v>
      </c>
    </row>
    <row r="67" spans="1:13" x14ac:dyDescent="0.3">
      <c r="A67" s="4" t="s">
        <v>87</v>
      </c>
      <c r="B67" s="2">
        <v>876937.38899999997</v>
      </c>
      <c r="C67" s="2">
        <v>10.8684022154</v>
      </c>
      <c r="D67" s="2">
        <v>127.0163339739</v>
      </c>
      <c r="E67" s="2">
        <v>99.851810141000001</v>
      </c>
      <c r="F67" s="2">
        <v>40.2857327571</v>
      </c>
      <c r="G67" s="2">
        <v>74074</v>
      </c>
      <c r="H67">
        <v>39</v>
      </c>
      <c r="I67">
        <v>61</v>
      </c>
      <c r="J67" s="2">
        <v>413.63</v>
      </c>
      <c r="K67" s="7">
        <v>63.15</v>
      </c>
      <c r="L67">
        <v>932.35</v>
      </c>
      <c r="M67" s="7">
        <f>data_EXCH!B67*K67</f>
        <v>367.68455999999998</v>
      </c>
    </row>
    <row r="68" spans="1:13" x14ac:dyDescent="0.3">
      <c r="A68" s="4" t="s">
        <v>88</v>
      </c>
      <c r="B68" s="2">
        <v>1156668.46</v>
      </c>
      <c r="C68" s="2">
        <v>11.0389324826</v>
      </c>
      <c r="D68" s="2">
        <v>167.2602840214</v>
      </c>
      <c r="E68" s="2">
        <v>101.04340560609999</v>
      </c>
      <c r="F68" s="2">
        <v>36.145291522800001</v>
      </c>
      <c r="G68" s="2">
        <v>86235</v>
      </c>
      <c r="H68">
        <v>43</v>
      </c>
      <c r="I68">
        <v>63</v>
      </c>
      <c r="J68" s="2">
        <v>419.24</v>
      </c>
      <c r="K68" s="7">
        <v>64.47</v>
      </c>
      <c r="L68">
        <v>1002.125</v>
      </c>
      <c r="M68" s="7">
        <f>data_EXCH!B68*K68</f>
        <v>366.34403495454842</v>
      </c>
    </row>
    <row r="69" spans="1:13" x14ac:dyDescent="0.3">
      <c r="A69" s="4" t="s">
        <v>89</v>
      </c>
      <c r="B69" s="2">
        <v>531413.16899999999</v>
      </c>
      <c r="C69" s="2">
        <v>12.4702246396</v>
      </c>
      <c r="D69" s="2">
        <v>77.620594783900003</v>
      </c>
      <c r="E69" s="2">
        <v>104.7146865213</v>
      </c>
      <c r="F69" s="2">
        <v>27.4552548829</v>
      </c>
      <c r="G69" s="2">
        <v>31287</v>
      </c>
      <c r="H69">
        <v>48</v>
      </c>
      <c r="I69">
        <v>66</v>
      </c>
      <c r="J69" s="2">
        <v>422.84</v>
      </c>
      <c r="K69" s="7">
        <v>60.210000000000008</v>
      </c>
      <c r="L69">
        <v>982.66000000000008</v>
      </c>
      <c r="M69" s="7">
        <f>data_EXCH!B69*K69</f>
        <v>339.27766350000269</v>
      </c>
    </row>
    <row r="70" spans="1:13" x14ac:dyDescent="0.3">
      <c r="A70" s="4" t="s">
        <v>90</v>
      </c>
      <c r="B70" s="2">
        <v>989736.96200000006</v>
      </c>
      <c r="C70" s="2">
        <v>10.395916877299999</v>
      </c>
      <c r="D70" s="2">
        <v>148.7297455257</v>
      </c>
      <c r="E70" s="2">
        <v>103.22728997030001</v>
      </c>
      <c r="F70" s="2">
        <v>34.888842397600001</v>
      </c>
      <c r="G70" s="2">
        <v>90359</v>
      </c>
      <c r="H70">
        <v>42</v>
      </c>
      <c r="I70">
        <v>60</v>
      </c>
      <c r="J70" s="2">
        <v>427.04</v>
      </c>
      <c r="K70" s="7">
        <v>64.59</v>
      </c>
      <c r="L70">
        <v>1012.8599999999999</v>
      </c>
      <c r="M70" s="7">
        <f>data_EXCH!B70*K70</f>
        <v>369.65441385714445</v>
      </c>
    </row>
    <row r="71" spans="1:13" x14ac:dyDescent="0.3">
      <c r="A71" s="4" t="s">
        <v>91</v>
      </c>
      <c r="B71" s="2">
        <v>1226869.595</v>
      </c>
      <c r="C71" s="2">
        <v>11.669454779300001</v>
      </c>
      <c r="D71" s="2">
        <v>178.56581098429999</v>
      </c>
      <c r="E71" s="2">
        <v>105.3828313214</v>
      </c>
      <c r="F71" s="2">
        <v>48.538141055300002</v>
      </c>
      <c r="G71" s="2">
        <v>93575</v>
      </c>
      <c r="H71">
        <v>42</v>
      </c>
      <c r="I71">
        <v>58</v>
      </c>
      <c r="J71" s="2">
        <v>435.59</v>
      </c>
      <c r="K71" s="7">
        <v>59.245000000000005</v>
      </c>
      <c r="L71">
        <v>991.64499999999998</v>
      </c>
      <c r="M71" s="7">
        <f>data_EXCH!B71*K71</f>
        <v>343.32235134090968</v>
      </c>
    </row>
    <row r="72" spans="1:13" x14ac:dyDescent="0.3">
      <c r="A72" s="4" t="s">
        <v>92</v>
      </c>
      <c r="B72" s="2">
        <v>1187855.5009999999</v>
      </c>
      <c r="C72" s="2">
        <v>12.9792743653</v>
      </c>
      <c r="D72" s="2">
        <v>173.26752266490001</v>
      </c>
      <c r="E72" s="2">
        <v>102.66311532749999</v>
      </c>
      <c r="F72" s="2">
        <v>47.498497147499997</v>
      </c>
      <c r="G72" s="2">
        <v>93495</v>
      </c>
      <c r="H72">
        <v>56</v>
      </c>
      <c r="I72">
        <v>61</v>
      </c>
      <c r="J72" s="2">
        <v>437.25</v>
      </c>
      <c r="K72" s="7">
        <v>62</v>
      </c>
      <c r="L72">
        <v>1029.105</v>
      </c>
      <c r="M72" s="7">
        <f>data_EXCH!B72*K72</f>
        <v>355.97595238095118</v>
      </c>
    </row>
    <row r="73" spans="1:13" x14ac:dyDescent="0.3">
      <c r="A73" s="4" t="s">
        <v>93</v>
      </c>
      <c r="B73" s="2">
        <v>1134544.648</v>
      </c>
      <c r="C73" s="2">
        <v>12.5131381764</v>
      </c>
      <c r="D73" s="2">
        <v>164.45045602900001</v>
      </c>
      <c r="E73" s="2">
        <v>102.6210302347</v>
      </c>
      <c r="F73" s="2">
        <v>70.658055364899994</v>
      </c>
      <c r="G73" s="2">
        <v>94991</v>
      </c>
      <c r="H73">
        <v>44</v>
      </c>
      <c r="I73">
        <v>68</v>
      </c>
      <c r="J73" s="2">
        <v>440.5</v>
      </c>
      <c r="K73" s="7">
        <v>64.644999999999996</v>
      </c>
      <c r="L73">
        <v>1110.07</v>
      </c>
      <c r="M73" s="7">
        <f>data_EXCH!B73*K73</f>
        <v>378.05365675000002</v>
      </c>
    </row>
    <row r="74" spans="1:13" x14ac:dyDescent="0.3">
      <c r="A74" s="4" t="s">
        <v>94</v>
      </c>
      <c r="B74" s="2">
        <v>1043946</v>
      </c>
      <c r="C74" s="2">
        <v>11.377660516800001</v>
      </c>
      <c r="D74" s="2">
        <v>146.9261833466</v>
      </c>
      <c r="E74" s="2">
        <v>102.2253389306</v>
      </c>
      <c r="F74" s="2">
        <v>32.048672948799997</v>
      </c>
      <c r="G74" s="2">
        <v>75396</v>
      </c>
      <c r="H74">
        <v>43</v>
      </c>
      <c r="I74">
        <v>63</v>
      </c>
      <c r="J74" s="2">
        <v>446.45</v>
      </c>
      <c r="K74" s="7">
        <v>64.73</v>
      </c>
      <c r="L74">
        <v>1176.415</v>
      </c>
      <c r="M74" s="7">
        <f>data_EXCH!B74*K74</f>
        <v>383.7729893636382</v>
      </c>
    </row>
    <row r="75" spans="1:13" x14ac:dyDescent="0.3">
      <c r="A75" s="4" t="s">
        <v>95</v>
      </c>
      <c r="B75" s="2">
        <v>1094913</v>
      </c>
      <c r="C75" s="2">
        <v>10.2052675469</v>
      </c>
      <c r="D75" s="2">
        <v>158.66778206379999</v>
      </c>
      <c r="E75" s="2">
        <v>104.5786816807</v>
      </c>
      <c r="F75" s="2">
        <v>55.1216099472</v>
      </c>
      <c r="G75" s="2">
        <v>87589</v>
      </c>
      <c r="H75">
        <v>43</v>
      </c>
      <c r="I75">
        <v>59</v>
      </c>
      <c r="J75" s="2">
        <v>448.02</v>
      </c>
      <c r="K75" s="7">
        <v>55.024999999999999</v>
      </c>
      <c r="L75">
        <v>1115.885</v>
      </c>
      <c r="M75" s="7">
        <f>data_EXCH!B75*K75</f>
        <v>333.19673424999996</v>
      </c>
    </row>
    <row r="76" spans="1:13" x14ac:dyDescent="0.3">
      <c r="A76" s="4" t="s">
        <v>96</v>
      </c>
      <c r="B76" s="2">
        <v>790884</v>
      </c>
      <c r="C76" s="2">
        <v>10.696316743500001</v>
      </c>
      <c r="D76" s="2">
        <v>117.6734674842</v>
      </c>
      <c r="E76" s="2">
        <v>107.2591482736</v>
      </c>
      <c r="F76" s="2">
        <v>65.094704990500006</v>
      </c>
      <c r="G76" s="2">
        <v>72093</v>
      </c>
      <c r="H76">
        <v>49</v>
      </c>
      <c r="I76">
        <v>53</v>
      </c>
      <c r="J76" s="2">
        <v>450.58</v>
      </c>
      <c r="K76" s="7">
        <v>37.774999999999999</v>
      </c>
      <c r="L76">
        <v>975.21499999999992</v>
      </c>
      <c r="M76" s="7">
        <f>data_EXCH!B76*K76</f>
        <v>238.95726670454374</v>
      </c>
    </row>
    <row r="77" spans="1:13" x14ac:dyDescent="0.3">
      <c r="A77" s="4" t="s">
        <v>97</v>
      </c>
      <c r="B77" s="2">
        <v>134385</v>
      </c>
      <c r="C77" s="2">
        <v>7.2538013666000003</v>
      </c>
      <c r="D77" s="2">
        <v>19.207507981799999</v>
      </c>
      <c r="E77" s="2">
        <v>100.8063912092</v>
      </c>
      <c r="F77" s="2">
        <v>43.905547866600003</v>
      </c>
      <c r="G77" s="2">
        <v>9661</v>
      </c>
      <c r="H77">
        <v>30</v>
      </c>
      <c r="I77">
        <v>50</v>
      </c>
      <c r="J77" s="2">
        <v>454.43</v>
      </c>
      <c r="K77" s="7">
        <v>26.189999999999998</v>
      </c>
      <c r="L77">
        <v>951.08500000000004</v>
      </c>
      <c r="M77" s="7">
        <f>data_EXCH!B77*K77</f>
        <v>178.91049985714335</v>
      </c>
    </row>
    <row r="78" spans="1:13" x14ac:dyDescent="0.3">
      <c r="A78" s="4" t="s">
        <v>98</v>
      </c>
      <c r="B78" s="2">
        <v>478327</v>
      </c>
      <c r="C78" s="2">
        <v>9.1141719256999991</v>
      </c>
      <c r="D78" s="2">
        <v>69.163893884499998</v>
      </c>
      <c r="E78" s="2">
        <v>110.42133851139999</v>
      </c>
      <c r="F78" s="2">
        <v>20.469888538399999</v>
      </c>
      <c r="G78" s="2">
        <v>43264</v>
      </c>
      <c r="H78">
        <v>42</v>
      </c>
      <c r="I78">
        <v>61</v>
      </c>
      <c r="J78" s="2">
        <v>460.62</v>
      </c>
      <c r="K78" s="7">
        <v>31.24</v>
      </c>
      <c r="L78">
        <v>1019.82</v>
      </c>
      <c r="M78" s="7">
        <f>data_EXCH!B78*K78</f>
        <v>217.57061247058766</v>
      </c>
    </row>
    <row r="79" spans="1:13" x14ac:dyDescent="0.3">
      <c r="A79" s="4" t="s">
        <v>99</v>
      </c>
      <c r="B79" s="2">
        <v>784361</v>
      </c>
      <c r="C79" s="2">
        <v>11.3058233255</v>
      </c>
      <c r="D79" s="2">
        <v>108.9924934341</v>
      </c>
      <c r="E79" s="2">
        <v>106.8300201688</v>
      </c>
      <c r="F79" s="2">
        <v>61.7264904922</v>
      </c>
      <c r="G79" s="2">
        <v>74264</v>
      </c>
      <c r="H79">
        <v>57</v>
      </c>
      <c r="I79">
        <v>77</v>
      </c>
      <c r="J79" s="2">
        <v>465.84</v>
      </c>
      <c r="K79" s="7">
        <v>40.47</v>
      </c>
      <c r="L79">
        <v>1116.6399999999999</v>
      </c>
      <c r="M79" s="7">
        <f>data_EXCH!B79*K79</f>
        <v>276.04954909090873</v>
      </c>
    </row>
    <row r="80" spans="1:13" x14ac:dyDescent="0.3">
      <c r="A80" s="4" t="s">
        <v>100</v>
      </c>
      <c r="B80" s="2">
        <v>826595</v>
      </c>
      <c r="C80" s="2">
        <v>10.695409289900001</v>
      </c>
      <c r="D80" s="2">
        <v>116.86759002399999</v>
      </c>
      <c r="E80" s="2">
        <v>108.369767704</v>
      </c>
      <c r="F80" s="2">
        <v>94.813195166699998</v>
      </c>
      <c r="G80" s="2">
        <v>77706</v>
      </c>
      <c r="H80">
        <v>57</v>
      </c>
      <c r="I80">
        <v>76</v>
      </c>
      <c r="J80" s="2">
        <v>468.56</v>
      </c>
      <c r="K80" s="7">
        <v>42.96</v>
      </c>
      <c r="L80">
        <v>1163.4099999999999</v>
      </c>
      <c r="M80" s="7">
        <f>data_EXCH!B80*K80</f>
        <v>294.85391428571512</v>
      </c>
    </row>
    <row r="81" spans="1:13" x14ac:dyDescent="0.3">
      <c r="A81" s="4" t="s">
        <v>101</v>
      </c>
      <c r="B81" s="2">
        <v>411415</v>
      </c>
      <c r="C81" s="2">
        <v>11.8551409799</v>
      </c>
      <c r="D81" s="2">
        <v>56.439651781599999</v>
      </c>
      <c r="E81" s="2">
        <v>116.6675963995</v>
      </c>
      <c r="F81" s="2">
        <v>60.829385883199997</v>
      </c>
      <c r="G81" s="2">
        <v>45211</v>
      </c>
      <c r="H81">
        <v>50</v>
      </c>
      <c r="I81">
        <v>71</v>
      </c>
      <c r="J81" s="2">
        <v>472.61</v>
      </c>
      <c r="K81" s="7">
        <v>44.71</v>
      </c>
      <c r="L81">
        <v>1064.32</v>
      </c>
      <c r="M81" s="7">
        <f>data_EXCH!B81*K81</f>
        <v>324.82932750000003</v>
      </c>
    </row>
    <row r="82" spans="1:13" x14ac:dyDescent="0.3">
      <c r="A82" s="4" t="s">
        <v>102</v>
      </c>
      <c r="B82" s="2">
        <v>911127</v>
      </c>
      <c r="C82" s="2">
        <v>10.521514977100001</v>
      </c>
      <c r="D82" s="2">
        <v>127.3935557355</v>
      </c>
      <c r="E82" s="2">
        <v>112.84765497239999</v>
      </c>
      <c r="F82" s="2">
        <v>94.395057783799999</v>
      </c>
      <c r="G82" s="2">
        <v>90447</v>
      </c>
      <c r="H82">
        <v>47</v>
      </c>
      <c r="I82">
        <v>66</v>
      </c>
      <c r="J82" s="2">
        <v>477.21</v>
      </c>
      <c r="K82" s="7">
        <v>42.76</v>
      </c>
      <c r="L82">
        <v>1105.575</v>
      </c>
      <c r="M82" s="7">
        <f>data_EXCH!B82*K82</f>
        <v>321.61175981818064</v>
      </c>
    </row>
    <row r="83" spans="1:13" x14ac:dyDescent="0.3">
      <c r="A83" s="4" t="s">
        <v>103</v>
      </c>
      <c r="B83" s="2">
        <v>1086531</v>
      </c>
      <c r="C83" s="2">
        <v>13.7710726883</v>
      </c>
      <c r="D83" s="2">
        <v>151.6901646835</v>
      </c>
      <c r="E83" s="2">
        <v>116.78942260700001</v>
      </c>
      <c r="F83" s="2">
        <v>112.7875719947</v>
      </c>
      <c r="G83" s="2">
        <v>95915</v>
      </c>
      <c r="H83">
        <v>46</v>
      </c>
      <c r="I83">
        <v>62</v>
      </c>
      <c r="J83" s="2">
        <v>487.38</v>
      </c>
      <c r="K83" s="7">
        <v>40.105000000000004</v>
      </c>
      <c r="L83">
        <v>1159.335</v>
      </c>
      <c r="M83" s="7">
        <f>data_EXCH!B83*K83</f>
        <v>316.351104642856</v>
      </c>
    </row>
    <row r="84" spans="1:13" x14ac:dyDescent="0.3">
      <c r="A84" s="4" t="s">
        <v>104</v>
      </c>
      <c r="B84" s="2">
        <v>1019013</v>
      </c>
      <c r="C84" s="2">
        <v>13.1548108206</v>
      </c>
      <c r="D84" s="2">
        <v>142.43763484370001</v>
      </c>
      <c r="E84" s="2">
        <v>121.6729356723</v>
      </c>
      <c r="F84" s="2">
        <v>118.4231827941</v>
      </c>
      <c r="G84" s="2">
        <v>91067</v>
      </c>
      <c r="H84">
        <v>35</v>
      </c>
      <c r="I84">
        <v>54</v>
      </c>
      <c r="J84" s="2">
        <v>498.58</v>
      </c>
      <c r="K84" s="7">
        <v>42.415000000000006</v>
      </c>
      <c r="L84">
        <v>1234.665</v>
      </c>
      <c r="M84" s="7">
        <f>data_EXCH!B84*K84</f>
        <v>340.073371190476</v>
      </c>
    </row>
    <row r="85" spans="1:13" x14ac:dyDescent="0.3">
      <c r="A85" s="4" t="s">
        <v>105</v>
      </c>
      <c r="B85" s="2">
        <v>1054309</v>
      </c>
      <c r="C85" s="2">
        <v>11.898584705299999</v>
      </c>
      <c r="D85" s="2">
        <v>148.33508547389999</v>
      </c>
      <c r="E85" s="2">
        <v>123.5384146751</v>
      </c>
      <c r="F85" s="2">
        <v>112.5295963019</v>
      </c>
      <c r="G85" s="2">
        <v>92300</v>
      </c>
      <c r="H85">
        <v>30</v>
      </c>
      <c r="I85">
        <v>53</v>
      </c>
      <c r="J85" s="2">
        <v>504.81</v>
      </c>
      <c r="K85" s="7">
        <v>49.65</v>
      </c>
      <c r="L85">
        <v>1385.9949999999999</v>
      </c>
      <c r="M85" s="7">
        <f>data_EXCH!B85*K85</f>
        <v>384.04123891304391</v>
      </c>
    </row>
    <row r="86" spans="1:13" x14ac:dyDescent="0.3">
      <c r="A86" s="4" t="s">
        <v>106</v>
      </c>
      <c r="B86" s="2">
        <v>832319</v>
      </c>
      <c r="C86" s="2">
        <v>15.6360374716</v>
      </c>
      <c r="D86" s="2">
        <v>110.32151390280001</v>
      </c>
      <c r="E86" s="2">
        <v>125.0532737951</v>
      </c>
      <c r="F86" s="2">
        <v>51.098911151199999</v>
      </c>
      <c r="G86" s="2">
        <v>68777</v>
      </c>
      <c r="H86">
        <v>30</v>
      </c>
      <c r="I86">
        <v>53</v>
      </c>
      <c r="J86" s="2">
        <v>513.29999999999995</v>
      </c>
      <c r="K86" s="7">
        <v>53.99</v>
      </c>
      <c r="L86">
        <v>1506.6799999999998</v>
      </c>
      <c r="M86" s="7">
        <f>data_EXCH!B86*K86</f>
        <v>399.91931714999998</v>
      </c>
    </row>
    <row r="87" spans="1:13" x14ac:dyDescent="0.3">
      <c r="A87" s="4" t="s">
        <v>107</v>
      </c>
      <c r="B87" s="2">
        <v>878019</v>
      </c>
      <c r="C87" s="2">
        <v>13.8324219904</v>
      </c>
      <c r="D87" s="2">
        <v>115.1840540605</v>
      </c>
      <c r="E87" s="2">
        <v>124.813300571</v>
      </c>
      <c r="F87" s="2">
        <v>63.934461761000001</v>
      </c>
      <c r="G87" s="2">
        <v>68105</v>
      </c>
      <c r="H87">
        <v>32</v>
      </c>
      <c r="I87">
        <v>52</v>
      </c>
      <c r="J87" s="2">
        <v>517.96</v>
      </c>
      <c r="K87" s="7">
        <v>61.150000000000006</v>
      </c>
      <c r="L87">
        <v>1509.4349999999999</v>
      </c>
      <c r="M87" s="7">
        <f>data_EXCH!B87*K87</f>
        <v>433.25539375</v>
      </c>
    </row>
    <row r="88" spans="1:13" x14ac:dyDescent="0.3">
      <c r="A88" s="4" t="s">
        <v>108</v>
      </c>
      <c r="B88" s="2">
        <v>1040840</v>
      </c>
      <c r="C88" s="2">
        <v>14.4988584702</v>
      </c>
      <c r="D88" s="2">
        <v>134.34681973150001</v>
      </c>
      <c r="E88" s="2">
        <v>125.1647116534</v>
      </c>
      <c r="F88" s="2">
        <v>74.771342968100001</v>
      </c>
      <c r="G88" s="2">
        <v>74995</v>
      </c>
      <c r="H88">
        <v>33</v>
      </c>
      <c r="I88">
        <v>51</v>
      </c>
      <c r="J88" s="2">
        <v>523.53</v>
      </c>
      <c r="K88" s="7">
        <v>65.825000000000003</v>
      </c>
      <c r="L88">
        <v>1422.895</v>
      </c>
      <c r="M88" s="7">
        <f>data_EXCH!B88*K88</f>
        <v>503.03264663043535</v>
      </c>
    </row>
    <row r="89" spans="1:13" x14ac:dyDescent="0.3">
      <c r="A89" s="4" t="s">
        <v>109</v>
      </c>
      <c r="B89" s="2">
        <v>906270</v>
      </c>
      <c r="C89" s="2">
        <v>14.9537103977</v>
      </c>
      <c r="D89" s="2">
        <v>116.79690485019999</v>
      </c>
      <c r="E89" s="2">
        <v>121.6548343414</v>
      </c>
      <c r="F89" s="2">
        <v>79.509200326699997</v>
      </c>
      <c r="G89" s="2">
        <v>76334</v>
      </c>
      <c r="H89">
        <v>29</v>
      </c>
      <c r="I89">
        <v>49</v>
      </c>
      <c r="J89" s="2">
        <v>532.32000000000005</v>
      </c>
      <c r="K89" s="7">
        <v>65.099999999999994</v>
      </c>
      <c r="L89">
        <v>1376.825</v>
      </c>
      <c r="M89" s="7">
        <f>data_EXCH!B89*K89</f>
        <v>531.8487099999968</v>
      </c>
    </row>
    <row r="90" spans="1:13" x14ac:dyDescent="0.3">
      <c r="A90" s="4" t="s">
        <v>110</v>
      </c>
      <c r="B90" s="2">
        <v>689166</v>
      </c>
      <c r="C90" s="2">
        <v>11.9024790639</v>
      </c>
      <c r="D90" s="2">
        <v>92.060252196700006</v>
      </c>
      <c r="E90" s="2">
        <v>117.1959818303</v>
      </c>
      <c r="F90" s="2">
        <v>67.019840797699999</v>
      </c>
      <c r="G90" s="2">
        <v>66976</v>
      </c>
      <c r="H90">
        <v>30</v>
      </c>
      <c r="I90">
        <v>50</v>
      </c>
      <c r="J90" s="2">
        <v>537.04999999999995</v>
      </c>
      <c r="K90" s="7">
        <v>67.405000000000001</v>
      </c>
      <c r="L90">
        <v>1429.2149999999999</v>
      </c>
      <c r="M90" s="7">
        <f>data_EXCH!B90*K90</f>
        <v>563.3219341388874</v>
      </c>
    </row>
    <row r="91" spans="1:13" x14ac:dyDescent="0.3">
      <c r="A91" s="4" t="s">
        <v>111</v>
      </c>
      <c r="B91" s="2">
        <v>619001</v>
      </c>
      <c r="C91" s="2">
        <v>13.642953554</v>
      </c>
      <c r="D91" s="2">
        <v>84.003332766400007</v>
      </c>
      <c r="E91" s="2">
        <v>114.3015313468</v>
      </c>
      <c r="F91" s="2">
        <v>69.323225372699994</v>
      </c>
      <c r="G91" s="2">
        <v>62441</v>
      </c>
      <c r="H91">
        <v>35</v>
      </c>
      <c r="I91">
        <v>59</v>
      </c>
      <c r="J91" s="2">
        <v>547.48</v>
      </c>
      <c r="K91" s="7">
        <v>72.944999999999993</v>
      </c>
      <c r="L91">
        <v>1410.2950000000001</v>
      </c>
      <c r="M91" s="7">
        <f>data_EXCH!B91*K91</f>
        <v>628.21361331817843</v>
      </c>
    </row>
    <row r="92" spans="1:13" x14ac:dyDescent="0.3">
      <c r="A92" s="4" t="s">
        <v>112</v>
      </c>
      <c r="B92" s="2">
        <v>584329</v>
      </c>
      <c r="C92" s="2">
        <v>14.001318961599999</v>
      </c>
      <c r="D92" s="2">
        <v>74.695547207000004</v>
      </c>
      <c r="E92" s="2">
        <v>123.2082724139</v>
      </c>
      <c r="F92" s="2">
        <v>43.694976370100001</v>
      </c>
      <c r="G92" s="2">
        <v>33529</v>
      </c>
      <c r="H92">
        <v>38</v>
      </c>
      <c r="I92">
        <v>67</v>
      </c>
      <c r="J92" s="2">
        <v>557.36</v>
      </c>
      <c r="K92" s="7">
        <v>72.64</v>
      </c>
      <c r="L92">
        <v>1370.71</v>
      </c>
      <c r="M92" s="7">
        <f>data_EXCH!B92*K92</f>
        <v>626.7716762352976</v>
      </c>
    </row>
    <row r="93" spans="1:13" x14ac:dyDescent="0.3">
      <c r="A93" s="4" t="s">
        <v>113</v>
      </c>
      <c r="B93" s="2">
        <v>655759</v>
      </c>
      <c r="C93" s="2">
        <v>13.818610960799999</v>
      </c>
      <c r="D93" s="2">
        <v>87.966314917899993</v>
      </c>
      <c r="E93" s="2">
        <v>121.4523418469</v>
      </c>
      <c r="F93" s="2">
        <v>31.608267039499999</v>
      </c>
      <c r="G93" s="2">
        <v>59539</v>
      </c>
      <c r="H93">
        <v>38</v>
      </c>
      <c r="I93">
        <v>66</v>
      </c>
      <c r="J93" s="2">
        <v>563.6</v>
      </c>
      <c r="K93" s="7">
        <v>69.995000000000005</v>
      </c>
      <c r="L93">
        <v>1434.37</v>
      </c>
      <c r="M93" s="7">
        <f>data_EXCH!B93*K93</f>
        <v>594.32487852380916</v>
      </c>
    </row>
    <row r="94" spans="1:13" x14ac:dyDescent="0.3">
      <c r="A94" s="4" t="s">
        <v>114</v>
      </c>
      <c r="B94" s="2">
        <v>645274</v>
      </c>
      <c r="C94" s="2">
        <v>14.6437001674</v>
      </c>
      <c r="D94" s="2">
        <v>84.282888653599997</v>
      </c>
      <c r="E94" s="2">
        <v>118.49895118400001</v>
      </c>
      <c r="F94" s="2">
        <v>42.173533050099998</v>
      </c>
      <c r="G94" s="2">
        <v>59335</v>
      </c>
      <c r="H94">
        <v>38</v>
      </c>
      <c r="I94">
        <v>57</v>
      </c>
      <c r="J94" s="2">
        <v>570.66</v>
      </c>
      <c r="K94" s="7">
        <v>75.585000000000008</v>
      </c>
      <c r="L94">
        <v>1430.48</v>
      </c>
      <c r="M94" s="7">
        <f>data_EXCH!B94*K94</f>
        <v>644.52875556817844</v>
      </c>
    </row>
    <row r="95" spans="1:13" x14ac:dyDescent="0.3">
      <c r="A95" s="4" t="s">
        <v>115</v>
      </c>
      <c r="B95" s="2">
        <v>943255</v>
      </c>
      <c r="C95" s="2">
        <v>11.4501544831</v>
      </c>
      <c r="D95" s="2">
        <v>125.2827256604</v>
      </c>
      <c r="E95" s="2">
        <v>114.44975505319999</v>
      </c>
      <c r="F95" s="2">
        <v>48.204703841399997</v>
      </c>
      <c r="G95" s="2">
        <v>64637</v>
      </c>
      <c r="H95">
        <v>40</v>
      </c>
      <c r="I95">
        <v>53</v>
      </c>
      <c r="J95" s="2">
        <v>584.32000000000005</v>
      </c>
      <c r="K95" s="7">
        <v>82.125</v>
      </c>
      <c r="L95">
        <v>1448.095</v>
      </c>
      <c r="M95" s="7">
        <f>data_EXCH!B95*K95</f>
        <v>751.96934999999996</v>
      </c>
    </row>
    <row r="96" spans="1:13" x14ac:dyDescent="0.3">
      <c r="A96" s="4" t="s">
        <v>116</v>
      </c>
      <c r="B96" s="2">
        <v>830233</v>
      </c>
      <c r="C96" s="2">
        <v>11.235276813600001</v>
      </c>
      <c r="D96" s="2">
        <v>114.4942212677</v>
      </c>
      <c r="E96" s="2">
        <v>113.1854738058</v>
      </c>
      <c r="F96" s="2">
        <v>68.549311895599999</v>
      </c>
      <c r="G96" s="2">
        <v>70974</v>
      </c>
      <c r="H96">
        <v>44</v>
      </c>
      <c r="I96">
        <v>51</v>
      </c>
      <c r="J96" s="2">
        <v>604.84</v>
      </c>
      <c r="K96" s="7">
        <v>77.86</v>
      </c>
      <c r="L96">
        <v>1663.0900000000001</v>
      </c>
      <c r="M96" s="7">
        <f>data_EXCH!B96*K96</f>
        <v>820.81675372730103</v>
      </c>
    </row>
    <row r="97" spans="1:13" x14ac:dyDescent="0.3">
      <c r="A97" s="4" t="s">
        <v>117</v>
      </c>
      <c r="B97" s="2">
        <v>938915</v>
      </c>
      <c r="C97" s="2">
        <v>10.031769240799999</v>
      </c>
      <c r="D97" s="2">
        <v>135.1829719488</v>
      </c>
      <c r="E97" s="2">
        <v>110.4980264192</v>
      </c>
      <c r="F97" s="2">
        <v>65.074216018399994</v>
      </c>
      <c r="G97" s="2">
        <v>76570</v>
      </c>
      <c r="H97">
        <v>44</v>
      </c>
      <c r="I97">
        <v>50</v>
      </c>
      <c r="J97" s="2">
        <v>686.95</v>
      </c>
      <c r="K97" s="7">
        <v>72.944999999999993</v>
      </c>
      <c r="L97">
        <v>2066.5949999999998</v>
      </c>
      <c r="M97" s="7">
        <f>data_EXCH!B97*K97</f>
        <v>988.6134361304189</v>
      </c>
    </row>
    <row r="98" spans="1:13" x14ac:dyDescent="0.3">
      <c r="A98" s="4" t="s">
        <v>118</v>
      </c>
      <c r="B98" s="2">
        <v>656215</v>
      </c>
      <c r="C98" s="2">
        <v>9.4635277268000007</v>
      </c>
      <c r="D98" s="2">
        <v>88.0708448277</v>
      </c>
      <c r="E98" s="2">
        <v>105.3581477961</v>
      </c>
      <c r="F98" s="2">
        <v>42.0878947645</v>
      </c>
      <c r="G98" s="2">
        <v>47778</v>
      </c>
      <c r="H98">
        <v>31</v>
      </c>
      <c r="I98">
        <v>51</v>
      </c>
      <c r="J98" s="2">
        <v>763.23</v>
      </c>
      <c r="K98" s="7">
        <v>84.37</v>
      </c>
      <c r="L98">
        <v>1983.8799999999999</v>
      </c>
      <c r="M98" s="7">
        <f>data_EXCH!B98*K98</f>
        <v>1142.6747372856903</v>
      </c>
    </row>
    <row r="99" spans="1:13" x14ac:dyDescent="0.3">
      <c r="A99" s="4" t="s">
        <v>119</v>
      </c>
      <c r="B99" s="2">
        <v>814637</v>
      </c>
      <c r="C99" s="2">
        <v>9.8401403560999992</v>
      </c>
      <c r="D99" s="2">
        <v>109.41315044869999</v>
      </c>
      <c r="E99" s="2">
        <v>116.10886932219999</v>
      </c>
      <c r="F99" s="2">
        <v>54.310700571300004</v>
      </c>
      <c r="G99" s="2">
        <v>61544</v>
      </c>
      <c r="H99">
        <v>31</v>
      </c>
      <c r="I99">
        <v>51</v>
      </c>
      <c r="J99" s="2">
        <v>799.93</v>
      </c>
      <c r="K99" s="7">
        <v>96.754999999999995</v>
      </c>
      <c r="L99">
        <v>1943.76</v>
      </c>
      <c r="M99" s="7">
        <f>data_EXCH!B99*K99</f>
        <v>1320.2863170749999</v>
      </c>
    </row>
    <row r="100" spans="1:13" x14ac:dyDescent="0.3">
      <c r="A100" s="4" t="s">
        <v>120</v>
      </c>
      <c r="B100" s="2">
        <v>685552</v>
      </c>
      <c r="C100" s="2">
        <v>10.454717880800001</v>
      </c>
      <c r="D100" s="2">
        <v>93.765590984599996</v>
      </c>
      <c r="E100" s="2">
        <v>111.5021181802</v>
      </c>
      <c r="F100" s="2">
        <v>63.046789528600002</v>
      </c>
      <c r="G100" s="2">
        <v>57041</v>
      </c>
      <c r="H100">
        <v>30</v>
      </c>
      <c r="I100">
        <v>50</v>
      </c>
      <c r="J100" s="2">
        <v>843.64</v>
      </c>
      <c r="K100" s="7">
        <v>118.03</v>
      </c>
      <c r="L100">
        <v>2095.7550000000001</v>
      </c>
      <c r="M100" s="7">
        <f>data_EXCH!B100*K100</f>
        <v>1722.2752857391458</v>
      </c>
    </row>
    <row r="101" spans="1:13" x14ac:dyDescent="0.3">
      <c r="A101" s="4" t="s">
        <v>121</v>
      </c>
      <c r="B101" s="2">
        <v>809039</v>
      </c>
      <c r="C101" s="2">
        <v>11.17</v>
      </c>
      <c r="D101" s="2">
        <v>107.1545991137</v>
      </c>
      <c r="E101" s="2">
        <v>115.2137356616</v>
      </c>
      <c r="F101" s="2">
        <v>56.045748107999998</v>
      </c>
      <c r="G101" s="2">
        <v>62837</v>
      </c>
      <c r="H101">
        <v>33</v>
      </c>
      <c r="I101">
        <v>49</v>
      </c>
      <c r="J101" s="2">
        <v>904.79</v>
      </c>
      <c r="K101" s="7">
        <v>106.205</v>
      </c>
      <c r="L101">
        <v>2396.3150000000001</v>
      </c>
      <c r="M101" s="7">
        <f>data_EXCH!B101*K101</f>
        <v>1562.2780786904964</v>
      </c>
    </row>
    <row r="102" spans="1:13" x14ac:dyDescent="0.3">
      <c r="A102" s="4" t="s">
        <v>122</v>
      </c>
      <c r="B102" s="2">
        <v>758809</v>
      </c>
      <c r="C102" s="2">
        <v>11.47</v>
      </c>
      <c r="D102" s="2">
        <v>103.6185044753</v>
      </c>
      <c r="E102" s="2">
        <v>109.1502410519</v>
      </c>
      <c r="F102" s="2">
        <v>69.832761047800005</v>
      </c>
      <c r="G102" s="2">
        <v>67162</v>
      </c>
      <c r="H102">
        <v>39</v>
      </c>
      <c r="I102">
        <v>56</v>
      </c>
      <c r="J102" s="2">
        <v>931.76</v>
      </c>
      <c r="K102" s="7">
        <v>113.28999999999999</v>
      </c>
      <c r="L102">
        <v>2449.8150000000001</v>
      </c>
      <c r="M102" s="7">
        <f>data_EXCH!B102*K102</f>
        <v>1773.2213738889391</v>
      </c>
    </row>
    <row r="103" spans="1:13" x14ac:dyDescent="0.3">
      <c r="A103" s="4" t="s">
        <v>123</v>
      </c>
      <c r="B103" s="2">
        <v>878358</v>
      </c>
      <c r="C103" s="2">
        <v>9.1199999999999992</v>
      </c>
      <c r="D103" s="2">
        <v>120.5181718616</v>
      </c>
      <c r="E103" s="2">
        <v>112.9993495903</v>
      </c>
      <c r="F103" s="2">
        <v>77.792000944400002</v>
      </c>
      <c r="G103" s="2">
        <v>86585</v>
      </c>
      <c r="H103">
        <v>39</v>
      </c>
      <c r="I103">
        <v>56</v>
      </c>
      <c r="J103" s="2">
        <v>977.9</v>
      </c>
      <c r="K103" s="7">
        <v>116.11</v>
      </c>
      <c r="L103">
        <v>2526.2750000000001</v>
      </c>
      <c r="M103" s="7">
        <f>data_EXCH!B103*K103</f>
        <v>1973.3211163636681</v>
      </c>
    </row>
    <row r="104" spans="1:13" x14ac:dyDescent="0.3">
      <c r="A104" s="4" t="s">
        <v>124</v>
      </c>
      <c r="B104" s="2">
        <v>535659</v>
      </c>
      <c r="C104" s="2">
        <v>9.44</v>
      </c>
      <c r="D104" s="2">
        <v>72.669876177999996</v>
      </c>
      <c r="E104" s="2">
        <v>111.8242573469</v>
      </c>
      <c r="F104" s="2">
        <v>57.462295369499998</v>
      </c>
      <c r="G104" s="2">
        <v>50795</v>
      </c>
      <c r="H104">
        <v>38</v>
      </c>
      <c r="I104">
        <v>62</v>
      </c>
      <c r="J104" s="2">
        <v>1001.03</v>
      </c>
      <c r="K104" s="7">
        <v>104.625</v>
      </c>
      <c r="L104">
        <v>2476.33</v>
      </c>
      <c r="M104" s="7">
        <f>data_EXCH!B104*K104</f>
        <v>1822.4355562500116</v>
      </c>
    </row>
    <row r="105" spans="1:13" x14ac:dyDescent="0.3">
      <c r="A105" s="4" t="s">
        <v>125</v>
      </c>
      <c r="B105" s="2">
        <v>631547</v>
      </c>
      <c r="C105" s="2">
        <v>10.62</v>
      </c>
      <c r="D105" s="2">
        <v>93.2800491128</v>
      </c>
      <c r="E105" s="2">
        <v>112.96644097230001</v>
      </c>
      <c r="F105" s="2">
        <v>76.892796689299999</v>
      </c>
      <c r="G105" s="2">
        <v>62560</v>
      </c>
      <c r="H105">
        <v>37</v>
      </c>
      <c r="I105">
        <v>59</v>
      </c>
      <c r="J105" s="2">
        <v>1015.65</v>
      </c>
      <c r="K105" s="7">
        <v>98.495000000000005</v>
      </c>
      <c r="L105">
        <v>2899.6350000000002</v>
      </c>
      <c r="M105" s="7">
        <f>data_EXCH!B105*K105</f>
        <v>1775.606524477246</v>
      </c>
    </row>
    <row r="106" spans="1:13" x14ac:dyDescent="0.3">
      <c r="A106" s="4" t="s">
        <v>126</v>
      </c>
      <c r="B106" s="2">
        <v>815005</v>
      </c>
      <c r="C106" s="2">
        <v>10.64</v>
      </c>
      <c r="D106" s="2">
        <v>120.0138214312</v>
      </c>
      <c r="E106" s="2">
        <v>115.374017826</v>
      </c>
      <c r="F106" s="2">
        <v>64.716387659800006</v>
      </c>
      <c r="G106" s="2">
        <v>74704</v>
      </c>
      <c r="H106">
        <v>34</v>
      </c>
      <c r="I106">
        <v>53</v>
      </c>
      <c r="J106" s="2">
        <v>1046.8900000000001</v>
      </c>
      <c r="K106" s="7">
        <v>90.32</v>
      </c>
      <c r="L106">
        <v>3381.9750000000004</v>
      </c>
      <c r="M106" s="7">
        <f>data_EXCH!B106*K106</f>
        <v>1654.1566079999998</v>
      </c>
    </row>
    <row r="107" spans="1:13" x14ac:dyDescent="0.3">
      <c r="A107" s="4" t="s">
        <v>127</v>
      </c>
      <c r="B107" s="2">
        <v>762625</v>
      </c>
      <c r="C107" s="2">
        <v>12.45</v>
      </c>
      <c r="D107" s="2">
        <v>112.54161209510001</v>
      </c>
      <c r="E107" s="2">
        <v>112.55094274619999</v>
      </c>
      <c r="F107" s="2">
        <v>88.561928331999994</v>
      </c>
      <c r="G107" s="2">
        <v>62363</v>
      </c>
      <c r="H107">
        <v>32</v>
      </c>
      <c r="I107">
        <v>53</v>
      </c>
      <c r="J107" s="2">
        <v>1084</v>
      </c>
      <c r="K107" s="7">
        <v>92.55</v>
      </c>
      <c r="L107">
        <v>3605.7150000000001</v>
      </c>
      <c r="M107" s="7">
        <f>data_EXCH!B107*K107</f>
        <v>1721.2510700000307</v>
      </c>
    </row>
    <row r="108" spans="1:13" x14ac:dyDescent="0.3">
      <c r="A108" s="4" t="s">
        <v>128</v>
      </c>
      <c r="B108" s="2">
        <v>862371</v>
      </c>
      <c r="C108" s="2">
        <v>13.89</v>
      </c>
      <c r="D108" s="2">
        <v>122.57252734870001</v>
      </c>
      <c r="E108" s="2">
        <v>122.1169760292</v>
      </c>
      <c r="F108" s="2">
        <v>100.21282793260001</v>
      </c>
      <c r="G108" s="2">
        <v>83999</v>
      </c>
      <c r="H108">
        <v>33</v>
      </c>
      <c r="I108">
        <v>51</v>
      </c>
      <c r="J108" s="2">
        <v>1115.26</v>
      </c>
      <c r="K108" s="7">
        <v>90.085000000000008</v>
      </c>
      <c r="L108">
        <v>4488.0600000000004</v>
      </c>
      <c r="M108" s="7">
        <f>data_EXCH!B108*K108</f>
        <v>1677.7774360909254</v>
      </c>
    </row>
    <row r="109" spans="1:13" x14ac:dyDescent="0.3">
      <c r="A109" s="4" t="s">
        <v>129</v>
      </c>
      <c r="B109" s="2">
        <v>1135317</v>
      </c>
      <c r="C109" s="2">
        <v>13.37</v>
      </c>
      <c r="D109" s="2">
        <v>154.46573385139999</v>
      </c>
      <c r="E109" s="2">
        <v>123.2985327577</v>
      </c>
      <c r="F109" s="2">
        <v>113.5886780527</v>
      </c>
      <c r="G109" s="2">
        <v>93521</v>
      </c>
      <c r="H109">
        <v>36</v>
      </c>
      <c r="I109">
        <v>55</v>
      </c>
      <c r="J109" s="2">
        <v>1128.45</v>
      </c>
      <c r="K109" s="7">
        <v>82.240000000000009</v>
      </c>
      <c r="L109">
        <v>5137.2049999999999</v>
      </c>
      <c r="M109" s="7">
        <f>data_EXCH!B109*K109</f>
        <v>1535.465658181781</v>
      </c>
    </row>
    <row r="110" spans="1:13" x14ac:dyDescent="0.3">
      <c r="A110" s="4" t="s">
        <v>130</v>
      </c>
      <c r="B110" s="2">
        <v>924100</v>
      </c>
      <c r="C110" s="2">
        <v>13.31</v>
      </c>
      <c r="D110" s="2">
        <v>117.6807562515</v>
      </c>
      <c r="E110" s="2">
        <v>121.05120385959999</v>
      </c>
      <c r="F110" s="2">
        <v>67.987078268399998</v>
      </c>
      <c r="G110" s="2">
        <v>70723</v>
      </c>
      <c r="H110">
        <v>41</v>
      </c>
      <c r="I110">
        <v>60</v>
      </c>
      <c r="J110" s="2">
        <v>1203.48</v>
      </c>
      <c r="K110" s="7">
        <v>83.35</v>
      </c>
      <c r="L110">
        <v>5153.04</v>
      </c>
      <c r="M110" s="7">
        <f>data_EXCH!B110*K110</f>
        <v>1566.2609168182044</v>
      </c>
    </row>
    <row r="111" spans="1:13" x14ac:dyDescent="0.3">
      <c r="A111" s="4" t="s">
        <v>131</v>
      </c>
      <c r="B111" s="2">
        <v>759763</v>
      </c>
      <c r="C111" s="2">
        <v>13.75</v>
      </c>
      <c r="D111" s="2">
        <v>99.097671090899993</v>
      </c>
      <c r="E111" s="2">
        <v>125.68479632250001</v>
      </c>
      <c r="F111" s="2">
        <v>110.8851025649</v>
      </c>
      <c r="G111" s="2">
        <v>63751</v>
      </c>
      <c r="H111">
        <v>32</v>
      </c>
      <c r="I111">
        <v>50</v>
      </c>
      <c r="J111" s="2">
        <v>1241.33</v>
      </c>
      <c r="K111" s="7">
        <v>83.025000000000006</v>
      </c>
      <c r="L111">
        <v>4753.2049999999999</v>
      </c>
      <c r="M111" s="7">
        <f>data_EXCH!B111*K111</f>
        <v>1565.6198602499999</v>
      </c>
    </row>
    <row r="112" spans="1:13" x14ac:dyDescent="0.3">
      <c r="A112" s="4" t="s">
        <v>132</v>
      </c>
      <c r="B112" s="2">
        <v>1054176</v>
      </c>
      <c r="C112" s="2">
        <v>14.78</v>
      </c>
      <c r="D112" s="2">
        <v>137.94707089619999</v>
      </c>
      <c r="E112" s="2">
        <v>128.726044086</v>
      </c>
      <c r="F112" s="2">
        <v>120.1884746612</v>
      </c>
      <c r="G112" s="2">
        <v>87577</v>
      </c>
      <c r="H112">
        <v>41</v>
      </c>
      <c r="I112">
        <v>56</v>
      </c>
      <c r="J112" s="2">
        <v>1269.75</v>
      </c>
      <c r="K112" s="7">
        <v>78.435000000000002</v>
      </c>
      <c r="L112">
        <v>5128</v>
      </c>
      <c r="M112" s="7">
        <f>data_EXCH!B112*K112</f>
        <v>1490.5378173913386</v>
      </c>
    </row>
    <row r="113" spans="1:13" x14ac:dyDescent="0.3">
      <c r="A113" s="4" t="s">
        <v>133</v>
      </c>
      <c r="B113" s="2">
        <v>929146</v>
      </c>
      <c r="C113" s="2">
        <v>17.100000000000001</v>
      </c>
      <c r="D113" s="2">
        <v>118.7199900775</v>
      </c>
      <c r="E113" s="2">
        <v>133.23140191050001</v>
      </c>
      <c r="F113" s="2">
        <v>135.36850713390001</v>
      </c>
      <c r="G113" s="2">
        <v>73637</v>
      </c>
      <c r="H113">
        <v>43</v>
      </c>
      <c r="I113">
        <v>61</v>
      </c>
      <c r="J113" s="2">
        <v>1300.04</v>
      </c>
      <c r="K113" s="7">
        <v>82.44</v>
      </c>
      <c r="L113">
        <v>4888.2650000000003</v>
      </c>
      <c r="M113" s="7">
        <f>data_EXCH!B113*K113</f>
        <v>1594.1448833683905</v>
      </c>
    </row>
    <row r="114" spans="1:13" x14ac:dyDescent="0.3">
      <c r="A114" s="4" t="s">
        <v>134</v>
      </c>
      <c r="B114" s="2">
        <v>982675</v>
      </c>
      <c r="C114" s="2">
        <v>19.3</v>
      </c>
      <c r="D114" s="2">
        <v>128.427443401</v>
      </c>
      <c r="E114" s="2">
        <v>128.4449655219</v>
      </c>
      <c r="F114" s="2">
        <v>157.11718627569999</v>
      </c>
      <c r="G114" s="2">
        <v>90739</v>
      </c>
      <c r="H114">
        <v>40</v>
      </c>
      <c r="I114">
        <v>58</v>
      </c>
      <c r="J114" s="2">
        <v>1300.5999999999999</v>
      </c>
      <c r="K114" s="7">
        <v>75.759999999999991</v>
      </c>
      <c r="L114">
        <v>4647.1350000000002</v>
      </c>
      <c r="M114" s="7">
        <f>data_EXCH!B114*K114</f>
        <v>1493.9504022856922</v>
      </c>
    </row>
    <row r="115" spans="1:13" x14ac:dyDescent="0.3">
      <c r="A115" s="4" t="s">
        <v>135</v>
      </c>
      <c r="B115" s="2">
        <v>1007886</v>
      </c>
      <c r="C115" s="2">
        <v>16.68</v>
      </c>
      <c r="D115" s="2">
        <v>138.03254677960001</v>
      </c>
      <c r="E115" s="2">
        <v>118.60481383929999</v>
      </c>
      <c r="F115" s="2">
        <v>157.90491737569999</v>
      </c>
      <c r="G115" s="2">
        <v>75974</v>
      </c>
      <c r="H115">
        <v>41</v>
      </c>
      <c r="I115">
        <v>64</v>
      </c>
      <c r="J115" s="2">
        <v>1351.59</v>
      </c>
      <c r="K115" s="7">
        <v>75.150000000000006</v>
      </c>
      <c r="L115">
        <v>5347.6049999999996</v>
      </c>
      <c r="M115" s="7">
        <f>data_EXCH!B115*K115</f>
        <v>1736.4190642105145</v>
      </c>
    </row>
    <row r="116" spans="1:13" x14ac:dyDescent="0.3">
      <c r="A116" s="4" t="s">
        <v>136</v>
      </c>
      <c r="B116" s="2">
        <v>875057</v>
      </c>
      <c r="C116" s="2">
        <v>15.62</v>
      </c>
      <c r="D116" s="2">
        <v>114.5211760863</v>
      </c>
      <c r="E116" s="2">
        <v>120.3596486055</v>
      </c>
      <c r="F116" s="2">
        <v>207.8488488415</v>
      </c>
      <c r="G116" s="2">
        <v>88214</v>
      </c>
      <c r="H116">
        <v>42</v>
      </c>
      <c r="I116">
        <v>66</v>
      </c>
      <c r="J116" s="2">
        <v>1479.84</v>
      </c>
      <c r="K116" s="7">
        <v>79.990000000000009</v>
      </c>
      <c r="L116">
        <v>6561.92</v>
      </c>
      <c r="M116" s="7">
        <f>data_EXCH!B116*K116</f>
        <v>2117.3623442380876</v>
      </c>
    </row>
    <row r="117" spans="1:13" x14ac:dyDescent="0.3">
      <c r="A117" s="4" t="s">
        <v>137</v>
      </c>
      <c r="B117" s="2">
        <v>980375</v>
      </c>
      <c r="C117" s="2">
        <v>13.03</v>
      </c>
      <c r="D117" s="2">
        <v>131.093351501</v>
      </c>
      <c r="E117" s="2">
        <v>127.06333690290001</v>
      </c>
      <c r="F117" s="2">
        <v>164.34304521339999</v>
      </c>
      <c r="G117" s="2">
        <v>49300</v>
      </c>
      <c r="H117">
        <v>35</v>
      </c>
      <c r="I117">
        <v>62</v>
      </c>
      <c r="J117" s="2">
        <v>1614.31</v>
      </c>
      <c r="K117" s="7">
        <v>84.490000000000009</v>
      </c>
      <c r="L117">
        <v>7563.4150000000009</v>
      </c>
      <c r="M117" s="7">
        <f>data_EXCH!B117*K117</f>
        <v>2281.1562632727046</v>
      </c>
    </row>
    <row r="118" spans="1:13" x14ac:dyDescent="0.3">
      <c r="A118" s="4" t="s">
        <v>138</v>
      </c>
      <c r="B118" s="2">
        <v>818117</v>
      </c>
      <c r="C118" s="2">
        <v>12.25</v>
      </c>
      <c r="D118" s="2">
        <v>110.966724251</v>
      </c>
      <c r="E118" s="2">
        <v>125.70751558960001</v>
      </c>
      <c r="F118" s="2">
        <v>145.02967115609999</v>
      </c>
      <c r="G118" s="2">
        <v>87902</v>
      </c>
      <c r="H118">
        <v>33</v>
      </c>
      <c r="I118">
        <v>56</v>
      </c>
      <c r="J118" s="2">
        <v>1691.04</v>
      </c>
      <c r="K118" s="7">
        <v>92.215000000000003</v>
      </c>
      <c r="L118">
        <v>8024.2449999999999</v>
      </c>
      <c r="M118" s="7">
        <f>data_EXCH!B118*K118</f>
        <v>2488.8319121905115</v>
      </c>
    </row>
    <row r="119" spans="1:13" x14ac:dyDescent="0.3">
      <c r="A119" s="4" t="s">
        <v>139</v>
      </c>
      <c r="B119" s="2">
        <v>1052431</v>
      </c>
      <c r="C119" s="2">
        <v>12.96</v>
      </c>
      <c r="D119" s="2">
        <v>144.00266714060001</v>
      </c>
      <c r="E119" s="2">
        <v>121.4141148013</v>
      </c>
      <c r="F119" s="2">
        <v>200.24632995650001</v>
      </c>
      <c r="G119" s="2">
        <v>91511</v>
      </c>
      <c r="H119">
        <v>29</v>
      </c>
      <c r="I119">
        <v>54</v>
      </c>
      <c r="J119" s="2">
        <v>1749.11</v>
      </c>
      <c r="K119" s="7">
        <v>87.259999999999991</v>
      </c>
      <c r="L119">
        <v>7973.5750000000007</v>
      </c>
      <c r="M119" s="7">
        <f>data_EXCH!B119*K119</f>
        <v>2429.8518759091221</v>
      </c>
    </row>
    <row r="120" spans="1:13" x14ac:dyDescent="0.3">
      <c r="A120" s="4" t="s">
        <v>140</v>
      </c>
      <c r="B120" s="2">
        <v>981093</v>
      </c>
      <c r="C120" s="2">
        <v>15.46</v>
      </c>
      <c r="D120" s="2">
        <v>132.56313247</v>
      </c>
      <c r="E120" s="2">
        <v>126.5765944059</v>
      </c>
      <c r="F120" s="2">
        <v>159.55597390290001</v>
      </c>
      <c r="G120" s="2">
        <v>96922</v>
      </c>
      <c r="H120">
        <v>30</v>
      </c>
      <c r="I120">
        <v>56</v>
      </c>
      <c r="J120" s="2">
        <v>1806.5</v>
      </c>
      <c r="K120" s="7">
        <v>81.914999999999992</v>
      </c>
      <c r="L120">
        <v>7723.2199999999993</v>
      </c>
      <c r="M120" s="7">
        <f>data_EXCH!B120*K120</f>
        <v>2345.8065571363782</v>
      </c>
    </row>
    <row r="121" spans="1:13" x14ac:dyDescent="0.3">
      <c r="A121" s="4" t="s">
        <v>141</v>
      </c>
      <c r="B121" s="2">
        <v>1174957</v>
      </c>
      <c r="C121" s="2">
        <v>16.920000000000002</v>
      </c>
      <c r="D121" s="2">
        <v>150.85397039579999</v>
      </c>
      <c r="E121" s="2">
        <v>124.4644100499</v>
      </c>
      <c r="F121" s="2">
        <v>188.17858958779999</v>
      </c>
      <c r="G121" s="2">
        <v>76416</v>
      </c>
      <c r="H121">
        <v>31</v>
      </c>
      <c r="I121">
        <v>57</v>
      </c>
      <c r="J121" s="2">
        <v>1859.38</v>
      </c>
      <c r="K121" s="7">
        <v>77.004999999999995</v>
      </c>
      <c r="L121">
        <v>7661.6900000000005</v>
      </c>
      <c r="M121" s="7">
        <f>data_EXCH!B121*K121</f>
        <v>2238.9093742857031</v>
      </c>
    </row>
    <row r="122" spans="1:13" x14ac:dyDescent="0.3">
      <c r="A122" s="4" t="s">
        <v>142</v>
      </c>
      <c r="B122" s="2">
        <v>799308</v>
      </c>
      <c r="C122" s="2">
        <v>15.982470448400001</v>
      </c>
      <c r="D122" s="2">
        <v>97.554880729199994</v>
      </c>
      <c r="E122" s="2">
        <v>124.3261966983</v>
      </c>
      <c r="F122" s="2">
        <v>102.3490092447</v>
      </c>
      <c r="G122" s="2">
        <v>67059</v>
      </c>
      <c r="H122">
        <v>27</v>
      </c>
      <c r="I122">
        <v>55</v>
      </c>
      <c r="J122" s="2">
        <v>1984.02</v>
      </c>
      <c r="K122" s="7">
        <v>79.495000000000005</v>
      </c>
      <c r="L122">
        <v>7982.17</v>
      </c>
      <c r="M122" s="7">
        <f>data_EXCH!B122*K122</f>
        <v>2389.12285625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4B20-677E-4206-95BB-C9BBD5E0EE36}">
  <dimension ref="A1:B25"/>
  <sheetViews>
    <sheetView workbookViewId="0">
      <selection activeCell="B1" sqref="B1"/>
    </sheetView>
  </sheetViews>
  <sheetFormatPr defaultRowHeight="14.4" x14ac:dyDescent="0.3"/>
  <cols>
    <col min="1" max="1" width="14.88671875" bestFit="1" customWidth="1"/>
    <col min="2" max="2" width="63.109375" bestFit="1" customWidth="1"/>
  </cols>
  <sheetData>
    <row r="1" spans="1:2" x14ac:dyDescent="0.3">
      <c r="A1" s="1" t="s">
        <v>0</v>
      </c>
    </row>
    <row r="2" spans="1:2" x14ac:dyDescent="0.3">
      <c r="A2" s="1" t="s">
        <v>9</v>
      </c>
      <c r="B2" t="s">
        <v>3</v>
      </c>
    </row>
    <row r="3" spans="1:2" x14ac:dyDescent="0.3">
      <c r="A3" s="1" t="s">
        <v>7</v>
      </c>
      <c r="B3" t="s">
        <v>1</v>
      </c>
    </row>
    <row r="4" spans="1:2" x14ac:dyDescent="0.3">
      <c r="A4" s="1" t="s">
        <v>8</v>
      </c>
      <c r="B4" t="s">
        <v>2</v>
      </c>
    </row>
    <row r="5" spans="1:2" x14ac:dyDescent="0.3">
      <c r="A5" s="1" t="s">
        <v>10</v>
      </c>
      <c r="B5" t="s">
        <v>4</v>
      </c>
    </row>
    <row r="6" spans="1:2" x14ac:dyDescent="0.3">
      <c r="A6" s="1" t="s">
        <v>11</v>
      </c>
      <c r="B6" t="s">
        <v>5</v>
      </c>
    </row>
    <row r="7" spans="1:2" x14ac:dyDescent="0.3">
      <c r="A7" s="1" t="s">
        <v>12</v>
      </c>
      <c r="B7" t="s">
        <v>6</v>
      </c>
    </row>
    <row r="8" spans="1:2" s="6" customFormat="1" x14ac:dyDescent="0.3">
      <c r="A8" s="1" t="s">
        <v>143</v>
      </c>
      <c r="B8" s="6" t="s">
        <v>144</v>
      </c>
    </row>
    <row r="9" spans="1:2" x14ac:dyDescent="0.3">
      <c r="A9" s="1"/>
    </row>
    <row r="10" spans="1:2" x14ac:dyDescent="0.3">
      <c r="A10" s="1" t="s">
        <v>18</v>
      </c>
      <c r="B10" t="s">
        <v>17</v>
      </c>
    </row>
    <row r="11" spans="1:2" x14ac:dyDescent="0.3">
      <c r="A11" s="1" t="s">
        <v>16</v>
      </c>
      <c r="B11" t="s">
        <v>15</v>
      </c>
    </row>
    <row r="12" spans="1:2" x14ac:dyDescent="0.3">
      <c r="A12" s="1" t="s">
        <v>12</v>
      </c>
      <c r="B12" t="s">
        <v>6</v>
      </c>
    </row>
    <row r="13" spans="1:2" x14ac:dyDescent="0.3">
      <c r="A13" s="1" t="s">
        <v>19</v>
      </c>
      <c r="B13" t="s">
        <v>14</v>
      </c>
    </row>
    <row r="14" spans="1:2" x14ac:dyDescent="0.3">
      <c r="A14" s="1" t="s">
        <v>13</v>
      </c>
      <c r="B14" t="s">
        <v>20</v>
      </c>
    </row>
    <row r="15" spans="1:2" x14ac:dyDescent="0.3">
      <c r="A15" s="1"/>
    </row>
    <row r="16" spans="1:2" x14ac:dyDescent="0.3">
      <c r="A16" s="1" t="s">
        <v>1043</v>
      </c>
      <c r="B16" t="s">
        <v>1034</v>
      </c>
    </row>
    <row r="17" spans="1:2" x14ac:dyDescent="0.3">
      <c r="A17" s="1" t="s">
        <v>1044</v>
      </c>
      <c r="B17" t="s">
        <v>1035</v>
      </c>
    </row>
    <row r="18" spans="1:2" x14ac:dyDescent="0.3">
      <c r="A18" s="1" t="s">
        <v>1045</v>
      </c>
      <c r="B18" t="s">
        <v>1036</v>
      </c>
    </row>
    <row r="19" spans="1:2" x14ac:dyDescent="0.3">
      <c r="A19" s="1" t="s">
        <v>1047</v>
      </c>
      <c r="B19" t="s">
        <v>1037</v>
      </c>
    </row>
    <row r="20" spans="1:2" x14ac:dyDescent="0.3">
      <c r="A20" s="1" t="s">
        <v>1048</v>
      </c>
      <c r="B20" t="s">
        <v>1038</v>
      </c>
    </row>
    <row r="21" spans="1:2" x14ac:dyDescent="0.3">
      <c r="A21" s="1" t="s">
        <v>1046</v>
      </c>
      <c r="B21" t="s">
        <v>1039</v>
      </c>
    </row>
    <row r="22" spans="1:2" x14ac:dyDescent="0.3">
      <c r="A22" s="1" t="s">
        <v>1040</v>
      </c>
      <c r="B22" t="s">
        <v>1049</v>
      </c>
    </row>
    <row r="23" spans="1:2" x14ac:dyDescent="0.3">
      <c r="A23" s="1" t="s">
        <v>1041</v>
      </c>
      <c r="B23" t="s">
        <v>1050</v>
      </c>
    </row>
    <row r="24" spans="1:2" x14ac:dyDescent="0.3">
      <c r="A24" s="1" t="s">
        <v>208</v>
      </c>
      <c r="B24" t="s">
        <v>1051</v>
      </c>
    </row>
    <row r="25" spans="1:2" x14ac:dyDescent="0.3">
      <c r="A25" s="1" t="s">
        <v>1042</v>
      </c>
      <c r="B25" t="s">
        <v>1052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4A3A-CD7C-48DE-A80C-3E20692809DD}">
  <dimension ref="A1:L122"/>
  <sheetViews>
    <sheetView topLeftCell="C1" workbookViewId="0">
      <selection activeCell="H121" sqref="H121:I121"/>
    </sheetView>
  </sheetViews>
  <sheetFormatPr defaultRowHeight="14.4" x14ac:dyDescent="0.3"/>
  <cols>
    <col min="1" max="1" width="15.88671875" bestFit="1" customWidth="1"/>
    <col min="2" max="2" width="39.44140625" bestFit="1" customWidth="1"/>
    <col min="3" max="3" width="48.88671875" bestFit="1" customWidth="1"/>
    <col min="5" max="6" width="17" bestFit="1" customWidth="1"/>
    <col min="8" max="8" width="18.44140625" bestFit="1" customWidth="1"/>
    <col min="9" max="9" width="15.6640625" bestFit="1" customWidth="1"/>
    <col min="11" max="12" width="8.109375" customWidth="1"/>
  </cols>
  <sheetData>
    <row r="1" spans="1:12" x14ac:dyDescent="0.3">
      <c r="A1" t="s">
        <v>200</v>
      </c>
      <c r="B1" s="2">
        <v>271237551.90657997</v>
      </c>
      <c r="C1" s="2">
        <v>454056288.02767003</v>
      </c>
      <c r="E1" s="2" cm="1">
        <f t="array" ref="E1">INDEX($B:$B,CEILING(ROW()/3,1))</f>
        <v>271237551.90657997</v>
      </c>
      <c r="F1" s="2" cm="1">
        <f t="array" ref="F1">INDEX($C:$C,CEILING(ROW()/3,1))</f>
        <v>454056288.02767003</v>
      </c>
      <c r="H1" s="7">
        <f t="shared" ref="H1:I64" si="0">(E1+(E4-E1)*MOD((ROW(E1)-1),3)/3)</f>
        <v>271237551.90657997</v>
      </c>
      <c r="I1" s="7">
        <f t="shared" si="0"/>
        <v>454056288.02767003</v>
      </c>
      <c r="K1" s="2">
        <f t="shared" ref="K1:K32" si="1">E1-H1</f>
        <v>0</v>
      </c>
      <c r="L1" s="2">
        <f t="shared" ref="L1:L32" si="2">F1-I1</f>
        <v>0</v>
      </c>
    </row>
    <row r="2" spans="1:12" x14ac:dyDescent="0.3">
      <c r="A2" t="s">
        <v>199</v>
      </c>
      <c r="B2" s="2">
        <v>299159179.95972002</v>
      </c>
      <c r="C2" s="2">
        <v>490144355.24541998</v>
      </c>
      <c r="E2" s="2" cm="1">
        <f t="array" ref="E2">INDEX($B:$B,CEILING(ROW()/3,1))</f>
        <v>271237551.90657997</v>
      </c>
      <c r="F2" s="2" cm="1">
        <f t="array" ref="F2">INDEX($C:$C,CEILING(ROW()/3,1))</f>
        <v>454056288.02767003</v>
      </c>
      <c r="H2" s="7">
        <f t="shared" si="0"/>
        <v>280544761.25762665</v>
      </c>
      <c r="I2" s="7">
        <f t="shared" si="0"/>
        <v>466085643.76692003</v>
      </c>
      <c r="K2" s="2">
        <f t="shared" si="1"/>
        <v>-9307209.3510466814</v>
      </c>
      <c r="L2" s="2">
        <f t="shared" si="2"/>
        <v>-12029355.739250004</v>
      </c>
    </row>
    <row r="3" spans="1:12" x14ac:dyDescent="0.3">
      <c r="A3" t="s">
        <v>198</v>
      </c>
      <c r="B3" s="2">
        <v>327874059.28183001</v>
      </c>
      <c r="C3" s="2">
        <v>551348074.86967003</v>
      </c>
      <c r="E3" s="2" cm="1">
        <f t="array" ref="E3">INDEX($B:$B,CEILING(ROW()/3,1))</f>
        <v>271237551.90657997</v>
      </c>
      <c r="F3" s="2" cm="1">
        <f t="array" ref="F3">INDEX($C:$C,CEILING(ROW()/3,1))</f>
        <v>454056288.02767003</v>
      </c>
      <c r="H3" s="7">
        <f t="shared" si="0"/>
        <v>289851970.60867333</v>
      </c>
      <c r="I3" s="7">
        <f t="shared" si="0"/>
        <v>478114999.50616997</v>
      </c>
      <c r="K3" s="2">
        <f t="shared" si="1"/>
        <v>-18614418.702093363</v>
      </c>
      <c r="L3" s="2">
        <f t="shared" si="2"/>
        <v>-24058711.478499949</v>
      </c>
    </row>
    <row r="4" spans="1:12" x14ac:dyDescent="0.3">
      <c r="A4" t="s">
        <v>197</v>
      </c>
      <c r="B4" s="2">
        <v>336963736.37614</v>
      </c>
      <c r="C4" s="2">
        <v>559349109.50985003</v>
      </c>
      <c r="E4" s="2" cm="1">
        <f t="array" ref="E4">INDEX($B:$B,CEILING(ROW()/3,1))</f>
        <v>299159179.95972002</v>
      </c>
      <c r="F4" s="2" cm="1">
        <f t="array" ref="F4">INDEX($C:$C,CEILING(ROW()/3,1))</f>
        <v>490144355.24541998</v>
      </c>
      <c r="H4" s="7">
        <f>(E4+(E7-E4)*MOD((ROW(E4)-1),3)/3)</f>
        <v>299159179.95972002</v>
      </c>
      <c r="I4" s="7">
        <f>(F4+(F7-F4)*MOD((ROW(F4)-1),3)/3)</f>
        <v>490144355.24541998</v>
      </c>
      <c r="K4" s="2">
        <f t="shared" si="1"/>
        <v>0</v>
      </c>
      <c r="L4" s="2">
        <f t="shared" si="2"/>
        <v>0</v>
      </c>
    </row>
    <row r="5" spans="1:12" x14ac:dyDescent="0.3">
      <c r="A5" t="s">
        <v>196</v>
      </c>
      <c r="B5" s="2">
        <v>310933982.02298999</v>
      </c>
      <c r="C5" s="2">
        <v>500472610.60802001</v>
      </c>
      <c r="E5" s="2" cm="1">
        <f t="array" ref="E5">INDEX($B:$B,CEILING(ROW()/3,1))</f>
        <v>299159179.95972002</v>
      </c>
      <c r="F5" s="2" cm="1">
        <f t="array" ref="F5">INDEX($C:$C,CEILING(ROW()/3,1))</f>
        <v>490144355.24541998</v>
      </c>
      <c r="H5" s="7">
        <f t="shared" si="0"/>
        <v>308730806.40042335</v>
      </c>
      <c r="I5" s="7">
        <f t="shared" si="0"/>
        <v>510545595.12017</v>
      </c>
      <c r="K5" s="2">
        <f t="shared" si="1"/>
        <v>-9571626.4407033324</v>
      </c>
      <c r="L5" s="2">
        <f t="shared" si="2"/>
        <v>-20401239.874750018</v>
      </c>
    </row>
    <row r="6" spans="1:12" x14ac:dyDescent="0.3">
      <c r="A6" t="s">
        <v>195</v>
      </c>
      <c r="B6" s="2">
        <v>341480508.95051003</v>
      </c>
      <c r="C6" s="2">
        <v>566138634.17042994</v>
      </c>
      <c r="E6" s="2" cm="1">
        <f t="array" ref="E6">INDEX($B:$B,CEILING(ROW()/3,1))</f>
        <v>299159179.95972002</v>
      </c>
      <c r="F6" s="2" cm="1">
        <f t="array" ref="F6">INDEX($C:$C,CEILING(ROW()/3,1))</f>
        <v>490144355.24541998</v>
      </c>
      <c r="H6" s="7">
        <f t="shared" si="0"/>
        <v>318302432.84112668</v>
      </c>
      <c r="I6" s="7">
        <f t="shared" si="0"/>
        <v>530946834.99492002</v>
      </c>
      <c r="K6" s="2">
        <f t="shared" si="1"/>
        <v>-19143252.881406665</v>
      </c>
      <c r="L6" s="2">
        <f t="shared" si="2"/>
        <v>-40802479.749500036</v>
      </c>
    </row>
    <row r="7" spans="1:12" x14ac:dyDescent="0.3">
      <c r="A7" t="s">
        <v>194</v>
      </c>
      <c r="B7" s="2">
        <v>366747064.54412001</v>
      </c>
      <c r="C7" s="2">
        <v>634505317.34218001</v>
      </c>
      <c r="E7" s="2" cm="1">
        <f t="array" ref="E7">INDEX($B:$B,CEILING(ROW()/3,1))</f>
        <v>327874059.28183001</v>
      </c>
      <c r="F7" s="2" cm="1">
        <f t="array" ref="F7">INDEX($C:$C,CEILING(ROW()/3,1))</f>
        <v>551348074.86967003</v>
      </c>
      <c r="H7" s="7">
        <f t="shared" si="0"/>
        <v>327874059.28183001</v>
      </c>
      <c r="I7" s="7">
        <f t="shared" si="0"/>
        <v>551348074.86967003</v>
      </c>
      <c r="K7" s="2">
        <f t="shared" si="1"/>
        <v>0</v>
      </c>
      <c r="L7" s="2">
        <f t="shared" si="2"/>
        <v>0</v>
      </c>
    </row>
    <row r="8" spans="1:12" x14ac:dyDescent="0.3">
      <c r="A8" t="s">
        <v>193</v>
      </c>
      <c r="B8" s="2">
        <v>384803580.48417997</v>
      </c>
      <c r="C8" s="2">
        <v>649824781.16410005</v>
      </c>
      <c r="E8" s="2" cm="1">
        <f t="array" ref="E8">INDEX($B:$B,CEILING(ROW()/3,1))</f>
        <v>327874059.28183001</v>
      </c>
      <c r="F8" s="2" cm="1">
        <f t="array" ref="F8">INDEX($C:$C,CEILING(ROW()/3,1))</f>
        <v>551348074.86967003</v>
      </c>
      <c r="H8" s="7">
        <f t="shared" si="0"/>
        <v>330903951.64660001</v>
      </c>
      <c r="I8" s="7">
        <f t="shared" si="0"/>
        <v>554015086.41639674</v>
      </c>
      <c r="K8" s="2">
        <f t="shared" si="1"/>
        <v>-3029892.3647699952</v>
      </c>
      <c r="L8" s="2">
        <f t="shared" si="2"/>
        <v>-2667011.5467267036</v>
      </c>
    </row>
    <row r="9" spans="1:12" x14ac:dyDescent="0.3">
      <c r="A9" t="s">
        <v>192</v>
      </c>
      <c r="B9" s="2">
        <v>343963114.87594998</v>
      </c>
      <c r="C9" s="2">
        <v>567941667.61942005</v>
      </c>
      <c r="E9" s="2" cm="1">
        <f t="array" ref="E9">INDEX($B:$B,CEILING(ROW()/3,1))</f>
        <v>327874059.28183001</v>
      </c>
      <c r="F9" s="2" cm="1">
        <f t="array" ref="F9">INDEX($C:$C,CEILING(ROW()/3,1))</f>
        <v>551348074.86967003</v>
      </c>
      <c r="H9" s="7">
        <f t="shared" si="0"/>
        <v>333933844.01137</v>
      </c>
      <c r="I9" s="7">
        <f t="shared" si="0"/>
        <v>556682097.96312332</v>
      </c>
      <c r="K9" s="2">
        <f t="shared" si="1"/>
        <v>-6059784.7295399904</v>
      </c>
      <c r="L9" s="2">
        <f t="shared" si="2"/>
        <v>-5334023.0934532881</v>
      </c>
    </row>
    <row r="10" spans="1:12" x14ac:dyDescent="0.3">
      <c r="A10" t="s">
        <v>191</v>
      </c>
      <c r="B10" s="2">
        <v>377328421.54470003</v>
      </c>
      <c r="C10" s="2">
        <v>635574636.72484004</v>
      </c>
      <c r="E10" s="2" cm="1">
        <f t="array" ref="E10">INDEX($B:$B,CEILING(ROW()/3,1))</f>
        <v>336963736.37614</v>
      </c>
      <c r="F10" s="2" cm="1">
        <f t="array" ref="F10">INDEX($C:$C,CEILING(ROW()/3,1))</f>
        <v>559349109.50985003</v>
      </c>
      <c r="H10" s="7">
        <f t="shared" si="0"/>
        <v>336963736.37614</v>
      </c>
      <c r="I10" s="7">
        <f t="shared" si="0"/>
        <v>559349109.50985003</v>
      </c>
      <c r="K10" s="2">
        <f t="shared" si="1"/>
        <v>0</v>
      </c>
      <c r="L10" s="2">
        <f t="shared" si="2"/>
        <v>0</v>
      </c>
    </row>
    <row r="11" spans="1:12" x14ac:dyDescent="0.3">
      <c r="A11" t="s">
        <v>190</v>
      </c>
      <c r="B11" s="2">
        <v>391295955.89888</v>
      </c>
      <c r="C11" s="2">
        <v>670483688.09993005</v>
      </c>
      <c r="E11" s="2" cm="1">
        <f t="array" ref="E11">INDEX($B:$B,CEILING(ROW()/3,1))</f>
        <v>336963736.37614</v>
      </c>
      <c r="F11" s="2" cm="1">
        <f t="array" ref="F11">INDEX($C:$C,CEILING(ROW()/3,1))</f>
        <v>559349109.50985003</v>
      </c>
      <c r="H11" s="7">
        <f t="shared" si="0"/>
        <v>328287151.59175664</v>
      </c>
      <c r="I11" s="7">
        <f t="shared" si="0"/>
        <v>539723609.87590671</v>
      </c>
      <c r="K11" s="2">
        <f t="shared" si="1"/>
        <v>8676584.7843833566</v>
      </c>
      <c r="L11" s="2">
        <f t="shared" si="2"/>
        <v>19625499.633943319</v>
      </c>
    </row>
    <row r="12" spans="1:12" x14ac:dyDescent="0.3">
      <c r="A12" t="s">
        <v>189</v>
      </c>
      <c r="B12" s="2">
        <v>439266502.85856003</v>
      </c>
      <c r="C12" s="2">
        <v>752559717.18912005</v>
      </c>
      <c r="E12" s="2" cm="1">
        <f t="array" ref="E12">INDEX($B:$B,CEILING(ROW()/3,1))</f>
        <v>336963736.37614</v>
      </c>
      <c r="F12" s="2" cm="1">
        <f t="array" ref="F12">INDEX($C:$C,CEILING(ROW()/3,1))</f>
        <v>559349109.50985003</v>
      </c>
      <c r="H12" s="7">
        <f t="shared" si="0"/>
        <v>319610566.80737334</v>
      </c>
      <c r="I12" s="7">
        <f t="shared" si="0"/>
        <v>520098110.24196333</v>
      </c>
      <c r="K12" s="2">
        <f t="shared" si="1"/>
        <v>17353169.568766654</v>
      </c>
      <c r="L12" s="2">
        <f t="shared" si="2"/>
        <v>39250999.267886698</v>
      </c>
    </row>
    <row r="13" spans="1:12" x14ac:dyDescent="0.3">
      <c r="A13" t="s">
        <v>188</v>
      </c>
      <c r="B13" s="2">
        <v>391057381.26740998</v>
      </c>
      <c r="C13" s="2">
        <v>654453583.45538998</v>
      </c>
      <c r="E13" s="2" cm="1">
        <f t="array" ref="E13">INDEX($B:$B,CEILING(ROW()/3,1))</f>
        <v>310933982.02298999</v>
      </c>
      <c r="F13" s="2" cm="1">
        <f t="array" ref="F13">INDEX($C:$C,CEILING(ROW()/3,1))</f>
        <v>500472610.60802001</v>
      </c>
      <c r="H13" s="7">
        <f t="shared" si="0"/>
        <v>310933982.02298999</v>
      </c>
      <c r="I13" s="7">
        <f t="shared" si="0"/>
        <v>500472610.60802001</v>
      </c>
      <c r="K13" s="2">
        <f t="shared" si="1"/>
        <v>0</v>
      </c>
      <c r="L13" s="2">
        <f t="shared" si="2"/>
        <v>0</v>
      </c>
    </row>
    <row r="14" spans="1:12" x14ac:dyDescent="0.3">
      <c r="A14" t="s">
        <v>187</v>
      </c>
      <c r="B14" s="2">
        <v>437042045.58986002</v>
      </c>
      <c r="C14" s="2">
        <v>740272382.40471995</v>
      </c>
      <c r="E14" s="2" cm="1">
        <f t="array" ref="E14">INDEX($B:$B,CEILING(ROW()/3,1))</f>
        <v>310933982.02298999</v>
      </c>
      <c r="F14" s="2" cm="1">
        <f t="array" ref="F14">INDEX($C:$C,CEILING(ROW()/3,1))</f>
        <v>500472610.60802001</v>
      </c>
      <c r="H14" s="7">
        <f t="shared" si="0"/>
        <v>321116157.66549665</v>
      </c>
      <c r="I14" s="7">
        <f t="shared" si="0"/>
        <v>522361285.12882334</v>
      </c>
      <c r="K14" s="2">
        <f t="shared" si="1"/>
        <v>-10182175.642506659</v>
      </c>
      <c r="L14" s="2">
        <f t="shared" si="2"/>
        <v>-21888674.520803332</v>
      </c>
    </row>
    <row r="15" spans="1:12" x14ac:dyDescent="0.3">
      <c r="A15" t="s">
        <v>186</v>
      </c>
      <c r="B15" s="2">
        <v>480881866.06545001</v>
      </c>
      <c r="C15" s="2">
        <v>839912109.57559001</v>
      </c>
      <c r="E15" s="2" cm="1">
        <f t="array" ref="E15">INDEX($B:$B,CEILING(ROW()/3,1))</f>
        <v>310933982.02298999</v>
      </c>
      <c r="F15" s="2" cm="1">
        <f t="array" ref="F15">INDEX($C:$C,CEILING(ROW()/3,1))</f>
        <v>500472610.60802001</v>
      </c>
      <c r="H15" s="7">
        <f t="shared" si="0"/>
        <v>331298333.30800337</v>
      </c>
      <c r="I15" s="7">
        <f t="shared" si="0"/>
        <v>544249959.64962661</v>
      </c>
      <c r="K15" s="2">
        <f t="shared" si="1"/>
        <v>-20364351.285013378</v>
      </c>
      <c r="L15" s="2">
        <f t="shared" si="2"/>
        <v>-43777349.041606605</v>
      </c>
    </row>
    <row r="16" spans="1:12" x14ac:dyDescent="0.3">
      <c r="A16" t="s">
        <v>185</v>
      </c>
      <c r="B16" s="2">
        <v>517556775.65006</v>
      </c>
      <c r="C16" s="2">
        <v>899066191.92929006</v>
      </c>
      <c r="E16" s="2" cm="1">
        <f t="array" ref="E16">INDEX($B:$B,CEILING(ROW()/3,1))</f>
        <v>341480508.95051003</v>
      </c>
      <c r="F16" s="2" cm="1">
        <f t="array" ref="F16">INDEX($C:$C,CEILING(ROW()/3,1))</f>
        <v>566138634.17042994</v>
      </c>
      <c r="H16" s="7">
        <f t="shared" si="0"/>
        <v>341480508.95051003</v>
      </c>
      <c r="I16" s="7">
        <f t="shared" si="0"/>
        <v>566138634.17042994</v>
      </c>
      <c r="K16" s="2">
        <f t="shared" si="1"/>
        <v>0</v>
      </c>
      <c r="L16" s="2">
        <f t="shared" si="2"/>
        <v>0</v>
      </c>
    </row>
    <row r="17" spans="1:12" x14ac:dyDescent="0.3">
      <c r="A17" t="s">
        <v>184</v>
      </c>
      <c r="B17" s="2">
        <v>458958373.49186999</v>
      </c>
      <c r="C17" s="2">
        <v>796936676.32042003</v>
      </c>
      <c r="E17" s="2" cm="1">
        <f t="array" ref="E17">INDEX($B:$B,CEILING(ROW()/3,1))</f>
        <v>341480508.95051003</v>
      </c>
      <c r="F17" s="2" cm="1">
        <f t="array" ref="F17">INDEX($C:$C,CEILING(ROW()/3,1))</f>
        <v>566138634.17042994</v>
      </c>
      <c r="H17" s="7">
        <f t="shared" si="0"/>
        <v>349902694.14838004</v>
      </c>
      <c r="I17" s="7">
        <f t="shared" si="0"/>
        <v>588927528.56101334</v>
      </c>
      <c r="K17" s="2">
        <f t="shared" si="1"/>
        <v>-8422185.1978700161</v>
      </c>
      <c r="L17" s="2">
        <f t="shared" si="2"/>
        <v>-22788894.390583396</v>
      </c>
    </row>
    <row r="18" spans="1:12" x14ac:dyDescent="0.3">
      <c r="A18" t="s">
        <v>183</v>
      </c>
      <c r="B18" s="2">
        <v>506457042.23589998</v>
      </c>
      <c r="C18" s="2">
        <v>898704143.17558002</v>
      </c>
      <c r="E18" s="2" cm="1">
        <f t="array" ref="E18">INDEX($B:$B,CEILING(ROW()/3,1))</f>
        <v>341480508.95051003</v>
      </c>
      <c r="F18" s="2" cm="1">
        <f t="array" ref="F18">INDEX($C:$C,CEILING(ROW()/3,1))</f>
        <v>566138634.17042994</v>
      </c>
      <c r="H18" s="7">
        <f t="shared" si="0"/>
        <v>358324879.34625</v>
      </c>
      <c r="I18" s="7">
        <f t="shared" si="0"/>
        <v>611716422.95159662</v>
      </c>
      <c r="K18" s="2">
        <f t="shared" si="1"/>
        <v>-16844370.395739973</v>
      </c>
      <c r="L18" s="2">
        <f t="shared" si="2"/>
        <v>-45577788.781166673</v>
      </c>
    </row>
    <row r="19" spans="1:12" x14ac:dyDescent="0.3">
      <c r="A19" t="s">
        <v>182</v>
      </c>
      <c r="B19" s="2">
        <v>563459204.36387002</v>
      </c>
      <c r="C19" s="2">
        <v>1037544977.649</v>
      </c>
      <c r="E19" s="2" cm="1">
        <f t="array" ref="E19">INDEX($B:$B,CEILING(ROW()/3,1))</f>
        <v>366747064.54412001</v>
      </c>
      <c r="F19" s="2" cm="1">
        <f t="array" ref="F19">INDEX($C:$C,CEILING(ROW()/3,1))</f>
        <v>634505317.34218001</v>
      </c>
      <c r="H19" s="7">
        <f t="shared" si="0"/>
        <v>366747064.54412001</v>
      </c>
      <c r="I19" s="7">
        <f t="shared" si="0"/>
        <v>634505317.34218001</v>
      </c>
      <c r="K19" s="2">
        <f t="shared" si="1"/>
        <v>0</v>
      </c>
      <c r="L19" s="2">
        <f t="shared" si="2"/>
        <v>0</v>
      </c>
    </row>
    <row r="20" spans="1:12" x14ac:dyDescent="0.3">
      <c r="A20" t="s">
        <v>181</v>
      </c>
      <c r="B20" s="2">
        <v>571261247.85028005</v>
      </c>
      <c r="C20" s="2">
        <v>1027979760.1332999</v>
      </c>
      <c r="E20" s="2" cm="1">
        <f t="array" ref="E20">INDEX($B:$B,CEILING(ROW()/3,1))</f>
        <v>366747064.54412001</v>
      </c>
      <c r="F20" s="2" cm="1">
        <f t="array" ref="F20">INDEX($C:$C,CEILING(ROW()/3,1))</f>
        <v>634505317.34218001</v>
      </c>
      <c r="H20" s="7">
        <f t="shared" si="0"/>
        <v>372765903.19080669</v>
      </c>
      <c r="I20" s="7">
        <f t="shared" si="0"/>
        <v>639611805.28281999</v>
      </c>
      <c r="K20" s="2">
        <f t="shared" si="1"/>
        <v>-6018838.6466866732</v>
      </c>
      <c r="L20" s="2">
        <f t="shared" si="2"/>
        <v>-5106487.9406399727</v>
      </c>
    </row>
    <row r="21" spans="1:12" x14ac:dyDescent="0.3">
      <c r="A21" t="s">
        <v>180</v>
      </c>
      <c r="B21" s="2">
        <v>516638731.25321001</v>
      </c>
      <c r="C21" s="2">
        <v>926068432.93326998</v>
      </c>
      <c r="E21" s="2" cm="1">
        <f t="array" ref="E21">INDEX($B:$B,CEILING(ROW()/3,1))</f>
        <v>366747064.54412001</v>
      </c>
      <c r="F21" s="2" cm="1">
        <f t="array" ref="F21">INDEX($C:$C,CEILING(ROW()/3,1))</f>
        <v>634505317.34218001</v>
      </c>
      <c r="H21" s="7">
        <f t="shared" si="0"/>
        <v>378784741.8374933</v>
      </c>
      <c r="I21" s="7">
        <f t="shared" si="0"/>
        <v>644718293.22346008</v>
      </c>
      <c r="K21" s="2">
        <f t="shared" si="1"/>
        <v>-12037677.293373287</v>
      </c>
      <c r="L21" s="2">
        <f t="shared" si="2"/>
        <v>-10212975.881280065</v>
      </c>
    </row>
    <row r="22" spans="1:12" x14ac:dyDescent="0.3">
      <c r="A22" t="s">
        <v>179</v>
      </c>
      <c r="B22" s="2">
        <v>587316245.54225004</v>
      </c>
      <c r="C22" s="2">
        <v>1030610719.1417</v>
      </c>
      <c r="E22" s="2" cm="1">
        <f t="array" ref="E22">INDEX($B:$B,CEILING(ROW()/3,1))</f>
        <v>384803580.48417997</v>
      </c>
      <c r="F22" s="2" cm="1">
        <f t="array" ref="F22">INDEX($C:$C,CEILING(ROW()/3,1))</f>
        <v>649824781.16410005</v>
      </c>
      <c r="H22" s="7">
        <f t="shared" si="0"/>
        <v>384803580.48417997</v>
      </c>
      <c r="I22" s="7">
        <f t="shared" si="0"/>
        <v>649824781.16410005</v>
      </c>
      <c r="K22" s="2">
        <f t="shared" si="1"/>
        <v>0</v>
      </c>
      <c r="L22" s="2">
        <f t="shared" si="2"/>
        <v>0</v>
      </c>
    </row>
    <row r="23" spans="1:12" x14ac:dyDescent="0.3">
      <c r="A23" t="s">
        <v>178</v>
      </c>
      <c r="B23" s="2">
        <v>653855460.62019002</v>
      </c>
      <c r="C23" s="2">
        <v>1158054737.7983</v>
      </c>
      <c r="E23" s="2" cm="1">
        <f t="array" ref="E23">INDEX($B:$B,CEILING(ROW()/3,1))</f>
        <v>384803580.48417997</v>
      </c>
      <c r="F23" s="2" cm="1">
        <f t="array" ref="F23">INDEX($C:$C,CEILING(ROW()/3,1))</f>
        <v>649824781.16410005</v>
      </c>
      <c r="H23" s="7">
        <f t="shared" si="0"/>
        <v>371190091.94810331</v>
      </c>
      <c r="I23" s="7">
        <f t="shared" si="0"/>
        <v>622530409.98254001</v>
      </c>
      <c r="K23" s="2">
        <f t="shared" si="1"/>
        <v>13613488.536076665</v>
      </c>
      <c r="L23" s="2">
        <f t="shared" si="2"/>
        <v>27294371.18156004</v>
      </c>
    </row>
    <row r="24" spans="1:12" x14ac:dyDescent="0.3">
      <c r="A24" t="s">
        <v>177</v>
      </c>
      <c r="B24" s="2">
        <v>683947164.92815995</v>
      </c>
      <c r="C24" s="2">
        <v>1203075934.0525</v>
      </c>
      <c r="E24" s="2" cm="1">
        <f t="array" ref="E24">INDEX($B:$B,CEILING(ROW()/3,1))</f>
        <v>384803580.48417997</v>
      </c>
      <c r="F24" s="2" cm="1">
        <f t="array" ref="F24">INDEX($C:$C,CEILING(ROW()/3,1))</f>
        <v>649824781.16410005</v>
      </c>
      <c r="H24" s="7">
        <f t="shared" si="0"/>
        <v>357576603.41202664</v>
      </c>
      <c r="I24" s="7">
        <f t="shared" si="0"/>
        <v>595236038.80098009</v>
      </c>
      <c r="K24" s="2">
        <f t="shared" si="1"/>
        <v>27226977.07215333</v>
      </c>
      <c r="L24" s="2">
        <f t="shared" si="2"/>
        <v>54588742.36311996</v>
      </c>
    </row>
    <row r="25" spans="1:12" x14ac:dyDescent="0.3">
      <c r="A25" t="s">
        <v>176</v>
      </c>
      <c r="B25" s="2">
        <v>604377261.93032002</v>
      </c>
      <c r="C25" s="2">
        <v>1070119166.0361</v>
      </c>
      <c r="E25" s="2" cm="1">
        <f t="array" ref="E25">INDEX($B:$B,CEILING(ROW()/3,1))</f>
        <v>343963114.87594998</v>
      </c>
      <c r="F25" s="2" cm="1">
        <f t="array" ref="F25">INDEX($C:$C,CEILING(ROW()/3,1))</f>
        <v>567941667.61942005</v>
      </c>
      <c r="H25" s="7">
        <f t="shared" si="0"/>
        <v>343963114.87594998</v>
      </c>
      <c r="I25" s="7">
        <f t="shared" si="0"/>
        <v>567941667.61942005</v>
      </c>
      <c r="K25" s="2">
        <f t="shared" si="1"/>
        <v>0</v>
      </c>
      <c r="L25" s="2">
        <f t="shared" si="2"/>
        <v>0</v>
      </c>
    </row>
    <row r="26" spans="1:12" x14ac:dyDescent="0.3">
      <c r="A26" t="s">
        <v>175</v>
      </c>
      <c r="B26" s="2">
        <v>595982939.10203004</v>
      </c>
      <c r="C26" s="2">
        <v>1037559225.6258</v>
      </c>
      <c r="E26" s="2" cm="1">
        <f t="array" ref="E26">INDEX($B:$B,CEILING(ROW()/3,1))</f>
        <v>343963114.87594998</v>
      </c>
      <c r="F26" s="2" cm="1">
        <f t="array" ref="F26">INDEX($C:$C,CEILING(ROW()/3,1))</f>
        <v>567941667.61942005</v>
      </c>
      <c r="H26" s="7">
        <f t="shared" si="0"/>
        <v>355084883.76553333</v>
      </c>
      <c r="I26" s="7">
        <f t="shared" si="0"/>
        <v>590485990.65456009</v>
      </c>
      <c r="K26" s="2">
        <f t="shared" si="1"/>
        <v>-11121768.889583349</v>
      </c>
      <c r="L26" s="2">
        <f t="shared" si="2"/>
        <v>-22544323.035140038</v>
      </c>
    </row>
    <row r="27" spans="1:12" x14ac:dyDescent="0.3">
      <c r="A27" t="s">
        <v>174</v>
      </c>
      <c r="B27" s="2">
        <v>805221717.75179994</v>
      </c>
      <c r="C27" s="2">
        <v>1415738684.8615</v>
      </c>
      <c r="E27" s="2" cm="1">
        <f t="array" ref="E27">INDEX($B:$B,CEILING(ROW()/3,1))</f>
        <v>343963114.87594998</v>
      </c>
      <c r="F27" s="2" cm="1">
        <f t="array" ref="F27">INDEX($C:$C,CEILING(ROW()/3,1))</f>
        <v>567941667.61942005</v>
      </c>
      <c r="H27" s="7">
        <f t="shared" si="0"/>
        <v>366206652.65511668</v>
      </c>
      <c r="I27" s="7">
        <f t="shared" si="0"/>
        <v>613030313.68970001</v>
      </c>
      <c r="K27" s="2">
        <f t="shared" si="1"/>
        <v>-22243537.779166698</v>
      </c>
      <c r="L27" s="2">
        <f t="shared" si="2"/>
        <v>-45088646.070279956</v>
      </c>
    </row>
    <row r="28" spans="1:12" x14ac:dyDescent="0.3">
      <c r="A28" t="s">
        <v>173</v>
      </c>
      <c r="B28" s="2">
        <v>841319944.07476997</v>
      </c>
      <c r="C28" s="2">
        <v>1525150868.4412</v>
      </c>
      <c r="E28" s="2" cm="1">
        <f t="array" ref="E28">INDEX($B:$B,CEILING(ROW()/3,1))</f>
        <v>377328421.54470003</v>
      </c>
      <c r="F28" s="2" cm="1">
        <f t="array" ref="F28">INDEX($C:$C,CEILING(ROW()/3,1))</f>
        <v>635574636.72484004</v>
      </c>
      <c r="H28" s="7">
        <f t="shared" si="0"/>
        <v>377328421.54470003</v>
      </c>
      <c r="I28" s="7">
        <f t="shared" si="0"/>
        <v>635574636.72484004</v>
      </c>
      <c r="K28" s="2">
        <f t="shared" si="1"/>
        <v>0</v>
      </c>
      <c r="L28" s="2">
        <f t="shared" si="2"/>
        <v>0</v>
      </c>
    </row>
    <row r="29" spans="1:12" x14ac:dyDescent="0.3">
      <c r="A29" t="s">
        <v>172</v>
      </c>
      <c r="B29" s="2">
        <v>766680484.45946002</v>
      </c>
      <c r="C29" s="2">
        <v>1396395793.8961</v>
      </c>
      <c r="E29" s="2" cm="1">
        <f t="array" ref="E29">INDEX($B:$B,CEILING(ROW()/3,1))</f>
        <v>377328421.54470003</v>
      </c>
      <c r="F29" s="2" cm="1">
        <f t="array" ref="F29">INDEX($C:$C,CEILING(ROW()/3,1))</f>
        <v>635574636.72484004</v>
      </c>
      <c r="H29" s="7">
        <f t="shared" si="0"/>
        <v>381984266.32942671</v>
      </c>
      <c r="I29" s="7">
        <f t="shared" si="0"/>
        <v>647210987.18320334</v>
      </c>
      <c r="K29" s="2">
        <f t="shared" si="1"/>
        <v>-4655844.7847266793</v>
      </c>
      <c r="L29" s="2">
        <f t="shared" si="2"/>
        <v>-11636350.458363295</v>
      </c>
    </row>
    <row r="30" spans="1:12" x14ac:dyDescent="0.3">
      <c r="A30" t="s">
        <v>171</v>
      </c>
      <c r="B30" s="2">
        <v>870536924.70038998</v>
      </c>
      <c r="C30" s="2">
        <v>1594424370.3208001</v>
      </c>
      <c r="E30" s="2" cm="1">
        <f t="array" ref="E30">INDEX($B:$B,CEILING(ROW()/3,1))</f>
        <v>377328421.54470003</v>
      </c>
      <c r="F30" s="2" cm="1">
        <f t="array" ref="F30">INDEX($C:$C,CEILING(ROW()/3,1))</f>
        <v>635574636.72484004</v>
      </c>
      <c r="H30" s="7">
        <f t="shared" si="0"/>
        <v>386640111.11415333</v>
      </c>
      <c r="I30" s="7">
        <f t="shared" si="0"/>
        <v>658847337.64156675</v>
      </c>
      <c r="K30" s="2">
        <f t="shared" si="1"/>
        <v>-9311689.569453299</v>
      </c>
      <c r="L30" s="2">
        <f t="shared" si="2"/>
        <v>-23272700.916726708</v>
      </c>
    </row>
    <row r="31" spans="1:12" x14ac:dyDescent="0.3">
      <c r="A31" t="s">
        <v>170</v>
      </c>
      <c r="B31" s="2">
        <v>1056161499.4383</v>
      </c>
      <c r="C31" s="2">
        <v>1933705077.2811999</v>
      </c>
      <c r="E31" s="2" cm="1">
        <f t="array" ref="E31">INDEX($B:$B,CEILING(ROW()/3,1))</f>
        <v>391295955.89888</v>
      </c>
      <c r="F31" s="2" cm="1">
        <f t="array" ref="F31">INDEX($C:$C,CEILING(ROW()/3,1))</f>
        <v>670483688.09993005</v>
      </c>
      <c r="H31" s="7">
        <f t="shared" si="0"/>
        <v>391295955.89888</v>
      </c>
      <c r="I31" s="7">
        <f t="shared" si="0"/>
        <v>670483688.09993005</v>
      </c>
      <c r="K31" s="2">
        <f t="shared" si="1"/>
        <v>0</v>
      </c>
      <c r="L31" s="2">
        <f t="shared" si="2"/>
        <v>0</v>
      </c>
    </row>
    <row r="32" spans="1:12" x14ac:dyDescent="0.3">
      <c r="A32" t="s">
        <v>169</v>
      </c>
      <c r="B32" s="2">
        <v>1290062629.8977001</v>
      </c>
      <c r="C32" s="2">
        <v>2331616495.7178001</v>
      </c>
      <c r="E32" s="2" cm="1">
        <f t="array" ref="E32">INDEX($B:$B,CEILING(ROW()/3,1))</f>
        <v>391295955.89888</v>
      </c>
      <c r="F32" s="2" cm="1">
        <f t="array" ref="F32">INDEX($C:$C,CEILING(ROW()/3,1))</f>
        <v>670483688.09993005</v>
      </c>
      <c r="H32" s="7">
        <f t="shared" si="0"/>
        <v>407286138.21877337</v>
      </c>
      <c r="I32" s="7">
        <f t="shared" si="0"/>
        <v>697842364.46299338</v>
      </c>
      <c r="K32" s="2">
        <f t="shared" si="1"/>
        <v>-15990182.31989336</v>
      </c>
      <c r="L32" s="2">
        <f t="shared" si="2"/>
        <v>-27358676.363063335</v>
      </c>
    </row>
    <row r="33" spans="1:12" x14ac:dyDescent="0.3">
      <c r="A33" t="s">
        <v>168</v>
      </c>
      <c r="B33" s="2">
        <v>1443692435.5107999</v>
      </c>
      <c r="C33" s="2">
        <v>2519788915.3653002</v>
      </c>
      <c r="E33" s="2" cm="1">
        <f t="array" ref="E33">INDEX($B:$B,CEILING(ROW()/3,1))</f>
        <v>391295955.89888</v>
      </c>
      <c r="F33" s="2" cm="1">
        <f t="array" ref="F33">INDEX($C:$C,CEILING(ROW()/3,1))</f>
        <v>670483688.09993005</v>
      </c>
      <c r="H33" s="7">
        <f t="shared" si="0"/>
        <v>423276320.53866667</v>
      </c>
      <c r="I33" s="7">
        <f t="shared" si="0"/>
        <v>725201040.82605672</v>
      </c>
      <c r="K33" s="2">
        <f t="shared" ref="K33:K64" si="3">E33-H33</f>
        <v>-31980364.639786661</v>
      </c>
      <c r="L33" s="2">
        <f t="shared" ref="L33:L64" si="4">F33-I33</f>
        <v>-54717352.726126671</v>
      </c>
    </row>
    <row r="34" spans="1:12" x14ac:dyDescent="0.3">
      <c r="A34" t="s">
        <v>167</v>
      </c>
      <c r="B34" s="2">
        <v>1946345936.6947999</v>
      </c>
      <c r="C34" s="2">
        <v>3424670276.6956</v>
      </c>
      <c r="E34" s="2" cm="1">
        <f t="array" ref="E34">INDEX($B:$B,CEILING(ROW()/3,1))</f>
        <v>439266502.85856003</v>
      </c>
      <c r="F34" s="2" cm="1">
        <f t="array" ref="F34">INDEX($C:$C,CEILING(ROW()/3,1))</f>
        <v>752559717.18912005</v>
      </c>
      <c r="H34" s="7">
        <f t="shared" si="0"/>
        <v>439266502.85856003</v>
      </c>
      <c r="I34" s="7">
        <f t="shared" si="0"/>
        <v>752559717.18912005</v>
      </c>
      <c r="K34" s="2">
        <f t="shared" si="3"/>
        <v>0</v>
      </c>
      <c r="L34" s="2">
        <f t="shared" si="4"/>
        <v>0</v>
      </c>
    </row>
    <row r="35" spans="1:12" x14ac:dyDescent="0.3">
      <c r="A35" t="s">
        <v>166</v>
      </c>
      <c r="B35" s="2">
        <v>2405200748.9643002</v>
      </c>
      <c r="C35" s="2">
        <v>4273137800.3713999</v>
      </c>
      <c r="E35" s="2" cm="1">
        <f t="array" ref="E35">INDEX($B:$B,CEILING(ROW()/3,1))</f>
        <v>439266502.85856003</v>
      </c>
      <c r="F35" s="2" cm="1">
        <f t="array" ref="F35">INDEX($C:$C,CEILING(ROW()/3,1))</f>
        <v>752559717.18912005</v>
      </c>
      <c r="H35" s="7">
        <f t="shared" si="0"/>
        <v>423196795.66150999</v>
      </c>
      <c r="I35" s="7">
        <f t="shared" si="0"/>
        <v>719857672.61120999</v>
      </c>
      <c r="K35" s="2">
        <f t="shared" si="3"/>
        <v>16069707.197050035</v>
      </c>
      <c r="L35" s="2">
        <f t="shared" si="4"/>
        <v>32702044.577910066</v>
      </c>
    </row>
    <row r="36" spans="1:12" x14ac:dyDescent="0.3">
      <c r="A36" t="s">
        <v>165</v>
      </c>
      <c r="B36" s="2">
        <v>2768410650.7035999</v>
      </c>
      <c r="C36" s="2">
        <v>4794178986.1042995</v>
      </c>
      <c r="E36" s="2" cm="1">
        <f t="array" ref="E36">INDEX($B:$B,CEILING(ROW()/3,1))</f>
        <v>439266502.85856003</v>
      </c>
      <c r="F36" s="2" cm="1">
        <f t="array" ref="F36">INDEX($C:$C,CEILING(ROW()/3,1))</f>
        <v>752559717.18912005</v>
      </c>
      <c r="H36" s="7">
        <f t="shared" si="0"/>
        <v>407127088.46446002</v>
      </c>
      <c r="I36" s="7">
        <f t="shared" si="0"/>
        <v>687155628.03330004</v>
      </c>
      <c r="K36" s="2">
        <f t="shared" si="3"/>
        <v>32139414.39410001</v>
      </c>
      <c r="L36" s="2">
        <f t="shared" si="4"/>
        <v>65404089.155820012</v>
      </c>
    </row>
    <row r="37" spans="1:12" x14ac:dyDescent="0.3">
      <c r="A37" t="s">
        <v>164</v>
      </c>
      <c r="B37" s="2">
        <v>2764943938.1594</v>
      </c>
      <c r="C37" s="2">
        <v>4642145958.9720001</v>
      </c>
      <c r="E37" s="2" cm="1">
        <f t="array" ref="E37">INDEX($B:$B,CEILING(ROW()/3,1))</f>
        <v>391057381.26740998</v>
      </c>
      <c r="F37" s="2" cm="1">
        <f t="array" ref="F37">INDEX($C:$C,CEILING(ROW()/3,1))</f>
        <v>654453583.45538998</v>
      </c>
      <c r="H37" s="7">
        <f t="shared" si="0"/>
        <v>391057381.26740998</v>
      </c>
      <c r="I37" s="7">
        <f t="shared" si="0"/>
        <v>654453583.45538998</v>
      </c>
      <c r="K37" s="2">
        <f t="shared" si="3"/>
        <v>0</v>
      </c>
      <c r="L37" s="2">
        <f t="shared" si="4"/>
        <v>0</v>
      </c>
    </row>
    <row r="38" spans="1:12" x14ac:dyDescent="0.3">
      <c r="A38" t="s">
        <v>163</v>
      </c>
      <c r="B38" s="2">
        <v>3381697227.1217999</v>
      </c>
      <c r="C38" s="2">
        <v>5506173229.1571999</v>
      </c>
      <c r="E38" s="2" cm="1">
        <f t="array" ref="E38">INDEX($B:$B,CEILING(ROW()/3,1))</f>
        <v>391057381.26740998</v>
      </c>
      <c r="F38" s="2" cm="1">
        <f t="array" ref="F38">INDEX($C:$C,CEILING(ROW()/3,1))</f>
        <v>654453583.45538998</v>
      </c>
      <c r="H38" s="7">
        <f t="shared" si="0"/>
        <v>406385602.70822668</v>
      </c>
      <c r="I38" s="7">
        <f t="shared" si="0"/>
        <v>683059849.7718333</v>
      </c>
      <c r="K38" s="2">
        <f t="shared" si="3"/>
        <v>-15328221.4408167</v>
      </c>
      <c r="L38" s="2">
        <f t="shared" si="4"/>
        <v>-28606266.316443324</v>
      </c>
    </row>
    <row r="39" spans="1:12" x14ac:dyDescent="0.3">
      <c r="A39" t="s">
        <v>162</v>
      </c>
      <c r="B39" s="2">
        <v>4391407526.8242998</v>
      </c>
      <c r="C39" s="2">
        <v>7696613342.5934</v>
      </c>
      <c r="E39" s="2" cm="1">
        <f t="array" ref="E39">INDEX($B:$B,CEILING(ROW()/3,1))</f>
        <v>391057381.26740998</v>
      </c>
      <c r="F39" s="2" cm="1">
        <f t="array" ref="F39">INDEX($C:$C,CEILING(ROW()/3,1))</f>
        <v>654453583.45538998</v>
      </c>
      <c r="H39" s="7">
        <f t="shared" si="0"/>
        <v>421713824.14904332</v>
      </c>
      <c r="I39" s="7">
        <f t="shared" si="0"/>
        <v>711666116.08827662</v>
      </c>
      <c r="K39" s="2">
        <f t="shared" si="3"/>
        <v>-30656442.881633341</v>
      </c>
      <c r="L39" s="2">
        <f t="shared" si="4"/>
        <v>-57212532.632886648</v>
      </c>
    </row>
    <row r="40" spans="1:12" x14ac:dyDescent="0.3">
      <c r="A40" t="s">
        <v>161</v>
      </c>
      <c r="B40" s="2">
        <v>5001688693.1767998</v>
      </c>
      <c r="C40" s="2">
        <v>8431374842.1674995</v>
      </c>
      <c r="E40" s="2" cm="1">
        <f t="array" ref="E40">INDEX($B:$B,CEILING(ROW()/3,1))</f>
        <v>437042045.58986002</v>
      </c>
      <c r="F40" s="2" cm="1">
        <f t="array" ref="F40">INDEX($C:$C,CEILING(ROW()/3,1))</f>
        <v>740272382.40471995</v>
      </c>
      <c r="H40" s="7">
        <f t="shared" si="0"/>
        <v>437042045.58986002</v>
      </c>
      <c r="I40" s="7">
        <f t="shared" si="0"/>
        <v>740272382.40471995</v>
      </c>
      <c r="K40" s="2">
        <f t="shared" si="3"/>
        <v>0</v>
      </c>
      <c r="L40" s="2">
        <f t="shared" si="4"/>
        <v>0</v>
      </c>
    </row>
    <row r="41" spans="1:12" x14ac:dyDescent="0.3">
      <c r="E41" s="2" cm="1">
        <f t="array" ref="E41">INDEX($B:$B,CEILING(ROW()/3,1))</f>
        <v>437042045.58986002</v>
      </c>
      <c r="F41" s="2" cm="1">
        <f t="array" ref="F41">INDEX($C:$C,CEILING(ROW()/3,1))</f>
        <v>740272382.40471995</v>
      </c>
      <c r="H41" s="7">
        <f t="shared" si="0"/>
        <v>451655319.08172333</v>
      </c>
      <c r="I41" s="7">
        <f t="shared" si="0"/>
        <v>773485624.79500997</v>
      </c>
      <c r="K41" s="2">
        <f t="shared" si="3"/>
        <v>-14613273.49186331</v>
      </c>
      <c r="L41" s="2">
        <f t="shared" si="4"/>
        <v>-33213242.390290022</v>
      </c>
    </row>
    <row r="42" spans="1:12" x14ac:dyDescent="0.3">
      <c r="E42" s="2" cm="1">
        <f t="array" ref="E42">INDEX($B:$B,CEILING(ROW()/3,1))</f>
        <v>437042045.58986002</v>
      </c>
      <c r="F42" s="2" cm="1">
        <f t="array" ref="F42">INDEX($C:$C,CEILING(ROW()/3,1))</f>
        <v>740272382.40471995</v>
      </c>
      <c r="H42" s="7">
        <f t="shared" si="0"/>
        <v>466268592.5735867</v>
      </c>
      <c r="I42" s="7">
        <f t="shared" si="0"/>
        <v>806698867.18529999</v>
      </c>
      <c r="K42" s="2">
        <f t="shared" si="3"/>
        <v>-29226546.98372668</v>
      </c>
      <c r="L42" s="2">
        <f t="shared" si="4"/>
        <v>-66426484.780580044</v>
      </c>
    </row>
    <row r="43" spans="1:12" x14ac:dyDescent="0.3">
      <c r="A43" s="1" t="s">
        <v>0</v>
      </c>
      <c r="E43" s="2" cm="1">
        <f t="array" ref="E43">INDEX($B:$B,CEILING(ROW()/3,1))</f>
        <v>480881866.06545001</v>
      </c>
      <c r="F43" s="2" cm="1">
        <f t="array" ref="F43">INDEX($C:$C,CEILING(ROW()/3,1))</f>
        <v>839912109.57559001</v>
      </c>
      <c r="H43" s="7">
        <f t="shared" si="0"/>
        <v>480881866.06545001</v>
      </c>
      <c r="I43" s="7">
        <f t="shared" si="0"/>
        <v>839912109.57559001</v>
      </c>
      <c r="K43" s="2">
        <f t="shared" si="3"/>
        <v>0</v>
      </c>
      <c r="L43" s="2">
        <f t="shared" si="4"/>
        <v>0</v>
      </c>
    </row>
    <row r="44" spans="1:12" x14ac:dyDescent="0.3">
      <c r="A44" t="s">
        <v>156</v>
      </c>
      <c r="B44" t="s">
        <v>160</v>
      </c>
      <c r="C44" t="s">
        <v>158</v>
      </c>
      <c r="E44" s="2" cm="1">
        <f t="array" ref="E44">INDEX($B:$B,CEILING(ROW()/3,1))</f>
        <v>480881866.06545001</v>
      </c>
      <c r="F44" s="2" cm="1">
        <f t="array" ref="F44">INDEX($C:$C,CEILING(ROW()/3,1))</f>
        <v>839912109.57559001</v>
      </c>
      <c r="H44" s="7">
        <f t="shared" si="0"/>
        <v>493106835.92698669</v>
      </c>
      <c r="I44" s="7">
        <f t="shared" si="0"/>
        <v>859630137.0268234</v>
      </c>
      <c r="K44" s="2">
        <f t="shared" si="3"/>
        <v>-12224969.861536682</v>
      </c>
      <c r="L44" s="2">
        <f t="shared" si="4"/>
        <v>-19718027.451233387</v>
      </c>
    </row>
    <row r="45" spans="1:12" x14ac:dyDescent="0.3">
      <c r="A45" t="s">
        <v>155</v>
      </c>
      <c r="B45" t="s">
        <v>159</v>
      </c>
      <c r="C45" t="s">
        <v>158</v>
      </c>
      <c r="E45" s="2" cm="1">
        <f t="array" ref="E45">INDEX($B:$B,CEILING(ROW()/3,1))</f>
        <v>480881866.06545001</v>
      </c>
      <c r="F45" s="2" cm="1">
        <f t="array" ref="F45">INDEX($C:$C,CEILING(ROW()/3,1))</f>
        <v>839912109.57559001</v>
      </c>
      <c r="H45" s="7">
        <f t="shared" si="0"/>
        <v>505331805.78852332</v>
      </c>
      <c r="I45" s="7">
        <f t="shared" si="0"/>
        <v>879348164.47805667</v>
      </c>
      <c r="K45" s="2">
        <f t="shared" si="3"/>
        <v>-24449939.723073304</v>
      </c>
      <c r="L45" s="2">
        <f t="shared" si="4"/>
        <v>-39436054.902466655</v>
      </c>
    </row>
    <row r="46" spans="1:12" x14ac:dyDescent="0.3">
      <c r="E46" s="2" cm="1">
        <f t="array" ref="E46">INDEX($B:$B,CEILING(ROW()/3,1))</f>
        <v>517556775.65006</v>
      </c>
      <c r="F46" s="2" cm="1">
        <f t="array" ref="F46">INDEX($C:$C,CEILING(ROW()/3,1))</f>
        <v>899066191.92929006</v>
      </c>
      <c r="H46" s="7">
        <f t="shared" si="0"/>
        <v>517556775.65006</v>
      </c>
      <c r="I46" s="7">
        <f t="shared" si="0"/>
        <v>899066191.92929006</v>
      </c>
      <c r="K46" s="2">
        <f t="shared" si="3"/>
        <v>0</v>
      </c>
      <c r="L46" s="2">
        <f t="shared" si="4"/>
        <v>0</v>
      </c>
    </row>
    <row r="47" spans="1:12" x14ac:dyDescent="0.3">
      <c r="A47" s="1" t="s">
        <v>157</v>
      </c>
      <c r="E47" s="2" cm="1">
        <f t="array" ref="E47">INDEX($B:$B,CEILING(ROW()/3,1))</f>
        <v>517556775.65006</v>
      </c>
      <c r="F47" s="2" cm="1">
        <f t="array" ref="F47">INDEX($C:$C,CEILING(ROW()/3,1))</f>
        <v>899066191.92929006</v>
      </c>
      <c r="H47" s="7">
        <f t="shared" si="0"/>
        <v>498023974.93066335</v>
      </c>
      <c r="I47" s="7">
        <f t="shared" si="0"/>
        <v>865023020.05966675</v>
      </c>
      <c r="K47" s="2">
        <f t="shared" si="3"/>
        <v>19532800.719396651</v>
      </c>
      <c r="L47" s="2">
        <f t="shared" si="4"/>
        <v>34043171.869623303</v>
      </c>
    </row>
    <row r="48" spans="1:12" x14ac:dyDescent="0.3">
      <c r="A48" t="s">
        <v>156</v>
      </c>
      <c r="B48" t="s">
        <v>154</v>
      </c>
      <c r="C48" t="s">
        <v>147</v>
      </c>
      <c r="E48" s="2" cm="1">
        <f t="array" ref="E48">INDEX($B:$B,CEILING(ROW()/3,1))</f>
        <v>517556775.65006</v>
      </c>
      <c r="F48" s="2" cm="1">
        <f t="array" ref="F48">INDEX($C:$C,CEILING(ROW()/3,1))</f>
        <v>899066191.92929006</v>
      </c>
      <c r="H48" s="7">
        <f t="shared" si="0"/>
        <v>478491174.21126664</v>
      </c>
      <c r="I48" s="7">
        <f t="shared" si="0"/>
        <v>830979848.19004333</v>
      </c>
      <c r="K48" s="2">
        <f t="shared" si="3"/>
        <v>39065601.438793361</v>
      </c>
      <c r="L48" s="2">
        <f t="shared" si="4"/>
        <v>68086343.739246726</v>
      </c>
    </row>
    <row r="49" spans="1:12" x14ac:dyDescent="0.3">
      <c r="B49" t="s">
        <v>153</v>
      </c>
      <c r="C49" t="s">
        <v>152</v>
      </c>
      <c r="E49" s="2" cm="1">
        <f t="array" ref="E49">INDEX($B:$B,CEILING(ROW()/3,1))</f>
        <v>458958373.49186999</v>
      </c>
      <c r="F49" s="2" cm="1">
        <f t="array" ref="F49">INDEX($C:$C,CEILING(ROW()/3,1))</f>
        <v>796936676.32042003</v>
      </c>
      <c r="H49" s="7">
        <f t="shared" si="0"/>
        <v>458958373.49186999</v>
      </c>
      <c r="I49" s="7">
        <f t="shared" si="0"/>
        <v>796936676.32042003</v>
      </c>
      <c r="K49" s="2">
        <f t="shared" si="3"/>
        <v>0</v>
      </c>
      <c r="L49" s="2">
        <f t="shared" si="4"/>
        <v>0</v>
      </c>
    </row>
    <row r="50" spans="1:12" x14ac:dyDescent="0.3">
      <c r="B50" t="s">
        <v>151</v>
      </c>
      <c r="C50" t="s">
        <v>150</v>
      </c>
      <c r="E50" s="2" cm="1">
        <f t="array" ref="E50">INDEX($B:$B,CEILING(ROW()/3,1))</f>
        <v>458958373.49186999</v>
      </c>
      <c r="F50" s="2" cm="1">
        <f t="array" ref="F50">INDEX($C:$C,CEILING(ROW()/3,1))</f>
        <v>796936676.32042003</v>
      </c>
      <c r="H50" s="7">
        <f t="shared" si="0"/>
        <v>474791263.07321334</v>
      </c>
      <c r="I50" s="7">
        <f t="shared" si="0"/>
        <v>830859165.27214003</v>
      </c>
      <c r="K50" s="2">
        <f t="shared" si="3"/>
        <v>-15832889.581343353</v>
      </c>
      <c r="L50" s="2">
        <f t="shared" si="4"/>
        <v>-33922488.951719999</v>
      </c>
    </row>
    <row r="51" spans="1:12" x14ac:dyDescent="0.3">
      <c r="B51" t="s">
        <v>149</v>
      </c>
      <c r="C51" t="s">
        <v>147</v>
      </c>
      <c r="E51" s="2" cm="1">
        <f t="array" ref="E51">INDEX($B:$B,CEILING(ROW()/3,1))</f>
        <v>458958373.49186999</v>
      </c>
      <c r="F51" s="2" cm="1">
        <f t="array" ref="F51">INDEX($C:$C,CEILING(ROW()/3,1))</f>
        <v>796936676.32042003</v>
      </c>
      <c r="H51" s="7">
        <f t="shared" si="0"/>
        <v>490624152.65455663</v>
      </c>
      <c r="I51" s="7">
        <f t="shared" si="0"/>
        <v>864781654.22386003</v>
      </c>
      <c r="K51" s="2">
        <f t="shared" si="3"/>
        <v>-31665779.162686646</v>
      </c>
      <c r="L51" s="2">
        <f t="shared" si="4"/>
        <v>-67844977.903439999</v>
      </c>
    </row>
    <row r="52" spans="1:12" x14ac:dyDescent="0.3">
      <c r="B52" t="s">
        <v>148</v>
      </c>
      <c r="C52" t="s">
        <v>147</v>
      </c>
      <c r="E52" s="2" cm="1">
        <f t="array" ref="E52">INDEX($B:$B,CEILING(ROW()/3,1))</f>
        <v>506457042.23589998</v>
      </c>
      <c r="F52" s="2" cm="1">
        <f t="array" ref="F52">INDEX($C:$C,CEILING(ROW()/3,1))</f>
        <v>898704143.17558002</v>
      </c>
      <c r="H52" s="7">
        <f t="shared" si="0"/>
        <v>506457042.23589998</v>
      </c>
      <c r="I52" s="7">
        <f t="shared" si="0"/>
        <v>898704143.17558002</v>
      </c>
      <c r="K52" s="2">
        <f t="shared" si="3"/>
        <v>0</v>
      </c>
      <c r="L52" s="2">
        <f t="shared" si="4"/>
        <v>0</v>
      </c>
    </row>
    <row r="53" spans="1:12" x14ac:dyDescent="0.3">
      <c r="B53" t="s">
        <v>146</v>
      </c>
      <c r="C53" t="s">
        <v>145</v>
      </c>
      <c r="E53" s="2" cm="1">
        <f t="array" ref="E53">INDEX($B:$B,CEILING(ROW()/3,1))</f>
        <v>506457042.23589998</v>
      </c>
      <c r="F53" s="2" cm="1">
        <f t="array" ref="F53">INDEX($C:$C,CEILING(ROW()/3,1))</f>
        <v>898704143.17558002</v>
      </c>
      <c r="H53" s="7">
        <f t="shared" si="0"/>
        <v>525457762.94522333</v>
      </c>
      <c r="I53" s="7">
        <f t="shared" si="0"/>
        <v>944984421.33338666</v>
      </c>
      <c r="K53" s="2">
        <f t="shared" si="3"/>
        <v>-19000720.709323347</v>
      </c>
      <c r="L53" s="2">
        <f t="shared" si="4"/>
        <v>-46280278.157806635</v>
      </c>
    </row>
    <row r="54" spans="1:12" x14ac:dyDescent="0.3">
      <c r="A54" t="s">
        <v>155</v>
      </c>
      <c r="B54" t="s">
        <v>154</v>
      </c>
      <c r="C54" t="s">
        <v>147</v>
      </c>
      <c r="E54" s="2" cm="1">
        <f t="array" ref="E54">INDEX($B:$B,CEILING(ROW()/3,1))</f>
        <v>506457042.23589998</v>
      </c>
      <c r="F54" s="2" cm="1">
        <f t="array" ref="F54">INDEX($C:$C,CEILING(ROW()/3,1))</f>
        <v>898704143.17558002</v>
      </c>
      <c r="H54" s="7">
        <f t="shared" si="0"/>
        <v>544458483.65454674</v>
      </c>
      <c r="I54" s="7">
        <f t="shared" si="0"/>
        <v>991264699.49119341</v>
      </c>
      <c r="K54" s="2">
        <f t="shared" si="3"/>
        <v>-38001441.418646753</v>
      </c>
      <c r="L54" s="2">
        <f t="shared" si="4"/>
        <v>-92560556.315613389</v>
      </c>
    </row>
    <row r="55" spans="1:12" x14ac:dyDescent="0.3">
      <c r="B55" t="s">
        <v>153</v>
      </c>
      <c r="C55" t="s">
        <v>152</v>
      </c>
      <c r="E55" s="2" cm="1">
        <f t="array" ref="E55">INDEX($B:$B,CEILING(ROW()/3,1))</f>
        <v>563459204.36387002</v>
      </c>
      <c r="F55" s="2" cm="1">
        <f t="array" ref="F55">INDEX($C:$C,CEILING(ROW()/3,1))</f>
        <v>1037544977.649</v>
      </c>
      <c r="H55" s="7">
        <f t="shared" si="0"/>
        <v>563459204.36387002</v>
      </c>
      <c r="I55" s="7">
        <f t="shared" si="0"/>
        <v>1037544977.649</v>
      </c>
      <c r="K55" s="2">
        <f t="shared" si="3"/>
        <v>0</v>
      </c>
      <c r="L55" s="2">
        <f t="shared" si="4"/>
        <v>0</v>
      </c>
    </row>
    <row r="56" spans="1:12" x14ac:dyDescent="0.3">
      <c r="B56" t="s">
        <v>151</v>
      </c>
      <c r="C56" t="s">
        <v>150</v>
      </c>
      <c r="E56" s="2" cm="1">
        <f t="array" ref="E56">INDEX($B:$B,CEILING(ROW()/3,1))</f>
        <v>563459204.36387002</v>
      </c>
      <c r="F56" s="2" cm="1">
        <f t="array" ref="F56">INDEX($C:$C,CEILING(ROW()/3,1))</f>
        <v>1037544977.649</v>
      </c>
      <c r="H56" s="7">
        <f t="shared" si="0"/>
        <v>566059885.5260067</v>
      </c>
      <c r="I56" s="7">
        <f t="shared" si="0"/>
        <v>1034356571.8104334</v>
      </c>
      <c r="K56" s="2">
        <f t="shared" si="3"/>
        <v>-2600681.1621366739</v>
      </c>
      <c r="L56" s="2">
        <f t="shared" si="4"/>
        <v>3188405.8385666609</v>
      </c>
    </row>
    <row r="57" spans="1:12" x14ac:dyDescent="0.3">
      <c r="B57" t="s">
        <v>149</v>
      </c>
      <c r="C57" t="s">
        <v>147</v>
      </c>
      <c r="E57" s="2" cm="1">
        <f t="array" ref="E57">INDEX($B:$B,CEILING(ROW()/3,1))</f>
        <v>563459204.36387002</v>
      </c>
      <c r="F57" s="2" cm="1">
        <f t="array" ref="F57">INDEX($C:$C,CEILING(ROW()/3,1))</f>
        <v>1037544977.649</v>
      </c>
      <c r="H57" s="7">
        <f t="shared" si="0"/>
        <v>568660566.68814337</v>
      </c>
      <c r="I57" s="7">
        <f t="shared" si="0"/>
        <v>1031168165.9718666</v>
      </c>
      <c r="K57" s="2">
        <f t="shared" si="3"/>
        <v>-5201362.3242733479</v>
      </c>
      <c r="L57" s="2">
        <f t="shared" si="4"/>
        <v>6376811.677133441</v>
      </c>
    </row>
    <row r="58" spans="1:12" x14ac:dyDescent="0.3">
      <c r="B58" t="s">
        <v>148</v>
      </c>
      <c r="C58" t="s">
        <v>147</v>
      </c>
      <c r="E58" s="2" cm="1">
        <f t="array" ref="E58">INDEX($B:$B,CEILING(ROW()/3,1))</f>
        <v>571261247.85028005</v>
      </c>
      <c r="F58" s="2" cm="1">
        <f t="array" ref="F58">INDEX($C:$C,CEILING(ROW()/3,1))</f>
        <v>1027979760.1332999</v>
      </c>
      <c r="H58" s="7">
        <f t="shared" si="0"/>
        <v>571261247.85028005</v>
      </c>
      <c r="I58" s="7">
        <f t="shared" si="0"/>
        <v>1027979760.1332999</v>
      </c>
      <c r="K58" s="2">
        <f t="shared" si="3"/>
        <v>0</v>
      </c>
      <c r="L58" s="2">
        <f t="shared" si="4"/>
        <v>0</v>
      </c>
    </row>
    <row r="59" spans="1:12" x14ac:dyDescent="0.3">
      <c r="B59" t="s">
        <v>146</v>
      </c>
      <c r="C59" t="s">
        <v>145</v>
      </c>
      <c r="E59" s="2" cm="1">
        <f t="array" ref="E59">INDEX($B:$B,CEILING(ROW()/3,1))</f>
        <v>571261247.85028005</v>
      </c>
      <c r="F59" s="2" cm="1">
        <f t="array" ref="F59">INDEX($C:$C,CEILING(ROW()/3,1))</f>
        <v>1027979760.1332999</v>
      </c>
      <c r="H59" s="7">
        <f t="shared" si="0"/>
        <v>553053742.31792331</v>
      </c>
      <c r="I59" s="7">
        <f t="shared" si="0"/>
        <v>994009317.73328996</v>
      </c>
      <c r="K59" s="2">
        <f t="shared" si="3"/>
        <v>18207505.532356739</v>
      </c>
      <c r="L59" s="2">
        <f t="shared" si="4"/>
        <v>33970442.40000999</v>
      </c>
    </row>
    <row r="60" spans="1:12" x14ac:dyDescent="0.3">
      <c r="E60" s="2" cm="1">
        <f t="array" ref="E60">INDEX($B:$B,CEILING(ROW()/3,1))</f>
        <v>571261247.85028005</v>
      </c>
      <c r="F60" s="2" cm="1">
        <f t="array" ref="F60">INDEX($C:$C,CEILING(ROW()/3,1))</f>
        <v>1027979760.1332999</v>
      </c>
      <c r="H60" s="7">
        <f t="shared" si="0"/>
        <v>534846236.78556669</v>
      </c>
      <c r="I60" s="7">
        <f t="shared" si="0"/>
        <v>960038875.33327997</v>
      </c>
      <c r="K60" s="2">
        <f t="shared" si="3"/>
        <v>36415011.064713359</v>
      </c>
      <c r="L60" s="2">
        <f t="shared" si="4"/>
        <v>67940884.800019979</v>
      </c>
    </row>
    <row r="61" spans="1:12" x14ac:dyDescent="0.3">
      <c r="E61" s="2" cm="1">
        <f t="array" ref="E61">INDEX($B:$B,CEILING(ROW()/3,1))</f>
        <v>516638731.25321001</v>
      </c>
      <c r="F61" s="2" cm="1">
        <f t="array" ref="F61">INDEX($C:$C,CEILING(ROW()/3,1))</f>
        <v>926068432.93326998</v>
      </c>
      <c r="H61" s="7">
        <f t="shared" si="0"/>
        <v>516638731.25321001</v>
      </c>
      <c r="I61" s="7">
        <f t="shared" si="0"/>
        <v>926068432.93326998</v>
      </c>
      <c r="K61" s="2">
        <f t="shared" si="3"/>
        <v>0</v>
      </c>
      <c r="L61" s="2">
        <f t="shared" si="4"/>
        <v>0</v>
      </c>
    </row>
    <row r="62" spans="1:12" x14ac:dyDescent="0.3">
      <c r="E62" s="2" cm="1">
        <f t="array" ref="E62">INDEX($B:$B,CEILING(ROW()/3,1))</f>
        <v>516638731.25321001</v>
      </c>
      <c r="F62" s="2" cm="1">
        <f t="array" ref="F62">INDEX($C:$C,CEILING(ROW()/3,1))</f>
        <v>926068432.93326998</v>
      </c>
      <c r="H62" s="7">
        <f t="shared" si="0"/>
        <v>540197902.68289006</v>
      </c>
      <c r="I62" s="7">
        <f t="shared" si="0"/>
        <v>960915861.66941333</v>
      </c>
      <c r="K62" s="2">
        <f t="shared" si="3"/>
        <v>-23559171.429680049</v>
      </c>
      <c r="L62" s="2">
        <f t="shared" si="4"/>
        <v>-34847428.736143351</v>
      </c>
    </row>
    <row r="63" spans="1:12" x14ac:dyDescent="0.3">
      <c r="E63" s="2" cm="1">
        <f t="array" ref="E63">INDEX($B:$B,CEILING(ROW()/3,1))</f>
        <v>516638731.25321001</v>
      </c>
      <c r="F63" s="2" cm="1">
        <f t="array" ref="F63">INDEX($C:$C,CEILING(ROW()/3,1))</f>
        <v>926068432.93326998</v>
      </c>
      <c r="H63" s="7">
        <f t="shared" si="0"/>
        <v>563757074.11257005</v>
      </c>
      <c r="I63" s="7">
        <f t="shared" si="0"/>
        <v>995763290.40555668</v>
      </c>
      <c r="K63" s="2">
        <f t="shared" si="3"/>
        <v>-47118342.859360039</v>
      </c>
      <c r="L63" s="2">
        <f t="shared" si="4"/>
        <v>-69694857.472286701</v>
      </c>
    </row>
    <row r="64" spans="1:12" x14ac:dyDescent="0.3">
      <c r="E64" s="2" cm="1">
        <f t="array" ref="E64">INDEX($B:$B,CEILING(ROW()/3,1))</f>
        <v>587316245.54225004</v>
      </c>
      <c r="F64" s="2" cm="1">
        <f t="array" ref="F64">INDEX($C:$C,CEILING(ROW()/3,1))</f>
        <v>1030610719.1417</v>
      </c>
      <c r="H64" s="7">
        <f t="shared" si="0"/>
        <v>587316245.54225004</v>
      </c>
      <c r="I64" s="7">
        <f t="shared" si="0"/>
        <v>1030610719.1417</v>
      </c>
      <c r="K64" s="2">
        <f t="shared" si="3"/>
        <v>0</v>
      </c>
      <c r="L64" s="2">
        <f t="shared" si="4"/>
        <v>0</v>
      </c>
    </row>
    <row r="65" spans="5:12" x14ac:dyDescent="0.3">
      <c r="E65" s="2" cm="1">
        <f t="array" ref="E65">INDEX($B:$B,CEILING(ROW()/3,1))</f>
        <v>587316245.54225004</v>
      </c>
      <c r="F65" s="2" cm="1">
        <f t="array" ref="F65">INDEX($C:$C,CEILING(ROW()/3,1))</f>
        <v>1030610719.1417</v>
      </c>
      <c r="H65" s="7">
        <f t="shared" ref="H65:I118" si="5">(E65+(E68-E65)*MOD((ROW(E65)-1),3)/3)</f>
        <v>609495983.90156341</v>
      </c>
      <c r="I65" s="7">
        <f t="shared" si="5"/>
        <v>1073092058.6939</v>
      </c>
      <c r="K65" s="2">
        <f t="shared" ref="K65:K96" si="6">E65-H65</f>
        <v>-22179738.359313369</v>
      </c>
      <c r="L65" s="2">
        <f t="shared" ref="L65:L96" si="7">F65-I65</f>
        <v>-42481339.55219996</v>
      </c>
    </row>
    <row r="66" spans="5:12" x14ac:dyDescent="0.3">
      <c r="E66" s="2" cm="1">
        <f t="array" ref="E66">INDEX($B:$B,CEILING(ROW()/3,1))</f>
        <v>587316245.54225004</v>
      </c>
      <c r="F66" s="2" cm="1">
        <f t="array" ref="F66">INDEX($C:$C,CEILING(ROW()/3,1))</f>
        <v>1030610719.1417</v>
      </c>
      <c r="H66" s="7">
        <f t="shared" si="5"/>
        <v>631675722.26087666</v>
      </c>
      <c r="I66" s="7">
        <f t="shared" si="5"/>
        <v>1115573398.2460999</v>
      </c>
      <c r="K66" s="2">
        <f t="shared" si="6"/>
        <v>-44359476.718626618</v>
      </c>
      <c r="L66" s="2">
        <f t="shared" si="7"/>
        <v>-84962679.10439992</v>
      </c>
    </row>
    <row r="67" spans="5:12" x14ac:dyDescent="0.3">
      <c r="E67" s="2" cm="1">
        <f t="array" ref="E67">INDEX($B:$B,CEILING(ROW()/3,1))</f>
        <v>653855460.62019002</v>
      </c>
      <c r="F67" s="2" cm="1">
        <f t="array" ref="F67">INDEX($C:$C,CEILING(ROW()/3,1))</f>
        <v>1158054737.7983</v>
      </c>
      <c r="H67" s="7">
        <f t="shared" si="5"/>
        <v>653855460.62019002</v>
      </c>
      <c r="I67" s="7">
        <f t="shared" si="5"/>
        <v>1158054737.7983</v>
      </c>
      <c r="K67" s="2">
        <f t="shared" si="6"/>
        <v>0</v>
      </c>
      <c r="L67" s="2">
        <f t="shared" si="7"/>
        <v>0</v>
      </c>
    </row>
    <row r="68" spans="5:12" x14ac:dyDescent="0.3">
      <c r="E68" s="2" cm="1">
        <f t="array" ref="E68">INDEX($B:$B,CEILING(ROW()/3,1))</f>
        <v>653855460.62019002</v>
      </c>
      <c r="F68" s="2" cm="1">
        <f t="array" ref="F68">INDEX($C:$C,CEILING(ROW()/3,1))</f>
        <v>1158054737.7983</v>
      </c>
      <c r="H68" s="7">
        <f t="shared" si="5"/>
        <v>663886028.72284663</v>
      </c>
      <c r="I68" s="7">
        <f t="shared" si="5"/>
        <v>1173061803.2163668</v>
      </c>
      <c r="K68" s="2">
        <f t="shared" si="6"/>
        <v>-10030568.102656603</v>
      </c>
      <c r="L68" s="2">
        <f t="shared" si="7"/>
        <v>-15007065.41806674</v>
      </c>
    </row>
    <row r="69" spans="5:12" x14ac:dyDescent="0.3">
      <c r="E69" s="2" cm="1">
        <f t="array" ref="E69">INDEX($B:$B,CEILING(ROW()/3,1))</f>
        <v>653855460.62019002</v>
      </c>
      <c r="F69" s="2" cm="1">
        <f t="array" ref="F69">INDEX($C:$C,CEILING(ROW()/3,1))</f>
        <v>1158054737.7983</v>
      </c>
      <c r="H69" s="7">
        <f t="shared" si="5"/>
        <v>673916596.82550335</v>
      </c>
      <c r="I69" s="7">
        <f t="shared" si="5"/>
        <v>1188068868.6344333</v>
      </c>
      <c r="K69" s="2">
        <f t="shared" si="6"/>
        <v>-20061136.205313325</v>
      </c>
      <c r="L69" s="2">
        <f t="shared" si="7"/>
        <v>-30014130.836133242</v>
      </c>
    </row>
    <row r="70" spans="5:12" x14ac:dyDescent="0.3">
      <c r="E70" s="2" cm="1">
        <f t="array" ref="E70">INDEX($B:$B,CEILING(ROW()/3,1))</f>
        <v>683947164.92815995</v>
      </c>
      <c r="F70" s="2" cm="1">
        <f t="array" ref="F70">INDEX($C:$C,CEILING(ROW()/3,1))</f>
        <v>1203075934.0525</v>
      </c>
      <c r="H70" s="7">
        <f t="shared" si="5"/>
        <v>683947164.92815995</v>
      </c>
      <c r="I70" s="7">
        <f t="shared" si="5"/>
        <v>1203075934.0525</v>
      </c>
      <c r="K70" s="2">
        <f t="shared" si="6"/>
        <v>0</v>
      </c>
      <c r="L70" s="2">
        <f t="shared" si="7"/>
        <v>0</v>
      </c>
    </row>
    <row r="71" spans="5:12" x14ac:dyDescent="0.3">
      <c r="E71" s="2" cm="1">
        <f t="array" ref="E71">INDEX($B:$B,CEILING(ROW()/3,1))</f>
        <v>683947164.92815995</v>
      </c>
      <c r="F71" s="2" cm="1">
        <f t="array" ref="F71">INDEX($C:$C,CEILING(ROW()/3,1))</f>
        <v>1203075934.0525</v>
      </c>
      <c r="H71" s="7">
        <f t="shared" si="5"/>
        <v>657423863.92887998</v>
      </c>
      <c r="I71" s="7">
        <f t="shared" si="5"/>
        <v>1158757011.3803668</v>
      </c>
      <c r="K71" s="2">
        <f t="shared" si="6"/>
        <v>26523300.999279976</v>
      </c>
      <c r="L71" s="2">
        <f t="shared" si="7"/>
        <v>44318922.672133207</v>
      </c>
    </row>
    <row r="72" spans="5:12" x14ac:dyDescent="0.3">
      <c r="E72" s="2" cm="1">
        <f t="array" ref="E72">INDEX($B:$B,CEILING(ROW()/3,1))</f>
        <v>683947164.92815995</v>
      </c>
      <c r="F72" s="2" cm="1">
        <f t="array" ref="F72">INDEX($C:$C,CEILING(ROW()/3,1))</f>
        <v>1203075934.0525</v>
      </c>
      <c r="H72" s="7">
        <f t="shared" si="5"/>
        <v>630900562.9296</v>
      </c>
      <c r="I72" s="7">
        <f t="shared" si="5"/>
        <v>1114438088.7082334</v>
      </c>
      <c r="K72" s="2">
        <f t="shared" si="6"/>
        <v>53046601.998559952</v>
      </c>
      <c r="L72" s="2">
        <f t="shared" si="7"/>
        <v>88637845.344266653</v>
      </c>
    </row>
    <row r="73" spans="5:12" x14ac:dyDescent="0.3">
      <c r="E73" s="2" cm="1">
        <f t="array" ref="E73">INDEX($B:$B,CEILING(ROW()/3,1))</f>
        <v>604377261.93032002</v>
      </c>
      <c r="F73" s="2" cm="1">
        <f t="array" ref="F73">INDEX($C:$C,CEILING(ROW()/3,1))</f>
        <v>1070119166.0361</v>
      </c>
      <c r="H73" s="7">
        <f t="shared" si="5"/>
        <v>604377261.93032002</v>
      </c>
      <c r="I73" s="7">
        <f t="shared" si="5"/>
        <v>1070119166.0361</v>
      </c>
      <c r="K73" s="2">
        <f t="shared" si="6"/>
        <v>0</v>
      </c>
      <c r="L73" s="2">
        <f t="shared" si="7"/>
        <v>0</v>
      </c>
    </row>
    <row r="74" spans="5:12" x14ac:dyDescent="0.3">
      <c r="E74" s="2" cm="1">
        <f t="array" ref="E74">INDEX($B:$B,CEILING(ROW()/3,1))</f>
        <v>604377261.93032002</v>
      </c>
      <c r="F74" s="2" cm="1">
        <f t="array" ref="F74">INDEX($C:$C,CEILING(ROW()/3,1))</f>
        <v>1070119166.0361</v>
      </c>
      <c r="H74" s="7">
        <f t="shared" si="5"/>
        <v>601579154.32089007</v>
      </c>
      <c r="I74" s="7">
        <f t="shared" si="5"/>
        <v>1059265852.566</v>
      </c>
      <c r="K74" s="2">
        <f t="shared" si="6"/>
        <v>2798107.6094299555</v>
      </c>
      <c r="L74" s="2">
        <f t="shared" si="7"/>
        <v>10853313.470100045</v>
      </c>
    </row>
    <row r="75" spans="5:12" x14ac:dyDescent="0.3">
      <c r="E75" s="2" cm="1">
        <f t="array" ref="E75">INDEX($B:$B,CEILING(ROW()/3,1))</f>
        <v>604377261.93032002</v>
      </c>
      <c r="F75" s="2" cm="1">
        <f t="array" ref="F75">INDEX($C:$C,CEILING(ROW()/3,1))</f>
        <v>1070119166.0361</v>
      </c>
      <c r="H75" s="7">
        <f t="shared" si="5"/>
        <v>598781046.71145999</v>
      </c>
      <c r="I75" s="7">
        <f t="shared" si="5"/>
        <v>1048412539.0959001</v>
      </c>
      <c r="K75" s="2">
        <f t="shared" si="6"/>
        <v>5596215.2188600302</v>
      </c>
      <c r="L75" s="2">
        <f t="shared" si="7"/>
        <v>21706626.940199971</v>
      </c>
    </row>
    <row r="76" spans="5:12" x14ac:dyDescent="0.3">
      <c r="E76" s="2" cm="1">
        <f t="array" ref="E76">INDEX($B:$B,CEILING(ROW()/3,1))</f>
        <v>595982939.10203004</v>
      </c>
      <c r="F76" s="2" cm="1">
        <f t="array" ref="F76">INDEX($C:$C,CEILING(ROW()/3,1))</f>
        <v>1037559225.6258</v>
      </c>
      <c r="H76" s="7">
        <f t="shared" si="5"/>
        <v>595982939.10203004</v>
      </c>
      <c r="I76" s="7">
        <f t="shared" si="5"/>
        <v>1037559225.6258</v>
      </c>
      <c r="K76" s="2">
        <f t="shared" si="6"/>
        <v>0</v>
      </c>
      <c r="L76" s="2">
        <f t="shared" si="7"/>
        <v>0</v>
      </c>
    </row>
    <row r="77" spans="5:12" x14ac:dyDescent="0.3">
      <c r="E77" s="2" cm="1">
        <f t="array" ref="E77">INDEX($B:$B,CEILING(ROW()/3,1))</f>
        <v>595982939.10203004</v>
      </c>
      <c r="F77" s="2" cm="1">
        <f t="array" ref="F77">INDEX($C:$C,CEILING(ROW()/3,1))</f>
        <v>1037559225.6258</v>
      </c>
      <c r="H77" s="7">
        <f t="shared" si="5"/>
        <v>665729198.65195334</v>
      </c>
      <c r="I77" s="7">
        <f t="shared" si="5"/>
        <v>1163619045.3710334</v>
      </c>
      <c r="K77" s="2">
        <f t="shared" si="6"/>
        <v>-69746259.549923301</v>
      </c>
      <c r="L77" s="2">
        <f t="shared" si="7"/>
        <v>-126059819.74523342</v>
      </c>
    </row>
    <row r="78" spans="5:12" x14ac:dyDescent="0.3">
      <c r="E78" s="2" cm="1">
        <f t="array" ref="E78">INDEX($B:$B,CEILING(ROW()/3,1))</f>
        <v>595982939.10203004</v>
      </c>
      <c r="F78" s="2" cm="1">
        <f t="array" ref="F78">INDEX($C:$C,CEILING(ROW()/3,1))</f>
        <v>1037559225.6258</v>
      </c>
      <c r="H78" s="7">
        <f t="shared" si="5"/>
        <v>735475458.20187664</v>
      </c>
      <c r="I78" s="7">
        <f t="shared" si="5"/>
        <v>1289678865.1162667</v>
      </c>
      <c r="K78" s="2">
        <f t="shared" si="6"/>
        <v>-139492519.0998466</v>
      </c>
      <c r="L78" s="2">
        <f t="shared" si="7"/>
        <v>-252119639.49046671</v>
      </c>
    </row>
    <row r="79" spans="5:12" x14ac:dyDescent="0.3">
      <c r="E79" s="2" cm="1">
        <f t="array" ref="E79">INDEX($B:$B,CEILING(ROW()/3,1))</f>
        <v>805221717.75179994</v>
      </c>
      <c r="F79" s="2" cm="1">
        <f t="array" ref="F79">INDEX($C:$C,CEILING(ROW()/3,1))</f>
        <v>1415738684.8615</v>
      </c>
      <c r="H79" s="7">
        <f t="shared" si="5"/>
        <v>805221717.75179994</v>
      </c>
      <c r="I79" s="7">
        <f t="shared" si="5"/>
        <v>1415738684.8615</v>
      </c>
      <c r="K79" s="2">
        <f t="shared" si="6"/>
        <v>0</v>
      </c>
      <c r="L79" s="2">
        <f t="shared" si="7"/>
        <v>0</v>
      </c>
    </row>
    <row r="80" spans="5:12" x14ac:dyDescent="0.3">
      <c r="E80" s="2" cm="1">
        <f t="array" ref="E80">INDEX($B:$B,CEILING(ROW()/3,1))</f>
        <v>805221717.75179994</v>
      </c>
      <c r="F80" s="2" cm="1">
        <f t="array" ref="F80">INDEX($C:$C,CEILING(ROW()/3,1))</f>
        <v>1415738684.8615</v>
      </c>
      <c r="H80" s="7">
        <f t="shared" si="5"/>
        <v>817254459.85945666</v>
      </c>
      <c r="I80" s="7">
        <f t="shared" si="5"/>
        <v>1452209412.7214</v>
      </c>
      <c r="K80" s="2">
        <f t="shared" si="6"/>
        <v>-12032742.107656717</v>
      </c>
      <c r="L80" s="2">
        <f t="shared" si="7"/>
        <v>-36470727.859899998</v>
      </c>
    </row>
    <row r="81" spans="5:12" x14ac:dyDescent="0.3">
      <c r="E81" s="2" cm="1">
        <f t="array" ref="E81">INDEX($B:$B,CEILING(ROW()/3,1))</f>
        <v>805221717.75179994</v>
      </c>
      <c r="F81" s="2" cm="1">
        <f t="array" ref="F81">INDEX($C:$C,CEILING(ROW()/3,1))</f>
        <v>1415738684.8615</v>
      </c>
      <c r="H81" s="7">
        <f t="shared" si="5"/>
        <v>829287201.96711326</v>
      </c>
      <c r="I81" s="7">
        <f t="shared" si="5"/>
        <v>1488680140.5813</v>
      </c>
      <c r="K81" s="2">
        <f t="shared" si="6"/>
        <v>-24065484.215313315</v>
      </c>
      <c r="L81" s="2">
        <f t="shared" si="7"/>
        <v>-72941455.719799995</v>
      </c>
    </row>
    <row r="82" spans="5:12" x14ac:dyDescent="0.3">
      <c r="E82" s="2" cm="1">
        <f t="array" ref="E82">INDEX($B:$B,CEILING(ROW()/3,1))</f>
        <v>841319944.07476997</v>
      </c>
      <c r="F82" s="2" cm="1">
        <f t="array" ref="F82">INDEX($C:$C,CEILING(ROW()/3,1))</f>
        <v>1525150868.4412</v>
      </c>
      <c r="H82" s="7">
        <f t="shared" si="5"/>
        <v>841319944.07476997</v>
      </c>
      <c r="I82" s="7">
        <f t="shared" si="5"/>
        <v>1525150868.4412</v>
      </c>
      <c r="K82" s="2">
        <f t="shared" si="6"/>
        <v>0</v>
      </c>
      <c r="L82" s="2">
        <f t="shared" si="7"/>
        <v>0</v>
      </c>
    </row>
    <row r="83" spans="5:12" x14ac:dyDescent="0.3">
      <c r="E83" s="2" cm="1">
        <f t="array" ref="E83">INDEX($B:$B,CEILING(ROW()/3,1))</f>
        <v>841319944.07476997</v>
      </c>
      <c r="F83" s="2" cm="1">
        <f t="array" ref="F83">INDEX($C:$C,CEILING(ROW()/3,1))</f>
        <v>1525150868.4412</v>
      </c>
      <c r="H83" s="7">
        <f t="shared" si="5"/>
        <v>816440124.20299995</v>
      </c>
      <c r="I83" s="7">
        <f t="shared" si="5"/>
        <v>1482232510.2595</v>
      </c>
      <c r="K83" s="2">
        <f t="shared" si="6"/>
        <v>24879819.871770024</v>
      </c>
      <c r="L83" s="2">
        <f t="shared" si="7"/>
        <v>42918358.181699991</v>
      </c>
    </row>
    <row r="84" spans="5:12" x14ac:dyDescent="0.3">
      <c r="E84" s="2" cm="1">
        <f t="array" ref="E84">INDEX($B:$B,CEILING(ROW()/3,1))</f>
        <v>841319944.07476997</v>
      </c>
      <c r="F84" s="2" cm="1">
        <f t="array" ref="F84">INDEX($C:$C,CEILING(ROW()/3,1))</f>
        <v>1525150868.4412</v>
      </c>
      <c r="H84" s="7">
        <f t="shared" si="5"/>
        <v>791560304.33123004</v>
      </c>
      <c r="I84" s="7">
        <f t="shared" si="5"/>
        <v>1439314152.0778</v>
      </c>
      <c r="K84" s="2">
        <f t="shared" si="6"/>
        <v>49759639.743539929</v>
      </c>
      <c r="L84" s="2">
        <f t="shared" si="7"/>
        <v>85836716.363399982</v>
      </c>
    </row>
    <row r="85" spans="5:12" x14ac:dyDescent="0.3">
      <c r="E85" s="2" cm="1">
        <f t="array" ref="E85">INDEX($B:$B,CEILING(ROW()/3,1))</f>
        <v>766680484.45946002</v>
      </c>
      <c r="F85" s="2" cm="1">
        <f t="array" ref="F85">INDEX($C:$C,CEILING(ROW()/3,1))</f>
        <v>1396395793.8961</v>
      </c>
      <c r="H85" s="7">
        <f t="shared" si="5"/>
        <v>766680484.45946002</v>
      </c>
      <c r="I85" s="7">
        <f t="shared" si="5"/>
        <v>1396395793.8961</v>
      </c>
      <c r="K85" s="2">
        <f t="shared" si="6"/>
        <v>0</v>
      </c>
      <c r="L85" s="2">
        <f t="shared" si="7"/>
        <v>0</v>
      </c>
    </row>
    <row r="86" spans="5:12" x14ac:dyDescent="0.3">
      <c r="E86" s="2" cm="1">
        <f t="array" ref="E86">INDEX($B:$B,CEILING(ROW()/3,1))</f>
        <v>766680484.45946002</v>
      </c>
      <c r="F86" s="2" cm="1">
        <f t="array" ref="F86">INDEX($C:$C,CEILING(ROW()/3,1))</f>
        <v>1396395793.8961</v>
      </c>
      <c r="H86" s="7">
        <f t="shared" si="5"/>
        <v>801299297.87310338</v>
      </c>
      <c r="I86" s="7">
        <f t="shared" si="5"/>
        <v>1462405319.3710001</v>
      </c>
      <c r="K86" s="2">
        <f t="shared" si="6"/>
        <v>-34618813.41364336</v>
      </c>
      <c r="L86" s="2">
        <f t="shared" si="7"/>
        <v>-66009525.474900007</v>
      </c>
    </row>
    <row r="87" spans="5:12" x14ac:dyDescent="0.3">
      <c r="E87" s="2" cm="1">
        <f t="array" ref="E87">INDEX($B:$B,CEILING(ROW()/3,1))</f>
        <v>766680484.45946002</v>
      </c>
      <c r="F87" s="2" cm="1">
        <f t="array" ref="F87">INDEX($C:$C,CEILING(ROW()/3,1))</f>
        <v>1396395793.8961</v>
      </c>
      <c r="H87" s="7">
        <f t="shared" si="5"/>
        <v>835918111.28674662</v>
      </c>
      <c r="I87" s="7">
        <f t="shared" si="5"/>
        <v>1528414844.8459001</v>
      </c>
      <c r="K87" s="2">
        <f t="shared" si="6"/>
        <v>-69237626.827286601</v>
      </c>
      <c r="L87" s="2">
        <f t="shared" si="7"/>
        <v>-132019050.94980001</v>
      </c>
    </row>
    <row r="88" spans="5:12" x14ac:dyDescent="0.3">
      <c r="E88" s="2" cm="1">
        <f t="array" ref="E88">INDEX($B:$B,CEILING(ROW()/3,1))</f>
        <v>870536924.70038998</v>
      </c>
      <c r="F88" s="2" cm="1">
        <f t="array" ref="F88">INDEX($C:$C,CEILING(ROW()/3,1))</f>
        <v>1594424370.3208001</v>
      </c>
      <c r="H88" s="7">
        <f t="shared" si="5"/>
        <v>870536924.70038998</v>
      </c>
      <c r="I88" s="7">
        <f t="shared" si="5"/>
        <v>1594424370.3208001</v>
      </c>
      <c r="K88" s="2">
        <f t="shared" si="6"/>
        <v>0</v>
      </c>
      <c r="L88" s="2">
        <f t="shared" si="7"/>
        <v>0</v>
      </c>
    </row>
    <row r="89" spans="5:12" x14ac:dyDescent="0.3">
      <c r="E89" s="2" cm="1">
        <f t="array" ref="E89">INDEX($B:$B,CEILING(ROW()/3,1))</f>
        <v>870536924.70038998</v>
      </c>
      <c r="F89" s="2" cm="1">
        <f t="array" ref="F89">INDEX($C:$C,CEILING(ROW()/3,1))</f>
        <v>1594424370.3208001</v>
      </c>
      <c r="H89" s="7">
        <f t="shared" si="5"/>
        <v>932411782.94635999</v>
      </c>
      <c r="I89" s="7">
        <f t="shared" si="5"/>
        <v>1707517939.3076</v>
      </c>
      <c r="K89" s="2">
        <f t="shared" si="6"/>
        <v>-61874858.245970011</v>
      </c>
      <c r="L89" s="2">
        <f t="shared" si="7"/>
        <v>-113093568.98679996</v>
      </c>
    </row>
    <row r="90" spans="5:12" x14ac:dyDescent="0.3">
      <c r="E90" s="2" cm="1">
        <f t="array" ref="E90">INDEX($B:$B,CEILING(ROW()/3,1))</f>
        <v>870536924.70038998</v>
      </c>
      <c r="F90" s="2" cm="1">
        <f t="array" ref="F90">INDEX($C:$C,CEILING(ROW()/3,1))</f>
        <v>1594424370.3208001</v>
      </c>
      <c r="H90" s="7">
        <f t="shared" si="5"/>
        <v>994286641.19233</v>
      </c>
      <c r="I90" s="7">
        <f t="shared" si="5"/>
        <v>1820611508.2944</v>
      </c>
      <c r="K90" s="2">
        <f t="shared" si="6"/>
        <v>-123749716.49194002</v>
      </c>
      <c r="L90" s="2">
        <f t="shared" si="7"/>
        <v>-226187137.97359991</v>
      </c>
    </row>
    <row r="91" spans="5:12" x14ac:dyDescent="0.3">
      <c r="E91" s="2" cm="1">
        <f t="array" ref="E91">INDEX($B:$B,CEILING(ROW()/3,1))</f>
        <v>1056161499.4383</v>
      </c>
      <c r="F91" s="2" cm="1">
        <f t="array" ref="F91">INDEX($C:$C,CEILING(ROW()/3,1))</f>
        <v>1933705077.2811999</v>
      </c>
      <c r="H91" s="7">
        <f t="shared" si="5"/>
        <v>1056161499.4383</v>
      </c>
      <c r="I91" s="7">
        <f t="shared" si="5"/>
        <v>1933705077.2811999</v>
      </c>
      <c r="K91" s="2">
        <f t="shared" si="6"/>
        <v>0</v>
      </c>
      <c r="L91" s="2">
        <f t="shared" si="7"/>
        <v>0</v>
      </c>
    </row>
    <row r="92" spans="5:12" x14ac:dyDescent="0.3">
      <c r="E92" s="2" cm="1">
        <f t="array" ref="E92">INDEX($B:$B,CEILING(ROW()/3,1))</f>
        <v>1056161499.4383</v>
      </c>
      <c r="F92" s="2" cm="1">
        <f t="array" ref="F92">INDEX($C:$C,CEILING(ROW()/3,1))</f>
        <v>1933705077.2811999</v>
      </c>
      <c r="H92" s="7">
        <f t="shared" si="5"/>
        <v>1134128542.9247668</v>
      </c>
      <c r="I92" s="7">
        <f t="shared" si="5"/>
        <v>2066342216.7600667</v>
      </c>
      <c r="K92" s="2">
        <f t="shared" si="6"/>
        <v>-77967043.486466765</v>
      </c>
      <c r="L92" s="2">
        <f t="shared" si="7"/>
        <v>-132637139.47886682</v>
      </c>
    </row>
    <row r="93" spans="5:12" x14ac:dyDescent="0.3">
      <c r="E93" s="2" cm="1">
        <f t="array" ref="E93">INDEX($B:$B,CEILING(ROW()/3,1))</f>
        <v>1056161499.4383</v>
      </c>
      <c r="F93" s="2" cm="1">
        <f t="array" ref="F93">INDEX($C:$C,CEILING(ROW()/3,1))</f>
        <v>1933705077.2811999</v>
      </c>
      <c r="H93" s="7">
        <f t="shared" si="5"/>
        <v>1212095586.4112334</v>
      </c>
      <c r="I93" s="7">
        <f t="shared" si="5"/>
        <v>2198979356.2389336</v>
      </c>
      <c r="K93" s="2">
        <f t="shared" si="6"/>
        <v>-155934086.97293341</v>
      </c>
      <c r="L93" s="2">
        <f t="shared" si="7"/>
        <v>-265274278.95773363</v>
      </c>
    </row>
    <row r="94" spans="5:12" x14ac:dyDescent="0.3">
      <c r="E94" s="2" cm="1">
        <f t="array" ref="E94">INDEX($B:$B,CEILING(ROW()/3,1))</f>
        <v>1290062629.8977001</v>
      </c>
      <c r="F94" s="2" cm="1">
        <f t="array" ref="F94">INDEX($C:$C,CEILING(ROW()/3,1))</f>
        <v>2331616495.7178001</v>
      </c>
      <c r="H94" s="7">
        <f t="shared" si="5"/>
        <v>1290062629.8977001</v>
      </c>
      <c r="I94" s="7">
        <f t="shared" si="5"/>
        <v>2331616495.7178001</v>
      </c>
      <c r="K94" s="2">
        <f t="shared" si="6"/>
        <v>0</v>
      </c>
      <c r="L94" s="2">
        <f t="shared" si="7"/>
        <v>0</v>
      </c>
    </row>
    <row r="95" spans="5:12" x14ac:dyDescent="0.3">
      <c r="E95" s="2" cm="1">
        <f t="array" ref="E95">INDEX($B:$B,CEILING(ROW()/3,1))</f>
        <v>1290062629.8977001</v>
      </c>
      <c r="F95" s="2" cm="1">
        <f t="array" ref="F95">INDEX($C:$C,CEILING(ROW()/3,1))</f>
        <v>2331616495.7178001</v>
      </c>
      <c r="H95" s="7">
        <f t="shared" si="5"/>
        <v>1341272565.1020668</v>
      </c>
      <c r="I95" s="7">
        <f t="shared" si="5"/>
        <v>2394340635.6003003</v>
      </c>
      <c r="K95" s="2">
        <f t="shared" si="6"/>
        <v>-51209935.204366684</v>
      </c>
      <c r="L95" s="2">
        <f t="shared" si="7"/>
        <v>-62724139.882500172</v>
      </c>
    </row>
    <row r="96" spans="5:12" x14ac:dyDescent="0.3">
      <c r="E96" s="2" cm="1">
        <f t="array" ref="E96">INDEX($B:$B,CEILING(ROW()/3,1))</f>
        <v>1290062629.8977001</v>
      </c>
      <c r="F96" s="2" cm="1">
        <f t="array" ref="F96">INDEX($C:$C,CEILING(ROW()/3,1))</f>
        <v>2331616495.7178001</v>
      </c>
      <c r="H96" s="7">
        <f t="shared" si="5"/>
        <v>1392482500.3064332</v>
      </c>
      <c r="I96" s="7">
        <f t="shared" si="5"/>
        <v>2457064775.4828</v>
      </c>
      <c r="K96" s="2">
        <f t="shared" si="6"/>
        <v>-102419870.40873313</v>
      </c>
      <c r="L96" s="2">
        <f t="shared" si="7"/>
        <v>-125448279.76499987</v>
      </c>
    </row>
    <row r="97" spans="5:12" x14ac:dyDescent="0.3">
      <c r="E97" s="2" cm="1">
        <f t="array" ref="E97">INDEX($B:$B,CEILING(ROW()/3,1))</f>
        <v>1443692435.5107999</v>
      </c>
      <c r="F97" s="2" cm="1">
        <f t="array" ref="F97">INDEX($C:$C,CEILING(ROW()/3,1))</f>
        <v>2519788915.3653002</v>
      </c>
      <c r="H97" s="7">
        <f t="shared" si="5"/>
        <v>1443692435.5107999</v>
      </c>
      <c r="I97" s="7">
        <f t="shared" si="5"/>
        <v>2519788915.3653002</v>
      </c>
      <c r="K97" s="2">
        <f t="shared" ref="K97:K120" si="8">E97-H97</f>
        <v>0</v>
      </c>
      <c r="L97" s="2">
        <f t="shared" ref="L97:L120" si="9">F97-I97</f>
        <v>0</v>
      </c>
    </row>
    <row r="98" spans="5:12" x14ac:dyDescent="0.3">
      <c r="E98" s="2" cm="1">
        <f t="array" ref="E98">INDEX($B:$B,CEILING(ROW()/3,1))</f>
        <v>1443692435.5107999</v>
      </c>
      <c r="F98" s="2" cm="1">
        <f t="array" ref="F98">INDEX($C:$C,CEILING(ROW()/3,1))</f>
        <v>2519788915.3653002</v>
      </c>
      <c r="H98" s="7">
        <f t="shared" si="5"/>
        <v>1611243602.5721333</v>
      </c>
      <c r="I98" s="7">
        <f t="shared" si="5"/>
        <v>2821416035.8087335</v>
      </c>
      <c r="K98" s="2">
        <f t="shared" si="8"/>
        <v>-167551167.06133342</v>
      </c>
      <c r="L98" s="2">
        <f t="shared" si="9"/>
        <v>-301627120.44343328</v>
      </c>
    </row>
    <row r="99" spans="5:12" x14ac:dyDescent="0.3">
      <c r="E99" s="2" cm="1">
        <f t="array" ref="E99">INDEX($B:$B,CEILING(ROW()/3,1))</f>
        <v>1443692435.5107999</v>
      </c>
      <c r="F99" s="2" cm="1">
        <f t="array" ref="F99">INDEX($C:$C,CEILING(ROW()/3,1))</f>
        <v>2519788915.3653002</v>
      </c>
      <c r="H99" s="7">
        <f t="shared" si="5"/>
        <v>1778794769.6334665</v>
      </c>
      <c r="I99" s="7">
        <f t="shared" si="5"/>
        <v>3123043156.2521667</v>
      </c>
      <c r="K99" s="2">
        <f t="shared" si="8"/>
        <v>-335102334.1226666</v>
      </c>
      <c r="L99" s="2">
        <f t="shared" si="9"/>
        <v>-603254240.88686657</v>
      </c>
    </row>
    <row r="100" spans="5:12" x14ac:dyDescent="0.3">
      <c r="E100" s="2" cm="1">
        <f t="array" ref="E100">INDEX($B:$B,CEILING(ROW()/3,1))</f>
        <v>1946345936.6947999</v>
      </c>
      <c r="F100" s="2" cm="1">
        <f t="array" ref="F100">INDEX($C:$C,CEILING(ROW()/3,1))</f>
        <v>3424670276.6956</v>
      </c>
      <c r="H100" s="7">
        <f t="shared" si="5"/>
        <v>1946345936.6947999</v>
      </c>
      <c r="I100" s="7">
        <f t="shared" si="5"/>
        <v>3424670276.6956</v>
      </c>
      <c r="K100" s="2">
        <f t="shared" si="8"/>
        <v>0</v>
      </c>
      <c r="L100" s="2">
        <f t="shared" si="9"/>
        <v>0</v>
      </c>
    </row>
    <row r="101" spans="5:12" x14ac:dyDescent="0.3">
      <c r="E101" s="2" cm="1">
        <f t="array" ref="E101">INDEX($B:$B,CEILING(ROW()/3,1))</f>
        <v>1946345936.6947999</v>
      </c>
      <c r="F101" s="2" cm="1">
        <f t="array" ref="F101">INDEX($C:$C,CEILING(ROW()/3,1))</f>
        <v>3424670276.6956</v>
      </c>
      <c r="H101" s="7">
        <f t="shared" si="5"/>
        <v>2099297540.7846334</v>
      </c>
      <c r="I101" s="7">
        <f t="shared" si="5"/>
        <v>3707492784.5875335</v>
      </c>
      <c r="K101" s="2">
        <f t="shared" si="8"/>
        <v>-152951604.0898335</v>
      </c>
      <c r="L101" s="2">
        <f t="shared" si="9"/>
        <v>-282822507.89193344</v>
      </c>
    </row>
    <row r="102" spans="5:12" x14ac:dyDescent="0.3">
      <c r="E102" s="2" cm="1">
        <f t="array" ref="E102">INDEX($B:$B,CEILING(ROW()/3,1))</f>
        <v>1946345936.6947999</v>
      </c>
      <c r="F102" s="2" cm="1">
        <f t="array" ref="F102">INDEX($C:$C,CEILING(ROW()/3,1))</f>
        <v>3424670276.6956</v>
      </c>
      <c r="H102" s="7">
        <f t="shared" si="5"/>
        <v>2252249144.8744669</v>
      </c>
      <c r="I102" s="7">
        <f t="shared" si="5"/>
        <v>3990315292.4794664</v>
      </c>
      <c r="K102" s="2">
        <f t="shared" si="8"/>
        <v>-305903208.179667</v>
      </c>
      <c r="L102" s="2">
        <f t="shared" si="9"/>
        <v>-565645015.78386641</v>
      </c>
    </row>
    <row r="103" spans="5:12" x14ac:dyDescent="0.3">
      <c r="E103" s="2" cm="1">
        <f t="array" ref="E103">INDEX($B:$B,CEILING(ROW()/3,1))</f>
        <v>2405200748.9643002</v>
      </c>
      <c r="F103" s="2" cm="1">
        <f t="array" ref="F103">INDEX($C:$C,CEILING(ROW()/3,1))</f>
        <v>4273137800.3713999</v>
      </c>
      <c r="H103" s="7">
        <f t="shared" si="5"/>
        <v>2405200748.9643002</v>
      </c>
      <c r="I103" s="7">
        <f t="shared" si="5"/>
        <v>4273137800.3713999</v>
      </c>
      <c r="K103" s="2">
        <f t="shared" si="8"/>
        <v>0</v>
      </c>
      <c r="L103" s="2">
        <f t="shared" si="9"/>
        <v>0</v>
      </c>
    </row>
    <row r="104" spans="5:12" x14ac:dyDescent="0.3">
      <c r="E104" s="2" cm="1">
        <f t="array" ref="E104">INDEX($B:$B,CEILING(ROW()/3,1))</f>
        <v>2405200748.9643002</v>
      </c>
      <c r="F104" s="2" cm="1">
        <f t="array" ref="F104">INDEX($C:$C,CEILING(ROW()/3,1))</f>
        <v>4273137800.3713999</v>
      </c>
      <c r="H104" s="7">
        <f t="shared" si="5"/>
        <v>2526270716.2107334</v>
      </c>
      <c r="I104" s="7">
        <f t="shared" si="5"/>
        <v>4446818195.6156998</v>
      </c>
      <c r="K104" s="2">
        <f t="shared" si="8"/>
        <v>-121069967.24643326</v>
      </c>
      <c r="L104" s="2">
        <f t="shared" si="9"/>
        <v>-173680395.24429989</v>
      </c>
    </row>
    <row r="105" spans="5:12" x14ac:dyDescent="0.3">
      <c r="E105" s="2" cm="1">
        <f t="array" ref="E105">INDEX($B:$B,CEILING(ROW()/3,1))</f>
        <v>2405200748.9643002</v>
      </c>
      <c r="F105" s="2" cm="1">
        <f t="array" ref="F105">INDEX($C:$C,CEILING(ROW()/3,1))</f>
        <v>4273137800.3713999</v>
      </c>
      <c r="H105" s="7">
        <f t="shared" si="5"/>
        <v>2647340683.4571667</v>
      </c>
      <c r="I105" s="7">
        <f t="shared" si="5"/>
        <v>4620498590.8599997</v>
      </c>
      <c r="K105" s="2">
        <f t="shared" si="8"/>
        <v>-242139934.49286652</v>
      </c>
      <c r="L105" s="2">
        <f t="shared" si="9"/>
        <v>-347360790.48859978</v>
      </c>
    </row>
    <row r="106" spans="5:12" x14ac:dyDescent="0.3">
      <c r="E106" s="2" cm="1">
        <f t="array" ref="E106">INDEX($B:$B,CEILING(ROW()/3,1))</f>
        <v>2768410650.7035999</v>
      </c>
      <c r="F106" s="2" cm="1">
        <f t="array" ref="F106">INDEX($C:$C,CEILING(ROW()/3,1))</f>
        <v>4794178986.1042995</v>
      </c>
      <c r="H106" s="7">
        <f t="shared" si="5"/>
        <v>2768410650.7035999</v>
      </c>
      <c r="I106" s="7">
        <f t="shared" si="5"/>
        <v>4794178986.1042995</v>
      </c>
      <c r="K106" s="2">
        <f t="shared" si="8"/>
        <v>0</v>
      </c>
      <c r="L106" s="2">
        <f t="shared" si="9"/>
        <v>0</v>
      </c>
    </row>
    <row r="107" spans="5:12" x14ac:dyDescent="0.3">
      <c r="E107" s="2" cm="1">
        <f t="array" ref="E107">INDEX($B:$B,CEILING(ROW()/3,1))</f>
        <v>2768410650.7035999</v>
      </c>
      <c r="F107" s="2" cm="1">
        <f t="array" ref="F107">INDEX($C:$C,CEILING(ROW()/3,1))</f>
        <v>4794178986.1042995</v>
      </c>
      <c r="H107" s="7">
        <f t="shared" si="5"/>
        <v>2767255079.8555331</v>
      </c>
      <c r="I107" s="7">
        <f t="shared" si="5"/>
        <v>4743501310.3935328</v>
      </c>
      <c r="K107" s="2">
        <f t="shared" si="8"/>
        <v>1155570.8480668068</v>
      </c>
      <c r="L107" s="2">
        <f t="shared" si="9"/>
        <v>50677675.710766792</v>
      </c>
    </row>
    <row r="108" spans="5:12" x14ac:dyDescent="0.3">
      <c r="E108" s="2" cm="1">
        <f t="array" ref="E108">INDEX($B:$B,CEILING(ROW()/3,1))</f>
        <v>2768410650.7035999</v>
      </c>
      <c r="F108" s="2" cm="1">
        <f t="array" ref="F108">INDEX($C:$C,CEILING(ROW()/3,1))</f>
        <v>4794178986.1042995</v>
      </c>
      <c r="H108" s="7">
        <f t="shared" si="5"/>
        <v>2766099509.0074668</v>
      </c>
      <c r="I108" s="7">
        <f t="shared" si="5"/>
        <v>4692823634.6827669</v>
      </c>
      <c r="K108" s="2">
        <f t="shared" si="8"/>
        <v>2311141.6961331367</v>
      </c>
      <c r="L108" s="2">
        <f t="shared" si="9"/>
        <v>101355351.42153263</v>
      </c>
    </row>
    <row r="109" spans="5:12" x14ac:dyDescent="0.3">
      <c r="E109" s="2" cm="1">
        <f t="array" ref="E109">INDEX($B:$B,CEILING(ROW()/3,1))</f>
        <v>2764943938.1594</v>
      </c>
      <c r="F109" s="2" cm="1">
        <f t="array" ref="F109">INDEX($C:$C,CEILING(ROW()/3,1))</f>
        <v>4642145958.9720001</v>
      </c>
      <c r="H109" s="7">
        <f t="shared" si="5"/>
        <v>2764943938.1594</v>
      </c>
      <c r="I109" s="7">
        <f t="shared" si="5"/>
        <v>4642145958.9720001</v>
      </c>
      <c r="K109" s="2">
        <f t="shared" si="8"/>
        <v>0</v>
      </c>
      <c r="L109" s="2">
        <f t="shared" si="9"/>
        <v>0</v>
      </c>
    </row>
    <row r="110" spans="5:12" x14ac:dyDescent="0.3">
      <c r="E110" s="2" cm="1">
        <f t="array" ref="E110">INDEX($B:$B,CEILING(ROW()/3,1))</f>
        <v>2764943938.1594</v>
      </c>
      <c r="F110" s="2" cm="1">
        <f t="array" ref="F110">INDEX($C:$C,CEILING(ROW()/3,1))</f>
        <v>4642145958.9720001</v>
      </c>
      <c r="H110" s="7">
        <f t="shared" si="5"/>
        <v>2970528367.8135333</v>
      </c>
      <c r="I110" s="7">
        <f t="shared" si="5"/>
        <v>4930155049.0337334</v>
      </c>
      <c r="K110" s="2">
        <f t="shared" si="8"/>
        <v>-205584429.65413332</v>
      </c>
      <c r="L110" s="2">
        <f t="shared" si="9"/>
        <v>-288009090.06173325</v>
      </c>
    </row>
    <row r="111" spans="5:12" x14ac:dyDescent="0.3">
      <c r="E111" s="2" cm="1">
        <f t="array" ref="E111">INDEX($B:$B,CEILING(ROW()/3,1))</f>
        <v>2764943938.1594</v>
      </c>
      <c r="F111" s="2" cm="1">
        <f t="array" ref="F111">INDEX($C:$C,CEILING(ROW()/3,1))</f>
        <v>4642145958.9720001</v>
      </c>
      <c r="H111" s="7">
        <f t="shared" si="5"/>
        <v>3176112797.4676666</v>
      </c>
      <c r="I111" s="7">
        <f t="shared" si="5"/>
        <v>5218164139.0954666</v>
      </c>
      <c r="K111" s="2">
        <f t="shared" si="8"/>
        <v>-411168859.30826664</v>
      </c>
      <c r="L111" s="2">
        <f t="shared" si="9"/>
        <v>-576018180.12346649</v>
      </c>
    </row>
    <row r="112" spans="5:12" x14ac:dyDescent="0.3">
      <c r="E112" s="2" cm="1">
        <f t="array" ref="E112">INDEX($B:$B,CEILING(ROW()/3,1))</f>
        <v>3381697227.1217999</v>
      </c>
      <c r="F112" s="2" cm="1">
        <f t="array" ref="F112">INDEX($C:$C,CEILING(ROW()/3,1))</f>
        <v>5506173229.1571999</v>
      </c>
      <c r="H112" s="7">
        <f t="shared" si="5"/>
        <v>3381697227.1217999</v>
      </c>
      <c r="I112" s="7">
        <f t="shared" si="5"/>
        <v>5506173229.1571999</v>
      </c>
      <c r="K112" s="2">
        <f t="shared" si="8"/>
        <v>0</v>
      </c>
      <c r="L112" s="2">
        <f t="shared" si="9"/>
        <v>0</v>
      </c>
    </row>
    <row r="113" spans="5:12" x14ac:dyDescent="0.3">
      <c r="E113" s="2" cm="1">
        <f t="array" ref="E113">INDEX($B:$B,CEILING(ROW()/3,1))</f>
        <v>3381697227.1217999</v>
      </c>
      <c r="F113" s="2" cm="1">
        <f t="array" ref="F113">INDEX($C:$C,CEILING(ROW()/3,1))</f>
        <v>5506173229.1571999</v>
      </c>
      <c r="H113" s="7">
        <f t="shared" si="5"/>
        <v>3718267327.0226331</v>
      </c>
      <c r="I113" s="7">
        <f t="shared" si="5"/>
        <v>6236319933.6359329</v>
      </c>
      <c r="K113" s="2">
        <f t="shared" si="8"/>
        <v>-336570099.90083313</v>
      </c>
      <c r="L113" s="2">
        <f t="shared" si="9"/>
        <v>-730146704.47873306</v>
      </c>
    </row>
    <row r="114" spans="5:12" x14ac:dyDescent="0.3">
      <c r="E114" s="2" cm="1">
        <f t="array" ref="E114">INDEX($B:$B,CEILING(ROW()/3,1))</f>
        <v>3381697227.1217999</v>
      </c>
      <c r="F114" s="2" cm="1">
        <f t="array" ref="F114">INDEX($C:$C,CEILING(ROW()/3,1))</f>
        <v>5506173229.1571999</v>
      </c>
      <c r="H114" s="7">
        <f t="shared" si="5"/>
        <v>4054837426.9234667</v>
      </c>
      <c r="I114" s="7">
        <f t="shared" si="5"/>
        <v>6966466638.1146669</v>
      </c>
      <c r="K114" s="2">
        <f t="shared" si="8"/>
        <v>-673140199.80166674</v>
      </c>
      <c r="L114" s="2">
        <f t="shared" si="9"/>
        <v>-1460293408.9574671</v>
      </c>
    </row>
    <row r="115" spans="5:12" x14ac:dyDescent="0.3">
      <c r="E115" s="2" cm="1">
        <f t="array" ref="E115">INDEX($B:$B,CEILING(ROW()/3,1))</f>
        <v>4391407526.8242998</v>
      </c>
      <c r="F115" s="2" cm="1">
        <f t="array" ref="F115">INDEX($C:$C,CEILING(ROW()/3,1))</f>
        <v>7696613342.5934</v>
      </c>
      <c r="H115" s="7">
        <f t="shared" si="5"/>
        <v>4391407526.8242998</v>
      </c>
      <c r="I115" s="7">
        <f t="shared" si="5"/>
        <v>7696613342.5934</v>
      </c>
      <c r="K115" s="2">
        <f t="shared" si="8"/>
        <v>0</v>
      </c>
      <c r="L115" s="2">
        <f t="shared" si="9"/>
        <v>0</v>
      </c>
    </row>
    <row r="116" spans="5:12" x14ac:dyDescent="0.3">
      <c r="E116" s="2" cm="1">
        <f t="array" ref="E116">INDEX($B:$B,CEILING(ROW()/3,1))</f>
        <v>4391407526.8242998</v>
      </c>
      <c r="F116" s="2" cm="1">
        <f t="array" ref="F116">INDEX($C:$C,CEILING(ROW()/3,1))</f>
        <v>7696613342.5934</v>
      </c>
      <c r="H116" s="7">
        <f t="shared" si="5"/>
        <v>4594834582.2751331</v>
      </c>
      <c r="I116" s="7">
        <f t="shared" si="5"/>
        <v>7941533842.4514332</v>
      </c>
      <c r="K116" s="2">
        <f t="shared" si="8"/>
        <v>-203427055.45083332</v>
      </c>
      <c r="L116" s="2">
        <f t="shared" si="9"/>
        <v>-244920499.85803318</v>
      </c>
    </row>
    <row r="117" spans="5:12" x14ac:dyDescent="0.3">
      <c r="E117" s="2" cm="1">
        <f t="array" ref="E117">INDEX($B:$B,CEILING(ROW()/3,1))</f>
        <v>4391407526.8242998</v>
      </c>
      <c r="F117" s="2" cm="1">
        <f t="array" ref="F117">INDEX($C:$C,CEILING(ROW()/3,1))</f>
        <v>7696613342.5934</v>
      </c>
      <c r="H117" s="7">
        <f t="shared" si="5"/>
        <v>4798261637.7259665</v>
      </c>
      <c r="I117" s="7">
        <f t="shared" si="5"/>
        <v>8186454342.3094664</v>
      </c>
      <c r="K117" s="2">
        <f t="shared" si="8"/>
        <v>-406854110.90166664</v>
      </c>
      <c r="L117" s="2">
        <f t="shared" si="9"/>
        <v>-489840999.71606636</v>
      </c>
    </row>
    <row r="118" spans="5:12" x14ac:dyDescent="0.3">
      <c r="E118" s="2" cm="1">
        <f t="array" ref="E118">INDEX($B:$B,CEILING(ROW()/3,1))</f>
        <v>5001688693.1767998</v>
      </c>
      <c r="F118" s="2" cm="1">
        <f t="array" ref="F118">INDEX($C:$C,CEILING(ROW()/3,1))</f>
        <v>8431374842.1674995</v>
      </c>
      <c r="H118" s="7">
        <f t="shared" si="5"/>
        <v>5001688693.1767998</v>
      </c>
      <c r="I118" s="7">
        <f t="shared" si="5"/>
        <v>8431374842.1674995</v>
      </c>
      <c r="K118" s="2">
        <f t="shared" si="8"/>
        <v>0</v>
      </c>
      <c r="L118" s="2">
        <f t="shared" si="9"/>
        <v>0</v>
      </c>
    </row>
    <row r="119" spans="5:12" x14ac:dyDescent="0.3">
      <c r="E119" s="2" cm="1">
        <f t="array" ref="E119">INDEX($B:$B,CEILING(ROW()/3,1))</f>
        <v>5001688693.1767998</v>
      </c>
      <c r="F119" s="2" cm="1">
        <f t="array" ref="F119">INDEX($C:$C,CEILING(ROW()/3,1))</f>
        <v>8431374842.1674995</v>
      </c>
      <c r="H119" s="7">
        <f t="shared" ref="H119:I121" si="10">H118+H118-H117</f>
        <v>5205115748.6276331</v>
      </c>
      <c r="I119" s="7">
        <f t="shared" si="10"/>
        <v>8676295342.0255318</v>
      </c>
      <c r="K119" s="2">
        <f t="shared" si="8"/>
        <v>-203427055.45083332</v>
      </c>
      <c r="L119" s="2">
        <f t="shared" si="9"/>
        <v>-244920499.85803223</v>
      </c>
    </row>
    <row r="120" spans="5:12" x14ac:dyDescent="0.3">
      <c r="E120" s="2" cm="1">
        <f t="array" ref="E120">INDEX($B:$B,CEILING(ROW()/3,1))</f>
        <v>5001688693.1767998</v>
      </c>
      <c r="F120" s="2" cm="1">
        <f t="array" ref="F120">INDEX($C:$C,CEILING(ROW()/3,1))</f>
        <v>8431374842.1674995</v>
      </c>
      <c r="H120" s="7">
        <f t="shared" si="10"/>
        <v>5408542804.0784664</v>
      </c>
      <c r="I120" s="7">
        <f t="shared" si="10"/>
        <v>8921215841.883564</v>
      </c>
      <c r="K120" s="2">
        <f t="shared" si="8"/>
        <v>-406854110.90166664</v>
      </c>
      <c r="L120" s="2">
        <f t="shared" si="9"/>
        <v>-489840999.71606445</v>
      </c>
    </row>
    <row r="121" spans="5:12" x14ac:dyDescent="0.3">
      <c r="E121" s="2"/>
      <c r="H121" s="7">
        <f t="shared" si="10"/>
        <v>5611969859.5292997</v>
      </c>
      <c r="I121" s="7">
        <f t="shared" si="10"/>
        <v>9166136341.7415962</v>
      </c>
    </row>
    <row r="122" spans="5:12" x14ac:dyDescent="0.3">
      <c r="E12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DA01A-2466-43AF-A473-81848435E7EC}">
  <sheetPr>
    <outlinePr summaryBelow="0" summaryRight="0"/>
  </sheetPr>
  <dimension ref="A1:G841"/>
  <sheetViews>
    <sheetView workbookViewId="0">
      <pane xSplit="1" ySplit="1" topLeftCell="B819" activePane="bottomRight" state="frozen"/>
      <selection pane="topRight" activeCell="D1" sqref="D1"/>
      <selection pane="bottomLeft" activeCell="A2" sqref="A2"/>
      <selection pane="bottomRight" activeCell="G815" sqref="G815:G841"/>
    </sheetView>
  </sheetViews>
  <sheetFormatPr defaultColWidth="12.6640625" defaultRowHeight="15.75" customHeight="1" x14ac:dyDescent="0.3"/>
  <cols>
    <col min="1" max="1" width="17.21875" style="8" customWidth="1"/>
    <col min="2" max="4" width="10.77734375" style="8" customWidth="1"/>
    <col min="5" max="5" width="10.6640625" style="8" customWidth="1"/>
    <col min="6" max="16384" width="12.6640625" style="8"/>
  </cols>
  <sheetData>
    <row r="1" spans="1:5" ht="15.75" customHeight="1" x14ac:dyDescent="0.3">
      <c r="A1" s="13" t="s">
        <v>201</v>
      </c>
      <c r="B1" s="15" t="s">
        <v>207</v>
      </c>
      <c r="C1" s="15" t="s">
        <v>206</v>
      </c>
      <c r="D1" s="14" t="s">
        <v>205</v>
      </c>
      <c r="E1" s="14" t="s">
        <v>204</v>
      </c>
    </row>
    <row r="2" spans="1:5" ht="13.8" x14ac:dyDescent="0.3">
      <c r="A2" s="13">
        <v>43901</v>
      </c>
      <c r="B2" s="12">
        <v>1</v>
      </c>
      <c r="C2" s="12">
        <v>1</v>
      </c>
      <c r="D2" s="12">
        <v>1</v>
      </c>
      <c r="E2" s="12">
        <v>1</v>
      </c>
    </row>
    <row r="3" spans="1:5" ht="13.8" x14ac:dyDescent="0.3">
      <c r="A3" s="13">
        <v>43902</v>
      </c>
      <c r="B3" s="12">
        <v>1</v>
      </c>
      <c r="C3" s="12">
        <f t="shared" ref="C3:C66" si="0">B3-B2</f>
        <v>0</v>
      </c>
      <c r="D3" s="12">
        <v>1</v>
      </c>
      <c r="E3" s="12">
        <v>0</v>
      </c>
    </row>
    <row r="4" spans="1:5" ht="13.8" x14ac:dyDescent="0.3">
      <c r="A4" s="13">
        <v>43903</v>
      </c>
      <c r="B4" s="12">
        <v>5</v>
      </c>
      <c r="C4" s="12">
        <f t="shared" si="0"/>
        <v>4</v>
      </c>
      <c r="D4" s="12">
        <v>2</v>
      </c>
      <c r="E4" s="12">
        <v>1</v>
      </c>
    </row>
    <row r="5" spans="1:5" ht="13.8" x14ac:dyDescent="0.3">
      <c r="A5" s="13">
        <v>43904</v>
      </c>
      <c r="B5" s="12">
        <v>6</v>
      </c>
      <c r="C5" s="12">
        <f t="shared" si="0"/>
        <v>1</v>
      </c>
      <c r="D5" s="12">
        <v>5</v>
      </c>
      <c r="E5" s="12">
        <v>3</v>
      </c>
    </row>
    <row r="6" spans="1:5" ht="13.8" x14ac:dyDescent="0.3">
      <c r="A6" s="13">
        <v>43905</v>
      </c>
      <c r="B6" s="12">
        <v>18</v>
      </c>
      <c r="C6" s="12">
        <f t="shared" si="0"/>
        <v>12</v>
      </c>
      <c r="D6" s="12">
        <v>18</v>
      </c>
      <c r="E6" s="12">
        <v>13</v>
      </c>
    </row>
    <row r="7" spans="1:5" ht="13.8" x14ac:dyDescent="0.3">
      <c r="A7" s="13">
        <v>43906</v>
      </c>
      <c r="B7" s="12">
        <v>47</v>
      </c>
      <c r="C7" s="12">
        <f t="shared" si="0"/>
        <v>29</v>
      </c>
      <c r="D7" s="12">
        <v>47</v>
      </c>
      <c r="E7" s="12">
        <v>29</v>
      </c>
    </row>
    <row r="8" spans="1:5" ht="13.8" x14ac:dyDescent="0.3">
      <c r="A8" s="13">
        <v>43907</v>
      </c>
      <c r="B8" s="12">
        <v>98</v>
      </c>
      <c r="C8" s="12">
        <f t="shared" si="0"/>
        <v>51</v>
      </c>
      <c r="D8" s="12">
        <v>98</v>
      </c>
      <c r="E8" s="12">
        <v>51</v>
      </c>
    </row>
    <row r="9" spans="1:5" ht="13.8" x14ac:dyDescent="0.3">
      <c r="A9" s="13">
        <v>43908</v>
      </c>
      <c r="B9" s="12">
        <v>191</v>
      </c>
      <c r="C9" s="12">
        <f t="shared" si="0"/>
        <v>93</v>
      </c>
      <c r="D9" s="12">
        <v>191</v>
      </c>
      <c r="E9" s="12">
        <v>93</v>
      </c>
    </row>
    <row r="10" spans="1:5" ht="13.8" x14ac:dyDescent="0.3">
      <c r="A10" s="13">
        <v>43909</v>
      </c>
      <c r="B10" s="12">
        <v>359</v>
      </c>
      <c r="C10" s="12">
        <f t="shared" si="0"/>
        <v>168</v>
      </c>
      <c r="D10" s="12">
        <v>359</v>
      </c>
      <c r="E10" s="12">
        <v>168</v>
      </c>
    </row>
    <row r="11" spans="1:5" ht="13.8" x14ac:dyDescent="0.3">
      <c r="A11" s="13">
        <v>43910</v>
      </c>
      <c r="B11" s="12">
        <v>670</v>
      </c>
      <c r="C11" s="12">
        <f t="shared" si="0"/>
        <v>311</v>
      </c>
      <c r="D11" s="12">
        <v>670</v>
      </c>
      <c r="E11" s="12">
        <v>311</v>
      </c>
    </row>
    <row r="12" spans="1:5" ht="13.8" x14ac:dyDescent="0.3">
      <c r="A12" s="13">
        <v>43911</v>
      </c>
      <c r="B12" s="12">
        <v>947</v>
      </c>
      <c r="C12" s="12">
        <f t="shared" si="0"/>
        <v>277</v>
      </c>
      <c r="D12" s="12">
        <v>947</v>
      </c>
      <c r="E12" s="12">
        <v>277</v>
      </c>
    </row>
    <row r="13" spans="1:5" ht="13.8" x14ac:dyDescent="0.3">
      <c r="A13" s="13">
        <v>43912</v>
      </c>
      <c r="B13" s="12">
        <v>1236</v>
      </c>
      <c r="C13" s="12">
        <f t="shared" si="0"/>
        <v>289</v>
      </c>
      <c r="D13" s="12">
        <v>1236</v>
      </c>
      <c r="E13" s="12">
        <v>289</v>
      </c>
    </row>
    <row r="14" spans="1:5" ht="13.8" x14ac:dyDescent="0.3">
      <c r="A14" s="13">
        <v>43913</v>
      </c>
      <c r="B14" s="12">
        <v>1529</v>
      </c>
      <c r="C14" s="12">
        <f t="shared" si="0"/>
        <v>293</v>
      </c>
      <c r="D14" s="12">
        <v>1529</v>
      </c>
      <c r="E14" s="12">
        <v>293</v>
      </c>
    </row>
    <row r="15" spans="1:5" ht="13.8" x14ac:dyDescent="0.3">
      <c r="A15" s="13">
        <v>43914</v>
      </c>
      <c r="B15" s="12">
        <v>1872</v>
      </c>
      <c r="C15" s="12">
        <f t="shared" si="0"/>
        <v>343</v>
      </c>
      <c r="D15" s="12">
        <v>1872</v>
      </c>
      <c r="E15" s="12">
        <v>343</v>
      </c>
    </row>
    <row r="16" spans="1:5" ht="13.8" x14ac:dyDescent="0.3">
      <c r="A16" s="13">
        <v>43915</v>
      </c>
      <c r="B16" s="12">
        <v>2433</v>
      </c>
      <c r="C16" s="12">
        <f t="shared" si="0"/>
        <v>561</v>
      </c>
      <c r="D16" s="12">
        <v>2433</v>
      </c>
      <c r="E16" s="12">
        <v>561</v>
      </c>
    </row>
    <row r="17" spans="1:5" ht="13.8" x14ac:dyDescent="0.3">
      <c r="A17" s="13">
        <v>43916</v>
      </c>
      <c r="B17" s="12">
        <v>3629</v>
      </c>
      <c r="C17" s="12">
        <f t="shared" si="0"/>
        <v>1196</v>
      </c>
      <c r="D17" s="12">
        <v>3629</v>
      </c>
      <c r="E17" s="12">
        <v>1196</v>
      </c>
    </row>
    <row r="18" spans="1:5" ht="13.8" x14ac:dyDescent="0.3">
      <c r="A18" s="13">
        <v>43917</v>
      </c>
      <c r="B18" s="12">
        <v>5698</v>
      </c>
      <c r="C18" s="12">
        <f t="shared" si="0"/>
        <v>2069</v>
      </c>
      <c r="D18" s="12">
        <v>5698</v>
      </c>
      <c r="E18" s="12">
        <v>2069</v>
      </c>
    </row>
    <row r="19" spans="1:5" ht="13.8" x14ac:dyDescent="0.3">
      <c r="A19" s="13">
        <v>43918</v>
      </c>
      <c r="B19" s="12">
        <v>7402</v>
      </c>
      <c r="C19" s="12">
        <f t="shared" si="0"/>
        <v>1704</v>
      </c>
      <c r="D19" s="12">
        <v>7402</v>
      </c>
      <c r="E19" s="12">
        <v>1704</v>
      </c>
    </row>
    <row r="20" spans="1:5" ht="13.8" x14ac:dyDescent="0.3">
      <c r="A20" s="13">
        <v>43919</v>
      </c>
      <c r="B20" s="12">
        <v>9217</v>
      </c>
      <c r="C20" s="12">
        <f t="shared" si="0"/>
        <v>1815</v>
      </c>
      <c r="D20" s="12">
        <v>9217</v>
      </c>
      <c r="E20" s="12">
        <v>1815</v>
      </c>
    </row>
    <row r="21" spans="1:5" ht="13.8" x14ac:dyDescent="0.3">
      <c r="A21" s="13">
        <v>43920</v>
      </c>
      <c r="B21" s="12">
        <v>10827</v>
      </c>
      <c r="C21" s="12">
        <f t="shared" si="0"/>
        <v>1610</v>
      </c>
      <c r="D21" s="12">
        <v>10827</v>
      </c>
      <c r="E21" s="12">
        <v>1610</v>
      </c>
    </row>
    <row r="22" spans="1:5" ht="13.8" x14ac:dyDescent="0.3">
      <c r="A22" s="13">
        <v>43921</v>
      </c>
      <c r="B22" s="12">
        <v>13531</v>
      </c>
      <c r="C22" s="12">
        <f t="shared" si="0"/>
        <v>2704</v>
      </c>
      <c r="D22" s="12">
        <v>13531</v>
      </c>
      <c r="E22" s="12">
        <v>2704</v>
      </c>
    </row>
    <row r="23" spans="1:5" ht="13.8" x14ac:dyDescent="0.3">
      <c r="A23" s="13">
        <v>43922</v>
      </c>
      <c r="B23" s="12">
        <v>15679</v>
      </c>
      <c r="C23" s="12">
        <f t="shared" si="0"/>
        <v>2148</v>
      </c>
      <c r="D23" s="12">
        <v>15679</v>
      </c>
      <c r="E23" s="12">
        <v>2148</v>
      </c>
    </row>
    <row r="24" spans="1:5" ht="13.8" x14ac:dyDescent="0.3">
      <c r="A24" s="13">
        <v>43923</v>
      </c>
      <c r="B24" s="12">
        <v>18135</v>
      </c>
      <c r="C24" s="12">
        <f t="shared" si="0"/>
        <v>2456</v>
      </c>
      <c r="D24" s="12">
        <v>18135</v>
      </c>
      <c r="E24" s="12">
        <v>2456</v>
      </c>
    </row>
    <row r="25" spans="1:5" ht="13.8" x14ac:dyDescent="0.3">
      <c r="A25" s="13">
        <v>43924</v>
      </c>
      <c r="B25" s="12">
        <v>20921</v>
      </c>
      <c r="C25" s="12">
        <f t="shared" si="0"/>
        <v>2786</v>
      </c>
      <c r="D25" s="12">
        <v>20921</v>
      </c>
      <c r="E25" s="12">
        <v>2786</v>
      </c>
    </row>
    <row r="26" spans="1:5" ht="13.8" x14ac:dyDescent="0.3">
      <c r="A26" s="13">
        <v>43925</v>
      </c>
      <c r="B26" s="12">
        <v>23934</v>
      </c>
      <c r="C26" s="12">
        <f t="shared" si="0"/>
        <v>3013</v>
      </c>
      <c r="D26" s="12">
        <v>23934</v>
      </c>
      <c r="E26" s="12">
        <v>3013</v>
      </c>
    </row>
    <row r="27" spans="1:5" ht="13.8" x14ac:dyDescent="0.3">
      <c r="A27" s="13">
        <v>43926</v>
      </c>
      <c r="B27" s="12">
        <v>27069</v>
      </c>
      <c r="C27" s="12">
        <f t="shared" si="0"/>
        <v>3135</v>
      </c>
      <c r="D27" s="12">
        <v>27069</v>
      </c>
      <c r="E27" s="12">
        <v>3135</v>
      </c>
    </row>
    <row r="28" spans="1:5" ht="13.8" x14ac:dyDescent="0.3">
      <c r="A28" s="13">
        <v>43927</v>
      </c>
      <c r="B28" s="12">
        <v>30217</v>
      </c>
      <c r="C28" s="12">
        <f t="shared" si="0"/>
        <v>3148</v>
      </c>
      <c r="D28" s="12">
        <v>30217</v>
      </c>
      <c r="E28" s="12">
        <v>3148</v>
      </c>
    </row>
    <row r="29" spans="1:5" ht="13.8" x14ac:dyDescent="0.3">
      <c r="A29" s="13">
        <v>43928</v>
      </c>
      <c r="B29" s="12">
        <v>34109</v>
      </c>
      <c r="C29" s="12">
        <f t="shared" si="0"/>
        <v>3892</v>
      </c>
      <c r="D29" s="12">
        <v>34109</v>
      </c>
      <c r="E29" s="12">
        <v>3892</v>
      </c>
    </row>
    <row r="30" spans="1:5" ht="13.8" x14ac:dyDescent="0.3">
      <c r="A30" s="13">
        <v>43929</v>
      </c>
      <c r="B30" s="12">
        <v>38226</v>
      </c>
      <c r="C30" s="12">
        <f t="shared" si="0"/>
        <v>4117</v>
      </c>
      <c r="D30" s="12">
        <v>38226</v>
      </c>
      <c r="E30" s="12">
        <v>4117</v>
      </c>
    </row>
    <row r="31" spans="1:5" ht="13.8" x14ac:dyDescent="0.3">
      <c r="A31" s="13">
        <v>43930</v>
      </c>
      <c r="B31" s="12">
        <v>42282</v>
      </c>
      <c r="C31" s="12">
        <f t="shared" si="0"/>
        <v>4056</v>
      </c>
      <c r="D31" s="12">
        <v>42282</v>
      </c>
      <c r="E31" s="12">
        <v>4056</v>
      </c>
    </row>
    <row r="32" spans="1:5" ht="13.8" x14ac:dyDescent="0.3">
      <c r="A32" s="13">
        <v>43931</v>
      </c>
      <c r="B32" s="12">
        <v>47029</v>
      </c>
      <c r="C32" s="12">
        <f t="shared" si="0"/>
        <v>4747</v>
      </c>
      <c r="D32" s="12">
        <v>47029</v>
      </c>
      <c r="E32" s="12">
        <v>4747</v>
      </c>
    </row>
    <row r="33" spans="1:5" ht="13.8" x14ac:dyDescent="0.3">
      <c r="A33" s="13">
        <v>43932</v>
      </c>
      <c r="B33" s="12">
        <v>52167</v>
      </c>
      <c r="C33" s="12">
        <f t="shared" si="0"/>
        <v>5138</v>
      </c>
      <c r="D33" s="12">
        <v>52167</v>
      </c>
      <c r="E33" s="12">
        <v>5138</v>
      </c>
    </row>
    <row r="34" spans="1:5" ht="13.8" x14ac:dyDescent="0.3">
      <c r="A34" s="13">
        <v>43933</v>
      </c>
      <c r="B34" s="12">
        <v>56956</v>
      </c>
      <c r="C34" s="12">
        <f t="shared" si="0"/>
        <v>4789</v>
      </c>
      <c r="D34" s="12">
        <v>56956</v>
      </c>
      <c r="E34" s="12">
        <v>4789</v>
      </c>
    </row>
    <row r="35" spans="1:5" ht="13.8" x14ac:dyDescent="0.3">
      <c r="A35" s="13">
        <v>43934</v>
      </c>
      <c r="B35" s="12">
        <v>61049</v>
      </c>
      <c r="C35" s="12">
        <f t="shared" si="0"/>
        <v>4093</v>
      </c>
      <c r="D35" s="12">
        <v>61049</v>
      </c>
      <c r="E35" s="12">
        <v>4093</v>
      </c>
    </row>
    <row r="36" spans="1:5" ht="13.8" x14ac:dyDescent="0.3">
      <c r="A36" s="13">
        <v>43935</v>
      </c>
      <c r="B36" s="12">
        <v>65111</v>
      </c>
      <c r="C36" s="12">
        <f t="shared" si="0"/>
        <v>4062</v>
      </c>
      <c r="D36" s="12">
        <v>65111</v>
      </c>
      <c r="E36" s="12">
        <v>4062</v>
      </c>
    </row>
    <row r="37" spans="1:5" ht="13.8" x14ac:dyDescent="0.3">
      <c r="A37" s="13">
        <v>43936</v>
      </c>
      <c r="B37" s="12">
        <v>69392</v>
      </c>
      <c r="C37" s="12">
        <f t="shared" si="0"/>
        <v>4281</v>
      </c>
      <c r="D37" s="12">
        <v>69392</v>
      </c>
      <c r="E37" s="12">
        <v>4281</v>
      </c>
    </row>
    <row r="38" spans="1:5" ht="13.8" x14ac:dyDescent="0.3">
      <c r="A38" s="13">
        <v>43937</v>
      </c>
      <c r="B38" s="12">
        <v>74193</v>
      </c>
      <c r="C38" s="12">
        <f t="shared" si="0"/>
        <v>4801</v>
      </c>
      <c r="D38" s="12">
        <v>74193</v>
      </c>
      <c r="E38" s="12">
        <v>4801</v>
      </c>
    </row>
    <row r="39" spans="1:5" ht="13.8" x14ac:dyDescent="0.3">
      <c r="A39" s="13">
        <v>43938</v>
      </c>
      <c r="B39" s="12">
        <v>78546</v>
      </c>
      <c r="C39" s="12">
        <f t="shared" si="0"/>
        <v>4353</v>
      </c>
      <c r="D39" s="12">
        <v>78546</v>
      </c>
      <c r="E39" s="12">
        <v>4353</v>
      </c>
    </row>
    <row r="40" spans="1:5" ht="13.8" x14ac:dyDescent="0.3">
      <c r="A40" s="13">
        <v>43939</v>
      </c>
      <c r="B40" s="12">
        <v>82329</v>
      </c>
      <c r="C40" s="12">
        <f t="shared" si="0"/>
        <v>3783</v>
      </c>
      <c r="D40" s="12">
        <v>82329</v>
      </c>
      <c r="E40" s="12">
        <v>3783</v>
      </c>
    </row>
    <row r="41" spans="1:5" ht="13.8" x14ac:dyDescent="0.3">
      <c r="A41" s="13">
        <v>43940</v>
      </c>
      <c r="B41" s="12">
        <v>86306</v>
      </c>
      <c r="C41" s="12">
        <f t="shared" si="0"/>
        <v>3977</v>
      </c>
      <c r="D41" s="12">
        <v>86306</v>
      </c>
      <c r="E41" s="12">
        <v>3977</v>
      </c>
    </row>
    <row r="42" spans="1:5" ht="13.8" x14ac:dyDescent="0.3">
      <c r="A42" s="13">
        <v>43941</v>
      </c>
      <c r="B42" s="12">
        <v>90980</v>
      </c>
      <c r="C42" s="12">
        <f t="shared" si="0"/>
        <v>4674</v>
      </c>
      <c r="D42" s="12">
        <v>90980</v>
      </c>
      <c r="E42" s="12">
        <v>4674</v>
      </c>
    </row>
    <row r="43" spans="1:5" ht="13.8" x14ac:dyDescent="0.3">
      <c r="A43" s="13">
        <v>43942</v>
      </c>
      <c r="B43" s="12">
        <v>95591</v>
      </c>
      <c r="C43" s="12">
        <f t="shared" si="0"/>
        <v>4611</v>
      </c>
      <c r="D43" s="12">
        <v>95591</v>
      </c>
      <c r="E43" s="12">
        <v>4611</v>
      </c>
    </row>
    <row r="44" spans="1:5" ht="13.8" x14ac:dyDescent="0.3">
      <c r="A44" s="13">
        <v>43943</v>
      </c>
      <c r="B44" s="12">
        <v>98674</v>
      </c>
      <c r="C44" s="12">
        <f t="shared" si="0"/>
        <v>3083</v>
      </c>
      <c r="D44" s="12">
        <v>98674</v>
      </c>
      <c r="E44" s="12">
        <v>3083</v>
      </c>
    </row>
    <row r="45" spans="1:5" ht="13.8" x14ac:dyDescent="0.3">
      <c r="A45" s="13">
        <v>43944</v>
      </c>
      <c r="B45" s="12">
        <v>101790</v>
      </c>
      <c r="C45" s="12">
        <f t="shared" si="0"/>
        <v>3116</v>
      </c>
      <c r="D45" s="12">
        <v>101790</v>
      </c>
      <c r="E45" s="12">
        <v>3116</v>
      </c>
    </row>
    <row r="46" spans="1:5" ht="13.8" x14ac:dyDescent="0.3">
      <c r="A46" s="13">
        <v>43945</v>
      </c>
      <c r="B46" s="12">
        <v>104912</v>
      </c>
      <c r="C46" s="12">
        <f t="shared" si="0"/>
        <v>3122</v>
      </c>
      <c r="D46" s="12">
        <v>104912</v>
      </c>
      <c r="E46" s="12">
        <v>3122</v>
      </c>
    </row>
    <row r="47" spans="1:5" ht="13.8" x14ac:dyDescent="0.3">
      <c r="A47" s="13">
        <v>43946</v>
      </c>
      <c r="B47" s="12">
        <v>107773</v>
      </c>
      <c r="C47" s="12">
        <f t="shared" si="0"/>
        <v>2861</v>
      </c>
      <c r="D47" s="12">
        <v>107773</v>
      </c>
      <c r="E47" s="12">
        <v>2861</v>
      </c>
    </row>
    <row r="48" spans="1:5" ht="13.8" x14ac:dyDescent="0.3">
      <c r="A48" s="13">
        <v>43947</v>
      </c>
      <c r="B48" s="12">
        <v>110130</v>
      </c>
      <c r="C48" s="12">
        <f t="shared" si="0"/>
        <v>2357</v>
      </c>
      <c r="D48" s="12">
        <v>110130</v>
      </c>
      <c r="E48" s="12">
        <v>2357</v>
      </c>
    </row>
    <row r="49" spans="1:5" ht="13.8" x14ac:dyDescent="0.3">
      <c r="A49" s="13">
        <v>43948</v>
      </c>
      <c r="B49" s="12">
        <v>112261</v>
      </c>
      <c r="C49" s="12">
        <f t="shared" si="0"/>
        <v>2131</v>
      </c>
      <c r="D49" s="12">
        <v>112261</v>
      </c>
      <c r="E49" s="12">
        <v>2131</v>
      </c>
    </row>
    <row r="50" spans="1:5" ht="13.8" x14ac:dyDescent="0.3">
      <c r="A50" s="13">
        <v>43949</v>
      </c>
      <c r="B50" s="12">
        <v>114653</v>
      </c>
      <c r="C50" s="12">
        <f t="shared" si="0"/>
        <v>2392</v>
      </c>
      <c r="D50" s="12">
        <v>114653</v>
      </c>
      <c r="E50" s="12">
        <v>2392</v>
      </c>
    </row>
    <row r="51" spans="1:5" ht="13.8" x14ac:dyDescent="0.3">
      <c r="A51" s="13">
        <v>43950</v>
      </c>
      <c r="B51" s="12">
        <v>117589</v>
      </c>
      <c r="C51" s="12">
        <f t="shared" si="0"/>
        <v>2936</v>
      </c>
      <c r="D51" s="12">
        <v>117589</v>
      </c>
      <c r="E51" s="12">
        <v>2936</v>
      </c>
    </row>
    <row r="52" spans="1:5" ht="13.8" x14ac:dyDescent="0.3">
      <c r="A52" s="13">
        <v>43951</v>
      </c>
      <c r="B52" s="12">
        <v>120204</v>
      </c>
      <c r="C52" s="12">
        <f t="shared" si="0"/>
        <v>2615</v>
      </c>
      <c r="D52" s="12">
        <v>120204</v>
      </c>
      <c r="E52" s="12">
        <v>2615</v>
      </c>
    </row>
    <row r="53" spans="1:5" ht="13.8" x14ac:dyDescent="0.3">
      <c r="A53" s="13">
        <v>43952</v>
      </c>
      <c r="B53" s="12">
        <v>122392</v>
      </c>
      <c r="C53" s="12">
        <f t="shared" si="0"/>
        <v>2188</v>
      </c>
      <c r="D53" s="12">
        <v>122392</v>
      </c>
      <c r="E53" s="12">
        <v>2188</v>
      </c>
    </row>
    <row r="54" spans="1:5" ht="13.8" x14ac:dyDescent="0.3">
      <c r="A54" s="13">
        <v>43953</v>
      </c>
      <c r="B54" s="12">
        <v>124375</v>
      </c>
      <c r="C54" s="12">
        <f t="shared" si="0"/>
        <v>1983</v>
      </c>
      <c r="D54" s="12">
        <v>124375</v>
      </c>
      <c r="E54" s="12">
        <v>1983</v>
      </c>
    </row>
    <row r="55" spans="1:5" ht="13.8" x14ac:dyDescent="0.3">
      <c r="A55" s="13">
        <v>43954</v>
      </c>
      <c r="B55" s="12">
        <v>126045</v>
      </c>
      <c r="C55" s="12">
        <f t="shared" si="0"/>
        <v>1670</v>
      </c>
      <c r="D55" s="12">
        <v>126045</v>
      </c>
      <c r="E55" s="12">
        <v>1670</v>
      </c>
    </row>
    <row r="56" spans="1:5" ht="13.8" x14ac:dyDescent="0.3">
      <c r="A56" s="13">
        <v>43955</v>
      </c>
      <c r="B56" s="12">
        <v>127659</v>
      </c>
      <c r="C56" s="12">
        <f t="shared" si="0"/>
        <v>1614</v>
      </c>
      <c r="D56" s="12">
        <v>127659</v>
      </c>
      <c r="E56" s="12">
        <v>1614</v>
      </c>
    </row>
    <row r="57" spans="1:5" ht="13.8" x14ac:dyDescent="0.3">
      <c r="A57" s="13">
        <v>43956</v>
      </c>
      <c r="B57" s="12">
        <v>129491</v>
      </c>
      <c r="C57" s="12">
        <f t="shared" si="0"/>
        <v>1832</v>
      </c>
      <c r="D57" s="12">
        <v>129491</v>
      </c>
      <c r="E57" s="12">
        <v>1832</v>
      </c>
    </row>
    <row r="58" spans="1:5" ht="13.8" x14ac:dyDescent="0.3">
      <c r="A58" s="13">
        <v>43957</v>
      </c>
      <c r="B58" s="12">
        <v>131744</v>
      </c>
      <c r="C58" s="12">
        <f t="shared" si="0"/>
        <v>2253</v>
      </c>
      <c r="D58" s="12">
        <v>131744</v>
      </c>
      <c r="E58" s="12">
        <v>2253</v>
      </c>
    </row>
    <row r="59" spans="1:5" ht="13.8" x14ac:dyDescent="0.3">
      <c r="A59" s="13">
        <v>43958</v>
      </c>
      <c r="B59" s="12">
        <v>133721</v>
      </c>
      <c r="C59" s="12">
        <f t="shared" si="0"/>
        <v>1977</v>
      </c>
      <c r="D59" s="12">
        <v>133721</v>
      </c>
      <c r="E59" s="12">
        <v>1977</v>
      </c>
    </row>
    <row r="60" spans="1:5" ht="13.8" x14ac:dyDescent="0.3">
      <c r="A60" s="13">
        <v>43959</v>
      </c>
      <c r="B60" s="12">
        <v>135569</v>
      </c>
      <c r="C60" s="12">
        <f t="shared" si="0"/>
        <v>1848</v>
      </c>
      <c r="D60" s="12">
        <v>135569</v>
      </c>
      <c r="E60" s="12">
        <v>1848</v>
      </c>
    </row>
    <row r="61" spans="1:5" ht="13.8" x14ac:dyDescent="0.3">
      <c r="A61" s="13">
        <v>43960</v>
      </c>
      <c r="B61" s="12">
        <v>137115</v>
      </c>
      <c r="C61" s="12">
        <f t="shared" si="0"/>
        <v>1546</v>
      </c>
      <c r="D61" s="12">
        <v>137115</v>
      </c>
      <c r="E61" s="12">
        <v>1546</v>
      </c>
    </row>
    <row r="62" spans="1:5" ht="13.8" x14ac:dyDescent="0.3">
      <c r="A62" s="13">
        <v>43961</v>
      </c>
      <c r="B62" s="12">
        <v>138657</v>
      </c>
      <c r="C62" s="12">
        <f t="shared" si="0"/>
        <v>1542</v>
      </c>
      <c r="D62" s="12">
        <v>138657</v>
      </c>
      <c r="E62" s="12">
        <v>1542</v>
      </c>
    </row>
    <row r="63" spans="1:5" ht="13.8" x14ac:dyDescent="0.3">
      <c r="A63" s="13">
        <v>43962</v>
      </c>
      <c r="B63" s="12">
        <v>139771</v>
      </c>
      <c r="C63" s="12">
        <f t="shared" si="0"/>
        <v>1114</v>
      </c>
      <c r="D63" s="12">
        <v>139771</v>
      </c>
      <c r="E63" s="12">
        <v>1114</v>
      </c>
    </row>
    <row r="64" spans="1:5" ht="13.8" x14ac:dyDescent="0.3">
      <c r="A64" s="13">
        <v>43963</v>
      </c>
      <c r="B64" s="12">
        <v>141475</v>
      </c>
      <c r="C64" s="12">
        <f t="shared" si="0"/>
        <v>1704</v>
      </c>
      <c r="D64" s="12">
        <v>141475</v>
      </c>
      <c r="E64" s="12">
        <v>1704</v>
      </c>
    </row>
    <row r="65" spans="1:5" ht="13.8" x14ac:dyDescent="0.3">
      <c r="A65" s="13">
        <v>43964</v>
      </c>
      <c r="B65" s="12">
        <v>143114</v>
      </c>
      <c r="C65" s="12">
        <f t="shared" si="0"/>
        <v>1639</v>
      </c>
      <c r="D65" s="12">
        <v>143114</v>
      </c>
      <c r="E65" s="12">
        <v>1639</v>
      </c>
    </row>
    <row r="66" spans="1:5" ht="13.8" x14ac:dyDescent="0.3">
      <c r="A66" s="13">
        <v>43965</v>
      </c>
      <c r="B66" s="12">
        <v>144749</v>
      </c>
      <c r="C66" s="12">
        <f t="shared" si="0"/>
        <v>1635</v>
      </c>
      <c r="D66" s="12">
        <v>144749</v>
      </c>
      <c r="E66" s="12">
        <v>1635</v>
      </c>
    </row>
    <row r="67" spans="1:5" ht="13.8" x14ac:dyDescent="0.3">
      <c r="A67" s="13">
        <v>43966</v>
      </c>
      <c r="B67" s="12">
        <v>146457</v>
      </c>
      <c r="C67" s="12">
        <f t="shared" ref="C67:C130" si="1">B67-B66</f>
        <v>1708</v>
      </c>
      <c r="D67" s="12">
        <v>146457</v>
      </c>
      <c r="E67" s="12">
        <v>1708</v>
      </c>
    </row>
    <row r="68" spans="1:5" ht="13.8" x14ac:dyDescent="0.3">
      <c r="A68" s="13">
        <v>43967</v>
      </c>
      <c r="B68" s="12">
        <v>148067</v>
      </c>
      <c r="C68" s="12">
        <f t="shared" si="1"/>
        <v>1610</v>
      </c>
      <c r="D68" s="12">
        <v>148067</v>
      </c>
      <c r="E68" s="12">
        <v>1610</v>
      </c>
    </row>
    <row r="69" spans="1:5" ht="13.8" x14ac:dyDescent="0.3">
      <c r="A69" s="13">
        <v>43968</v>
      </c>
      <c r="B69" s="12">
        <v>149435</v>
      </c>
      <c r="C69" s="12">
        <f t="shared" si="1"/>
        <v>1368</v>
      </c>
      <c r="D69" s="12">
        <v>149435</v>
      </c>
      <c r="E69" s="12">
        <v>1368</v>
      </c>
    </row>
    <row r="70" spans="1:5" ht="13.8" x14ac:dyDescent="0.3">
      <c r="A70" s="13">
        <v>43969</v>
      </c>
      <c r="B70" s="12">
        <v>150593</v>
      </c>
      <c r="C70" s="12">
        <f t="shared" si="1"/>
        <v>1158</v>
      </c>
      <c r="D70" s="12">
        <v>150593</v>
      </c>
      <c r="E70" s="12">
        <v>1158</v>
      </c>
    </row>
    <row r="71" spans="1:5" ht="13.8" x14ac:dyDescent="0.3">
      <c r="A71" s="13">
        <v>43970</v>
      </c>
      <c r="B71" s="12">
        <v>151615</v>
      </c>
      <c r="C71" s="12">
        <f t="shared" si="1"/>
        <v>1022</v>
      </c>
      <c r="D71" s="12">
        <v>151615</v>
      </c>
      <c r="E71" s="12">
        <v>1022</v>
      </c>
    </row>
    <row r="72" spans="1:5" ht="13.8" x14ac:dyDescent="0.3">
      <c r="A72" s="13">
        <v>43971</v>
      </c>
      <c r="B72" s="12">
        <v>152587</v>
      </c>
      <c r="C72" s="12">
        <f t="shared" si="1"/>
        <v>972</v>
      </c>
      <c r="D72" s="12">
        <v>152587</v>
      </c>
      <c r="E72" s="12">
        <v>972</v>
      </c>
    </row>
    <row r="73" spans="1:5" ht="13.8" x14ac:dyDescent="0.3">
      <c r="A73" s="13">
        <v>43972</v>
      </c>
      <c r="B73" s="12">
        <v>153548</v>
      </c>
      <c r="C73" s="12">
        <f t="shared" si="1"/>
        <v>961</v>
      </c>
      <c r="D73" s="12">
        <v>153548</v>
      </c>
      <c r="E73" s="12">
        <v>961</v>
      </c>
    </row>
    <row r="74" spans="1:5" ht="13.8" x14ac:dyDescent="0.3">
      <c r="A74" s="13">
        <v>43973</v>
      </c>
      <c r="B74" s="12">
        <v>154500</v>
      </c>
      <c r="C74" s="12">
        <f t="shared" si="1"/>
        <v>952</v>
      </c>
      <c r="D74" s="12">
        <v>154500</v>
      </c>
      <c r="E74" s="12">
        <v>952</v>
      </c>
    </row>
    <row r="75" spans="1:5" ht="13.8" x14ac:dyDescent="0.3">
      <c r="A75" s="13">
        <v>43974</v>
      </c>
      <c r="B75" s="12">
        <v>155686</v>
      </c>
      <c r="C75" s="12">
        <f t="shared" si="1"/>
        <v>1186</v>
      </c>
      <c r="D75" s="12">
        <v>155686</v>
      </c>
      <c r="E75" s="12">
        <v>1186</v>
      </c>
    </row>
    <row r="76" spans="1:5" ht="13.8" x14ac:dyDescent="0.3">
      <c r="A76" s="13">
        <v>43975</v>
      </c>
      <c r="B76" s="12">
        <v>156827</v>
      </c>
      <c r="C76" s="12">
        <f t="shared" si="1"/>
        <v>1141</v>
      </c>
      <c r="D76" s="12">
        <v>156827</v>
      </c>
      <c r="E76" s="12">
        <v>1141</v>
      </c>
    </row>
    <row r="77" spans="1:5" ht="13.8" x14ac:dyDescent="0.3">
      <c r="A77" s="13">
        <v>43976</v>
      </c>
      <c r="B77" s="12">
        <v>157814</v>
      </c>
      <c r="C77" s="12">
        <f t="shared" si="1"/>
        <v>987</v>
      </c>
      <c r="D77" s="12">
        <v>157814</v>
      </c>
      <c r="E77" s="12">
        <v>987</v>
      </c>
    </row>
    <row r="78" spans="1:5" ht="13.8" x14ac:dyDescent="0.3">
      <c r="A78" s="13">
        <v>43977</v>
      </c>
      <c r="B78" s="12">
        <v>158762</v>
      </c>
      <c r="C78" s="12">
        <f t="shared" si="1"/>
        <v>948</v>
      </c>
      <c r="D78" s="12">
        <v>158762</v>
      </c>
      <c r="E78" s="12">
        <v>948</v>
      </c>
    </row>
    <row r="79" spans="1:5" ht="13.8" x14ac:dyDescent="0.3">
      <c r="A79" s="13">
        <v>43978</v>
      </c>
      <c r="B79" s="12">
        <v>159797</v>
      </c>
      <c r="C79" s="12">
        <f t="shared" si="1"/>
        <v>1035</v>
      </c>
      <c r="D79" s="12">
        <v>159797</v>
      </c>
      <c r="E79" s="12">
        <v>1035</v>
      </c>
    </row>
    <row r="80" spans="1:5" ht="13.8" x14ac:dyDescent="0.3">
      <c r="A80" s="13">
        <v>43979</v>
      </c>
      <c r="B80" s="12">
        <v>160979</v>
      </c>
      <c r="C80" s="12">
        <f t="shared" si="1"/>
        <v>1182</v>
      </c>
      <c r="D80" s="12">
        <v>160979</v>
      </c>
      <c r="E80" s="12">
        <v>1182</v>
      </c>
    </row>
    <row r="81" spans="1:5" ht="13.8" x14ac:dyDescent="0.3">
      <c r="A81" s="13">
        <v>43980</v>
      </c>
      <c r="B81" s="12">
        <v>162120</v>
      </c>
      <c r="C81" s="12">
        <f t="shared" si="1"/>
        <v>1141</v>
      </c>
      <c r="D81" s="12">
        <v>162120</v>
      </c>
      <c r="E81" s="12">
        <v>1141</v>
      </c>
    </row>
    <row r="82" spans="1:5" ht="13.8" x14ac:dyDescent="0.3">
      <c r="A82" s="13">
        <v>43981</v>
      </c>
      <c r="B82" s="12">
        <v>163103</v>
      </c>
      <c r="C82" s="12">
        <f t="shared" si="1"/>
        <v>983</v>
      </c>
      <c r="D82" s="12">
        <v>163103</v>
      </c>
      <c r="E82" s="12">
        <v>983</v>
      </c>
    </row>
    <row r="83" spans="1:5" ht="13.8" x14ac:dyDescent="0.3">
      <c r="A83" s="13">
        <v>43982</v>
      </c>
      <c r="B83" s="12">
        <v>163942</v>
      </c>
      <c r="C83" s="12">
        <f t="shared" si="1"/>
        <v>839</v>
      </c>
      <c r="D83" s="12">
        <v>163942</v>
      </c>
      <c r="E83" s="12">
        <v>839</v>
      </c>
    </row>
    <row r="84" spans="1:5" ht="13.8" x14ac:dyDescent="0.3">
      <c r="A84" s="13">
        <v>43983</v>
      </c>
      <c r="B84" s="12">
        <v>164769</v>
      </c>
      <c r="C84" s="12">
        <f t="shared" si="1"/>
        <v>827</v>
      </c>
      <c r="D84" s="12">
        <v>164769</v>
      </c>
      <c r="E84" s="12">
        <v>827</v>
      </c>
    </row>
    <row r="85" spans="1:5" ht="13.8" x14ac:dyDescent="0.3">
      <c r="A85" s="13">
        <v>43984</v>
      </c>
      <c r="B85" s="12">
        <v>165555</v>
      </c>
      <c r="C85" s="12">
        <f t="shared" si="1"/>
        <v>786</v>
      </c>
      <c r="D85" s="12">
        <v>165555</v>
      </c>
      <c r="E85" s="12">
        <v>786</v>
      </c>
    </row>
    <row r="86" spans="1:5" ht="13.8" x14ac:dyDescent="0.3">
      <c r="A86" s="13">
        <v>43985</v>
      </c>
      <c r="B86" s="12">
        <v>166422</v>
      </c>
      <c r="C86" s="12">
        <f t="shared" si="1"/>
        <v>867</v>
      </c>
      <c r="D86" s="12">
        <v>166422</v>
      </c>
      <c r="E86" s="12">
        <v>867</v>
      </c>
    </row>
    <row r="87" spans="1:5" ht="13.8" x14ac:dyDescent="0.3">
      <c r="A87" s="13">
        <v>43986</v>
      </c>
      <c r="B87" s="12">
        <v>167410</v>
      </c>
      <c r="C87" s="12">
        <f t="shared" si="1"/>
        <v>988</v>
      </c>
      <c r="D87" s="12">
        <v>167410</v>
      </c>
      <c r="E87" s="12">
        <v>988</v>
      </c>
    </row>
    <row r="88" spans="1:5" ht="13.8" x14ac:dyDescent="0.3">
      <c r="A88" s="13">
        <v>43987</v>
      </c>
      <c r="B88" s="12">
        <v>168340</v>
      </c>
      <c r="C88" s="12">
        <f t="shared" si="1"/>
        <v>930</v>
      </c>
      <c r="D88" s="12">
        <v>168340</v>
      </c>
      <c r="E88" s="12">
        <v>930</v>
      </c>
    </row>
    <row r="89" spans="1:5" ht="13.8" x14ac:dyDescent="0.3">
      <c r="A89" s="13">
        <v>43988</v>
      </c>
      <c r="B89" s="12">
        <v>169218</v>
      </c>
      <c r="C89" s="12">
        <f t="shared" si="1"/>
        <v>878</v>
      </c>
      <c r="D89" s="12">
        <v>169218</v>
      </c>
      <c r="E89" s="12">
        <v>878</v>
      </c>
    </row>
    <row r="90" spans="1:5" ht="13.8" x14ac:dyDescent="0.3">
      <c r="A90" s="13">
        <v>43989</v>
      </c>
      <c r="B90" s="12">
        <v>170132</v>
      </c>
      <c r="C90" s="12">
        <f t="shared" si="1"/>
        <v>914</v>
      </c>
      <c r="D90" s="12">
        <v>170132</v>
      </c>
      <c r="E90" s="12">
        <v>914</v>
      </c>
    </row>
    <row r="91" spans="1:5" ht="13.8" x14ac:dyDescent="0.3">
      <c r="A91" s="13">
        <v>43990</v>
      </c>
      <c r="B91" s="12">
        <v>171121</v>
      </c>
      <c r="C91" s="12">
        <f t="shared" si="1"/>
        <v>989</v>
      </c>
      <c r="D91" s="12">
        <v>171121</v>
      </c>
      <c r="E91" s="12">
        <v>989</v>
      </c>
    </row>
    <row r="92" spans="1:5" ht="13.8" x14ac:dyDescent="0.3">
      <c r="A92" s="13">
        <v>43991</v>
      </c>
      <c r="B92" s="12">
        <v>172114</v>
      </c>
      <c r="C92" s="12">
        <f t="shared" si="1"/>
        <v>993</v>
      </c>
      <c r="D92" s="12">
        <v>172114</v>
      </c>
      <c r="E92" s="12">
        <v>993</v>
      </c>
    </row>
    <row r="93" spans="1:5" ht="13.8" x14ac:dyDescent="0.3">
      <c r="A93" s="13">
        <v>43992</v>
      </c>
      <c r="B93" s="12">
        <v>173036</v>
      </c>
      <c r="C93" s="12">
        <f t="shared" si="1"/>
        <v>922</v>
      </c>
      <c r="D93" s="12">
        <v>173036</v>
      </c>
      <c r="E93" s="12">
        <v>922</v>
      </c>
    </row>
    <row r="94" spans="1:5" ht="13.8" x14ac:dyDescent="0.3">
      <c r="A94" s="13">
        <v>43993</v>
      </c>
      <c r="B94" s="12">
        <v>174023</v>
      </c>
      <c r="C94" s="12">
        <f t="shared" si="1"/>
        <v>987</v>
      </c>
      <c r="D94" s="12">
        <v>174023</v>
      </c>
      <c r="E94" s="12">
        <v>987</v>
      </c>
    </row>
    <row r="95" spans="1:5" ht="13.8" x14ac:dyDescent="0.3">
      <c r="A95" s="13">
        <v>43994</v>
      </c>
      <c r="B95" s="12">
        <v>175218</v>
      </c>
      <c r="C95" s="12">
        <f t="shared" si="1"/>
        <v>1195</v>
      </c>
      <c r="D95" s="12">
        <v>175218</v>
      </c>
      <c r="E95" s="12">
        <v>1195</v>
      </c>
    </row>
    <row r="96" spans="1:5" ht="13.8" x14ac:dyDescent="0.3">
      <c r="A96" s="13">
        <v>43995</v>
      </c>
      <c r="B96" s="12">
        <v>176677</v>
      </c>
      <c r="C96" s="12">
        <f t="shared" si="1"/>
        <v>1459</v>
      </c>
      <c r="D96" s="12">
        <v>176677</v>
      </c>
      <c r="E96" s="12">
        <v>1459</v>
      </c>
    </row>
    <row r="97" spans="1:5" ht="13.8" x14ac:dyDescent="0.3">
      <c r="A97" s="13">
        <v>43996</v>
      </c>
      <c r="B97" s="12">
        <v>178239</v>
      </c>
      <c r="C97" s="12">
        <f t="shared" si="1"/>
        <v>1562</v>
      </c>
      <c r="D97" s="12">
        <v>178239</v>
      </c>
      <c r="E97" s="12">
        <v>1562</v>
      </c>
    </row>
    <row r="98" spans="1:5" ht="13.8" x14ac:dyDescent="0.3">
      <c r="A98" s="13">
        <v>43997</v>
      </c>
      <c r="B98" s="12">
        <v>179831</v>
      </c>
      <c r="C98" s="12">
        <f t="shared" si="1"/>
        <v>1592</v>
      </c>
      <c r="D98" s="12">
        <v>179831</v>
      </c>
      <c r="E98" s="12">
        <v>1592</v>
      </c>
    </row>
    <row r="99" spans="1:5" ht="13.8" x14ac:dyDescent="0.3">
      <c r="A99" s="13">
        <v>43998</v>
      </c>
      <c r="B99" s="12">
        <v>181298</v>
      </c>
      <c r="C99" s="12">
        <f t="shared" si="1"/>
        <v>1467</v>
      </c>
      <c r="D99" s="12">
        <v>181298</v>
      </c>
      <c r="E99" s="12">
        <v>1467</v>
      </c>
    </row>
    <row r="100" spans="1:5" ht="13.8" x14ac:dyDescent="0.3">
      <c r="A100" s="13">
        <v>43999</v>
      </c>
      <c r="B100" s="12">
        <v>182727</v>
      </c>
      <c r="C100" s="12">
        <f t="shared" si="1"/>
        <v>1429</v>
      </c>
      <c r="D100" s="12">
        <v>182727</v>
      </c>
      <c r="E100" s="12">
        <v>1429</v>
      </c>
    </row>
    <row r="101" spans="1:5" ht="13.8" x14ac:dyDescent="0.3">
      <c r="A101" s="13">
        <v>44000</v>
      </c>
      <c r="B101" s="12">
        <v>184031</v>
      </c>
      <c r="C101" s="12">
        <f t="shared" si="1"/>
        <v>1304</v>
      </c>
      <c r="D101" s="12">
        <v>184031</v>
      </c>
      <c r="E101" s="12">
        <v>1304</v>
      </c>
    </row>
    <row r="102" spans="1:5" ht="13.8" x14ac:dyDescent="0.3">
      <c r="A102" s="13">
        <v>44001</v>
      </c>
      <c r="B102" s="12">
        <v>185245</v>
      </c>
      <c r="C102" s="12">
        <f t="shared" si="1"/>
        <v>1214</v>
      </c>
      <c r="D102" s="12">
        <v>185245</v>
      </c>
      <c r="E102" s="12">
        <v>1214</v>
      </c>
    </row>
    <row r="103" spans="1:5" ht="13.8" x14ac:dyDescent="0.3">
      <c r="A103" s="13">
        <v>44002</v>
      </c>
      <c r="B103" s="12">
        <v>186493</v>
      </c>
      <c r="C103" s="12">
        <f t="shared" si="1"/>
        <v>1248</v>
      </c>
      <c r="D103" s="12">
        <v>186493</v>
      </c>
      <c r="E103" s="12">
        <v>1248</v>
      </c>
    </row>
    <row r="104" spans="1:5" ht="13.8" x14ac:dyDescent="0.3">
      <c r="A104" s="13">
        <v>44003</v>
      </c>
      <c r="B104" s="12">
        <v>187685</v>
      </c>
      <c r="C104" s="12">
        <f t="shared" si="1"/>
        <v>1192</v>
      </c>
      <c r="D104" s="12">
        <v>187685</v>
      </c>
      <c r="E104" s="12">
        <v>1192</v>
      </c>
    </row>
    <row r="105" spans="1:5" ht="13.8" x14ac:dyDescent="0.3">
      <c r="A105" s="13">
        <v>44004</v>
      </c>
      <c r="B105" s="12">
        <v>188897</v>
      </c>
      <c r="C105" s="12">
        <f t="shared" si="1"/>
        <v>1212</v>
      </c>
      <c r="D105" s="12">
        <v>188897</v>
      </c>
      <c r="E105" s="12">
        <v>1212</v>
      </c>
    </row>
    <row r="106" spans="1:5" ht="13.8" x14ac:dyDescent="0.3">
      <c r="A106" s="13">
        <v>44005</v>
      </c>
      <c r="B106" s="12">
        <v>190165</v>
      </c>
      <c r="C106" s="12">
        <f t="shared" si="1"/>
        <v>1268</v>
      </c>
      <c r="D106" s="12">
        <v>190165</v>
      </c>
      <c r="E106" s="12">
        <v>1268</v>
      </c>
    </row>
    <row r="107" spans="1:5" ht="13.8" x14ac:dyDescent="0.3">
      <c r="A107" s="13">
        <v>44006</v>
      </c>
      <c r="B107" s="12">
        <v>191657</v>
      </c>
      <c r="C107" s="12">
        <f t="shared" si="1"/>
        <v>1492</v>
      </c>
      <c r="D107" s="12">
        <v>191657</v>
      </c>
      <c r="E107" s="12">
        <v>1492</v>
      </c>
    </row>
    <row r="108" spans="1:5" ht="13.8" x14ac:dyDescent="0.3">
      <c r="A108" s="13">
        <v>44007</v>
      </c>
      <c r="B108" s="12">
        <v>193115</v>
      </c>
      <c r="C108" s="12">
        <f t="shared" si="1"/>
        <v>1458</v>
      </c>
      <c r="D108" s="12">
        <v>193115</v>
      </c>
      <c r="E108" s="12">
        <v>1458</v>
      </c>
    </row>
    <row r="109" spans="1:5" ht="13.8" x14ac:dyDescent="0.3">
      <c r="A109" s="13">
        <v>44008</v>
      </c>
      <c r="B109" s="12">
        <v>194511</v>
      </c>
      <c r="C109" s="12">
        <f t="shared" si="1"/>
        <v>1396</v>
      </c>
      <c r="D109" s="12">
        <v>194511</v>
      </c>
      <c r="E109" s="12">
        <v>1396</v>
      </c>
    </row>
    <row r="110" spans="1:5" ht="13.8" x14ac:dyDescent="0.3">
      <c r="A110" s="13">
        <v>44009</v>
      </c>
      <c r="B110" s="12">
        <v>195883</v>
      </c>
      <c r="C110" s="12">
        <f t="shared" si="1"/>
        <v>1372</v>
      </c>
      <c r="D110" s="12">
        <v>195883</v>
      </c>
      <c r="E110" s="12">
        <v>1372</v>
      </c>
    </row>
    <row r="111" spans="1:5" ht="13.8" x14ac:dyDescent="0.3">
      <c r="A111" s="13">
        <v>44010</v>
      </c>
      <c r="B111" s="12">
        <v>197239</v>
      </c>
      <c r="C111" s="12">
        <f t="shared" si="1"/>
        <v>1356</v>
      </c>
      <c r="D111" s="12">
        <v>197239</v>
      </c>
      <c r="E111" s="12">
        <v>1356</v>
      </c>
    </row>
    <row r="112" spans="1:5" ht="13.8" x14ac:dyDescent="0.3">
      <c r="A112" s="13">
        <v>44011</v>
      </c>
      <c r="B112" s="12">
        <v>198613</v>
      </c>
      <c r="C112" s="12">
        <f t="shared" si="1"/>
        <v>1374</v>
      </c>
      <c r="D112" s="12">
        <v>198613</v>
      </c>
      <c r="E112" s="12">
        <v>1374</v>
      </c>
    </row>
    <row r="113" spans="1:5" ht="13.8" x14ac:dyDescent="0.3">
      <c r="A113" s="13">
        <v>44012</v>
      </c>
      <c r="B113" s="12">
        <v>199906</v>
      </c>
      <c r="C113" s="12">
        <f t="shared" si="1"/>
        <v>1293</v>
      </c>
      <c r="D113" s="12">
        <v>199906</v>
      </c>
      <c r="E113" s="12">
        <v>1293</v>
      </c>
    </row>
    <row r="114" spans="1:5" ht="13.8" x14ac:dyDescent="0.3">
      <c r="A114" s="13">
        <v>44013</v>
      </c>
      <c r="B114" s="12">
        <v>201098</v>
      </c>
      <c r="C114" s="12">
        <f t="shared" si="1"/>
        <v>1192</v>
      </c>
      <c r="D114" s="12">
        <v>201098</v>
      </c>
      <c r="E114" s="12">
        <v>1192</v>
      </c>
    </row>
    <row r="115" spans="1:5" ht="13.8" x14ac:dyDescent="0.3">
      <c r="A115" s="13">
        <v>44014</v>
      </c>
      <c r="B115" s="12">
        <v>202284</v>
      </c>
      <c r="C115" s="12">
        <f t="shared" si="1"/>
        <v>1186</v>
      </c>
      <c r="D115" s="12">
        <v>202284</v>
      </c>
      <c r="E115" s="12">
        <v>1186</v>
      </c>
    </row>
    <row r="116" spans="1:5" ht="13.8" x14ac:dyDescent="0.3">
      <c r="A116" s="13">
        <v>44015</v>
      </c>
      <c r="B116" s="12">
        <v>203456</v>
      </c>
      <c r="C116" s="12">
        <f t="shared" si="1"/>
        <v>1172</v>
      </c>
      <c r="D116" s="12">
        <v>203456</v>
      </c>
      <c r="E116" s="12">
        <v>1172</v>
      </c>
    </row>
    <row r="117" spans="1:5" ht="13.8" x14ac:dyDescent="0.3">
      <c r="A117" s="13">
        <v>44016</v>
      </c>
      <c r="B117" s="12">
        <v>204610</v>
      </c>
      <c r="C117" s="12">
        <f t="shared" si="1"/>
        <v>1154</v>
      </c>
      <c r="D117" s="12">
        <v>204610</v>
      </c>
      <c r="E117" s="12">
        <v>1154</v>
      </c>
    </row>
    <row r="118" spans="1:5" ht="13.8" x14ac:dyDescent="0.3">
      <c r="A118" s="13">
        <v>44017</v>
      </c>
      <c r="B118" s="12">
        <v>205758</v>
      </c>
      <c r="C118" s="12">
        <f t="shared" si="1"/>
        <v>1148</v>
      </c>
      <c r="D118" s="12">
        <v>205758</v>
      </c>
      <c r="E118" s="12">
        <v>1148</v>
      </c>
    </row>
    <row r="119" spans="1:5" ht="13.8" x14ac:dyDescent="0.3">
      <c r="A119" s="13">
        <v>44018</v>
      </c>
      <c r="B119" s="12">
        <v>206844</v>
      </c>
      <c r="C119" s="12">
        <f t="shared" si="1"/>
        <v>1086</v>
      </c>
      <c r="D119" s="12">
        <v>206844</v>
      </c>
      <c r="E119" s="12">
        <v>1086</v>
      </c>
    </row>
    <row r="120" spans="1:5" ht="13.8" x14ac:dyDescent="0.3">
      <c r="A120" s="13">
        <v>44019</v>
      </c>
      <c r="B120" s="12">
        <v>207897</v>
      </c>
      <c r="C120" s="12">
        <f t="shared" si="1"/>
        <v>1053</v>
      </c>
      <c r="D120" s="12">
        <v>207897</v>
      </c>
      <c r="E120" s="12">
        <v>1053</v>
      </c>
    </row>
    <row r="121" spans="1:5" ht="13.8" x14ac:dyDescent="0.3">
      <c r="A121" s="13">
        <v>44020</v>
      </c>
      <c r="B121" s="12">
        <v>208938</v>
      </c>
      <c r="C121" s="12">
        <f t="shared" si="1"/>
        <v>1041</v>
      </c>
      <c r="D121" s="12">
        <v>208938</v>
      </c>
      <c r="E121" s="12">
        <v>1041</v>
      </c>
    </row>
    <row r="122" spans="1:5" ht="13.8" x14ac:dyDescent="0.3">
      <c r="A122" s="13">
        <v>44021</v>
      </c>
      <c r="B122" s="12">
        <v>209962</v>
      </c>
      <c r="C122" s="12">
        <f t="shared" si="1"/>
        <v>1024</v>
      </c>
      <c r="D122" s="12">
        <v>209962</v>
      </c>
      <c r="E122" s="12">
        <v>1024</v>
      </c>
    </row>
    <row r="123" spans="1:5" ht="13.8" x14ac:dyDescent="0.3">
      <c r="A123" s="13">
        <v>44022</v>
      </c>
      <c r="B123" s="12">
        <v>210965</v>
      </c>
      <c r="C123" s="12">
        <f t="shared" si="1"/>
        <v>1003</v>
      </c>
      <c r="D123" s="12">
        <v>210965</v>
      </c>
      <c r="E123" s="12">
        <v>1003</v>
      </c>
    </row>
    <row r="124" spans="1:5" ht="13.8" x14ac:dyDescent="0.3">
      <c r="A124" s="13">
        <v>44023</v>
      </c>
      <c r="B124" s="12">
        <v>211981</v>
      </c>
      <c r="C124" s="12">
        <f t="shared" si="1"/>
        <v>1016</v>
      </c>
      <c r="D124" s="12">
        <v>211981</v>
      </c>
      <c r="E124" s="12">
        <v>1016</v>
      </c>
    </row>
    <row r="125" spans="1:5" ht="13.8" x14ac:dyDescent="0.3">
      <c r="A125" s="13">
        <v>44024</v>
      </c>
      <c r="B125" s="12">
        <v>212993</v>
      </c>
      <c r="C125" s="12">
        <f t="shared" si="1"/>
        <v>1012</v>
      </c>
      <c r="D125" s="12">
        <v>212993</v>
      </c>
      <c r="E125" s="12">
        <v>1012</v>
      </c>
    </row>
    <row r="126" spans="1:5" ht="13.8" x14ac:dyDescent="0.3">
      <c r="A126" s="13">
        <v>44025</v>
      </c>
      <c r="B126" s="12">
        <v>214001</v>
      </c>
      <c r="C126" s="12">
        <f t="shared" si="1"/>
        <v>1008</v>
      </c>
      <c r="D126" s="12">
        <v>214001</v>
      </c>
      <c r="E126" s="12">
        <v>1008</v>
      </c>
    </row>
    <row r="127" spans="1:5" ht="13.8" x14ac:dyDescent="0.3">
      <c r="A127" s="13">
        <v>44026</v>
      </c>
      <c r="B127" s="12">
        <v>214993</v>
      </c>
      <c r="C127" s="12">
        <f t="shared" si="1"/>
        <v>992</v>
      </c>
      <c r="D127" s="12">
        <v>214993</v>
      </c>
      <c r="E127" s="12">
        <v>992</v>
      </c>
    </row>
    <row r="128" spans="1:5" ht="13.8" x14ac:dyDescent="0.3">
      <c r="A128" s="13">
        <v>44027</v>
      </c>
      <c r="B128" s="12">
        <v>215940</v>
      </c>
      <c r="C128" s="12">
        <f t="shared" si="1"/>
        <v>947</v>
      </c>
      <c r="D128" s="12">
        <v>215940</v>
      </c>
      <c r="E128" s="12">
        <v>947</v>
      </c>
    </row>
    <row r="129" spans="1:5" ht="13.8" x14ac:dyDescent="0.3">
      <c r="A129" s="13">
        <v>44028</v>
      </c>
      <c r="B129" s="12">
        <v>216873</v>
      </c>
      <c r="C129" s="12">
        <f t="shared" si="1"/>
        <v>933</v>
      </c>
      <c r="D129" s="12">
        <v>216873</v>
      </c>
      <c r="E129" s="12">
        <v>933</v>
      </c>
    </row>
    <row r="130" spans="1:5" ht="13.8" x14ac:dyDescent="0.3">
      <c r="A130" s="13">
        <v>44029</v>
      </c>
      <c r="B130" s="12">
        <v>217799</v>
      </c>
      <c r="C130" s="12">
        <f t="shared" si="1"/>
        <v>926</v>
      </c>
      <c r="D130" s="12">
        <v>217799</v>
      </c>
      <c r="E130" s="12">
        <v>926</v>
      </c>
    </row>
    <row r="131" spans="1:5" ht="13.8" x14ac:dyDescent="0.3">
      <c r="A131" s="13">
        <v>44030</v>
      </c>
      <c r="B131" s="12">
        <v>218717</v>
      </c>
      <c r="C131" s="12">
        <f t="shared" ref="C131:C194" si="2">B131-B130</f>
        <v>918</v>
      </c>
      <c r="D131" s="12">
        <v>218717</v>
      </c>
      <c r="E131" s="12">
        <v>918</v>
      </c>
    </row>
    <row r="132" spans="1:5" ht="13.8" x14ac:dyDescent="0.3">
      <c r="A132" s="13">
        <v>44031</v>
      </c>
      <c r="B132" s="12">
        <v>219641</v>
      </c>
      <c r="C132" s="12">
        <f t="shared" si="2"/>
        <v>924</v>
      </c>
      <c r="D132" s="12">
        <v>219641</v>
      </c>
      <c r="E132" s="12">
        <v>924</v>
      </c>
    </row>
    <row r="133" spans="1:5" ht="13.8" x14ac:dyDescent="0.3">
      <c r="A133" s="13">
        <v>44032</v>
      </c>
      <c r="B133" s="12">
        <v>220572</v>
      </c>
      <c r="C133" s="12">
        <f t="shared" si="2"/>
        <v>931</v>
      </c>
      <c r="D133" s="12">
        <v>220572</v>
      </c>
      <c r="E133" s="12">
        <v>931</v>
      </c>
    </row>
    <row r="134" spans="1:5" ht="13.8" x14ac:dyDescent="0.3">
      <c r="A134" s="13">
        <v>44033</v>
      </c>
      <c r="B134" s="12">
        <v>221500</v>
      </c>
      <c r="C134" s="12">
        <f t="shared" si="2"/>
        <v>928</v>
      </c>
      <c r="D134" s="12">
        <v>221500</v>
      </c>
      <c r="E134" s="12">
        <v>928</v>
      </c>
    </row>
    <row r="135" spans="1:5" ht="13.8" x14ac:dyDescent="0.3">
      <c r="A135" s="13">
        <v>44034</v>
      </c>
      <c r="B135" s="12">
        <v>222402</v>
      </c>
      <c r="C135" s="12">
        <f t="shared" si="2"/>
        <v>902</v>
      </c>
      <c r="D135" s="12">
        <v>222402</v>
      </c>
      <c r="E135" s="12">
        <v>902</v>
      </c>
    </row>
    <row r="136" spans="1:5" ht="13.8" x14ac:dyDescent="0.3">
      <c r="A136" s="13">
        <v>44035</v>
      </c>
      <c r="B136" s="12">
        <v>223315</v>
      </c>
      <c r="C136" s="12">
        <f t="shared" si="2"/>
        <v>913</v>
      </c>
      <c r="D136" s="12">
        <v>223315</v>
      </c>
      <c r="E136" s="12">
        <v>913</v>
      </c>
    </row>
    <row r="137" spans="1:5" ht="13.8" x14ac:dyDescent="0.3">
      <c r="A137" s="13">
        <v>44036</v>
      </c>
      <c r="B137" s="12">
        <v>224252</v>
      </c>
      <c r="C137" s="12">
        <f t="shared" si="2"/>
        <v>937</v>
      </c>
      <c r="D137" s="12">
        <v>224252</v>
      </c>
      <c r="E137" s="12">
        <v>937</v>
      </c>
    </row>
    <row r="138" spans="1:5" ht="13.8" x14ac:dyDescent="0.3">
      <c r="A138" s="13">
        <v>44037</v>
      </c>
      <c r="B138" s="12">
        <v>225173</v>
      </c>
      <c r="C138" s="12">
        <f t="shared" si="2"/>
        <v>921</v>
      </c>
      <c r="D138" s="12">
        <v>225173</v>
      </c>
      <c r="E138" s="12">
        <v>921</v>
      </c>
    </row>
    <row r="139" spans="1:5" ht="13.8" x14ac:dyDescent="0.3">
      <c r="A139" s="13">
        <v>44038</v>
      </c>
      <c r="B139" s="12">
        <v>226100</v>
      </c>
      <c r="C139" s="12">
        <f t="shared" si="2"/>
        <v>927</v>
      </c>
      <c r="D139" s="12">
        <v>226100</v>
      </c>
      <c r="E139" s="12">
        <v>927</v>
      </c>
    </row>
    <row r="140" spans="1:5" ht="13.8" x14ac:dyDescent="0.3">
      <c r="A140" s="13">
        <v>44039</v>
      </c>
      <c r="B140" s="12">
        <v>227019</v>
      </c>
      <c r="C140" s="12">
        <f t="shared" si="2"/>
        <v>919</v>
      </c>
      <c r="D140" s="12">
        <v>227019</v>
      </c>
      <c r="E140" s="12">
        <v>919</v>
      </c>
    </row>
    <row r="141" spans="1:5" ht="13.8" x14ac:dyDescent="0.3">
      <c r="A141" s="13">
        <v>44040</v>
      </c>
      <c r="B141" s="12">
        <v>227982</v>
      </c>
      <c r="C141" s="12">
        <f t="shared" si="2"/>
        <v>963</v>
      </c>
      <c r="D141" s="12">
        <v>227982</v>
      </c>
      <c r="E141" s="12">
        <v>963</v>
      </c>
    </row>
    <row r="142" spans="1:5" ht="13.8" x14ac:dyDescent="0.3">
      <c r="A142" s="13">
        <v>44041</v>
      </c>
      <c r="B142" s="12">
        <v>228924</v>
      </c>
      <c r="C142" s="12">
        <f t="shared" si="2"/>
        <v>942</v>
      </c>
      <c r="D142" s="12">
        <v>228924</v>
      </c>
      <c r="E142" s="12">
        <v>942</v>
      </c>
    </row>
    <row r="143" spans="1:5" ht="13.8" x14ac:dyDescent="0.3">
      <c r="A143" s="13">
        <v>44042</v>
      </c>
      <c r="B143" s="12">
        <v>229891</v>
      </c>
      <c r="C143" s="12">
        <f t="shared" si="2"/>
        <v>967</v>
      </c>
      <c r="D143" s="12">
        <v>229891</v>
      </c>
      <c r="E143" s="12">
        <v>967</v>
      </c>
    </row>
    <row r="144" spans="1:5" ht="13.8" x14ac:dyDescent="0.3">
      <c r="A144" s="13">
        <v>44043</v>
      </c>
      <c r="B144" s="12">
        <v>230873</v>
      </c>
      <c r="C144" s="12">
        <f t="shared" si="2"/>
        <v>982</v>
      </c>
      <c r="D144" s="12">
        <v>230873</v>
      </c>
      <c r="E144" s="12">
        <v>982</v>
      </c>
    </row>
    <row r="145" spans="1:5" ht="13.8" x14ac:dyDescent="0.3">
      <c r="A145" s="13">
        <v>44044</v>
      </c>
      <c r="B145" s="12">
        <v>231869</v>
      </c>
      <c r="C145" s="12">
        <f t="shared" si="2"/>
        <v>996</v>
      </c>
      <c r="D145" s="12">
        <v>231869</v>
      </c>
      <c r="E145" s="12">
        <v>996</v>
      </c>
    </row>
    <row r="146" spans="1:5" ht="13.8" x14ac:dyDescent="0.3">
      <c r="A146" s="13">
        <v>44045</v>
      </c>
      <c r="B146" s="12">
        <v>232856</v>
      </c>
      <c r="C146" s="12">
        <f t="shared" si="2"/>
        <v>987</v>
      </c>
      <c r="D146" s="12">
        <v>232856</v>
      </c>
      <c r="E146" s="12">
        <v>987</v>
      </c>
    </row>
    <row r="147" spans="1:5" ht="13.8" x14ac:dyDescent="0.3">
      <c r="A147" s="13">
        <v>44046</v>
      </c>
      <c r="B147" s="12">
        <v>233851</v>
      </c>
      <c r="C147" s="12">
        <f t="shared" si="2"/>
        <v>995</v>
      </c>
      <c r="D147" s="12">
        <v>233851</v>
      </c>
      <c r="E147" s="12">
        <v>995</v>
      </c>
    </row>
    <row r="148" spans="1:5" ht="13.8" x14ac:dyDescent="0.3">
      <c r="A148" s="13">
        <v>44047</v>
      </c>
      <c r="B148" s="12">
        <v>234934</v>
      </c>
      <c r="C148" s="12">
        <f t="shared" si="2"/>
        <v>1083</v>
      </c>
      <c r="D148" s="12">
        <v>234934</v>
      </c>
      <c r="E148" s="12">
        <v>1083</v>
      </c>
    </row>
    <row r="149" spans="1:5" ht="13.8" x14ac:dyDescent="0.3">
      <c r="A149" s="13">
        <v>44048</v>
      </c>
      <c r="B149" s="12">
        <v>236112</v>
      </c>
      <c r="C149" s="12">
        <f t="shared" si="2"/>
        <v>1178</v>
      </c>
      <c r="D149" s="12">
        <v>236112</v>
      </c>
      <c r="E149" s="12">
        <v>1178</v>
      </c>
    </row>
    <row r="150" spans="1:5" ht="13.8" x14ac:dyDescent="0.3">
      <c r="A150" s="13">
        <v>44049</v>
      </c>
      <c r="B150" s="12">
        <v>237265</v>
      </c>
      <c r="C150" s="12">
        <f t="shared" si="2"/>
        <v>1153</v>
      </c>
      <c r="D150" s="12">
        <v>237265</v>
      </c>
      <c r="E150" s="12">
        <v>1153</v>
      </c>
    </row>
    <row r="151" spans="1:5" ht="13.8" x14ac:dyDescent="0.3">
      <c r="A151" s="13">
        <v>44050</v>
      </c>
      <c r="B151" s="12">
        <v>238450</v>
      </c>
      <c r="C151" s="12">
        <f t="shared" si="2"/>
        <v>1185</v>
      </c>
      <c r="D151" s="12">
        <v>238450</v>
      </c>
      <c r="E151" s="12">
        <v>1185</v>
      </c>
    </row>
    <row r="152" spans="1:5" ht="13.8" x14ac:dyDescent="0.3">
      <c r="A152" s="13">
        <v>44051</v>
      </c>
      <c r="B152" s="12">
        <v>239622</v>
      </c>
      <c r="C152" s="12">
        <f t="shared" si="2"/>
        <v>1172</v>
      </c>
      <c r="D152" s="12">
        <v>239622</v>
      </c>
      <c r="E152" s="12">
        <v>1172</v>
      </c>
    </row>
    <row r="153" spans="1:5" ht="13.8" x14ac:dyDescent="0.3">
      <c r="A153" s="13">
        <v>44052</v>
      </c>
      <c r="B153" s="12">
        <v>240804</v>
      </c>
      <c r="C153" s="12">
        <f t="shared" si="2"/>
        <v>1182</v>
      </c>
      <c r="D153" s="12">
        <v>240804</v>
      </c>
      <c r="E153" s="12">
        <v>1182</v>
      </c>
    </row>
    <row r="154" spans="1:5" ht="13.8" x14ac:dyDescent="0.3">
      <c r="A154" s="13">
        <v>44053</v>
      </c>
      <c r="B154" s="12">
        <v>241997</v>
      </c>
      <c r="C154" s="12">
        <f t="shared" si="2"/>
        <v>1193</v>
      </c>
      <c r="D154" s="12">
        <v>241997</v>
      </c>
      <c r="E154" s="12">
        <v>1193</v>
      </c>
    </row>
    <row r="155" spans="1:5" ht="13.8" x14ac:dyDescent="0.3">
      <c r="A155" s="13">
        <v>44054</v>
      </c>
      <c r="B155" s="12">
        <v>243180</v>
      </c>
      <c r="C155" s="12">
        <f t="shared" si="2"/>
        <v>1183</v>
      </c>
      <c r="D155" s="12">
        <v>243180</v>
      </c>
      <c r="E155" s="12">
        <v>1183</v>
      </c>
    </row>
    <row r="156" spans="1:5" ht="13.8" x14ac:dyDescent="0.3">
      <c r="A156" s="13">
        <v>44055</v>
      </c>
      <c r="B156" s="12">
        <v>244392</v>
      </c>
      <c r="C156" s="12">
        <f t="shared" si="2"/>
        <v>1212</v>
      </c>
      <c r="D156" s="12">
        <v>244392</v>
      </c>
      <c r="E156" s="12">
        <v>1212</v>
      </c>
    </row>
    <row r="157" spans="1:5" ht="13.8" x14ac:dyDescent="0.3">
      <c r="A157" s="13">
        <v>44056</v>
      </c>
      <c r="B157" s="12">
        <v>245635</v>
      </c>
      <c r="C157" s="12">
        <f t="shared" si="2"/>
        <v>1243</v>
      </c>
      <c r="D157" s="12">
        <v>245635</v>
      </c>
      <c r="E157" s="12">
        <v>1243</v>
      </c>
    </row>
    <row r="158" spans="1:5" ht="13.8" x14ac:dyDescent="0.3">
      <c r="A158" s="13">
        <v>44057</v>
      </c>
      <c r="B158" s="12">
        <v>246861</v>
      </c>
      <c r="C158" s="12">
        <f t="shared" si="2"/>
        <v>1226</v>
      </c>
      <c r="D158" s="12">
        <v>246861</v>
      </c>
      <c r="E158" s="12">
        <v>1226</v>
      </c>
    </row>
    <row r="159" spans="1:5" ht="13.8" x14ac:dyDescent="0.3">
      <c r="A159" s="13">
        <v>44058</v>
      </c>
      <c r="B159" s="12">
        <v>248117</v>
      </c>
      <c r="C159" s="12">
        <f t="shared" si="2"/>
        <v>1256</v>
      </c>
      <c r="D159" s="12">
        <v>248117</v>
      </c>
      <c r="E159" s="12">
        <v>1256</v>
      </c>
    </row>
    <row r="160" spans="1:5" ht="13.8" x14ac:dyDescent="0.3">
      <c r="A160" s="13">
        <v>44059</v>
      </c>
      <c r="B160" s="12">
        <v>249309</v>
      </c>
      <c r="C160" s="12">
        <f t="shared" si="2"/>
        <v>1192</v>
      </c>
      <c r="D160" s="12">
        <v>249309</v>
      </c>
      <c r="E160" s="12">
        <v>1192</v>
      </c>
    </row>
    <row r="161" spans="1:5" ht="13.8" x14ac:dyDescent="0.3">
      <c r="A161" s="13">
        <v>44060</v>
      </c>
      <c r="B161" s="12">
        <v>250542</v>
      </c>
      <c r="C161" s="12">
        <f t="shared" si="2"/>
        <v>1233</v>
      </c>
      <c r="D161" s="12">
        <v>250542</v>
      </c>
      <c r="E161" s="12">
        <v>1233</v>
      </c>
    </row>
    <row r="162" spans="1:5" ht="13.8" x14ac:dyDescent="0.3">
      <c r="A162" s="13">
        <v>44061</v>
      </c>
      <c r="B162" s="12">
        <v>251805</v>
      </c>
      <c r="C162" s="12">
        <f t="shared" si="2"/>
        <v>1263</v>
      </c>
      <c r="D162" s="12">
        <v>251805</v>
      </c>
      <c r="E162" s="12">
        <v>1263</v>
      </c>
    </row>
    <row r="163" spans="1:5" ht="13.8" x14ac:dyDescent="0.3">
      <c r="A163" s="13">
        <v>44062</v>
      </c>
      <c r="B163" s="12">
        <v>253108</v>
      </c>
      <c r="C163" s="12">
        <f t="shared" si="2"/>
        <v>1303</v>
      </c>
      <c r="D163" s="12">
        <v>253108</v>
      </c>
      <c r="E163" s="12">
        <v>1303</v>
      </c>
    </row>
    <row r="164" spans="1:5" ht="13.8" x14ac:dyDescent="0.3">
      <c r="A164" s="13">
        <v>44063</v>
      </c>
      <c r="B164" s="12">
        <v>254520</v>
      </c>
      <c r="C164" s="12">
        <f t="shared" si="2"/>
        <v>1412</v>
      </c>
      <c r="D164" s="12">
        <v>254520</v>
      </c>
      <c r="E164" s="12">
        <v>1412</v>
      </c>
    </row>
    <row r="165" spans="1:5" ht="13.8" x14ac:dyDescent="0.3">
      <c r="A165" s="13">
        <v>44064</v>
      </c>
      <c r="B165" s="12">
        <v>255723</v>
      </c>
      <c r="C165" s="12">
        <f t="shared" si="2"/>
        <v>1203</v>
      </c>
      <c r="D165" s="12">
        <v>255723</v>
      </c>
      <c r="E165" s="12">
        <v>1203</v>
      </c>
    </row>
    <row r="166" spans="1:5" ht="13.8" x14ac:dyDescent="0.3">
      <c r="A166" s="13">
        <v>44065</v>
      </c>
      <c r="B166" s="12">
        <v>257032</v>
      </c>
      <c r="C166" s="12">
        <f t="shared" si="2"/>
        <v>1309</v>
      </c>
      <c r="D166" s="12">
        <v>257032</v>
      </c>
      <c r="E166" s="12">
        <v>1309</v>
      </c>
    </row>
    <row r="167" spans="1:5" ht="13.8" x14ac:dyDescent="0.3">
      <c r="A167" s="13">
        <v>44066</v>
      </c>
      <c r="B167" s="12">
        <v>258249</v>
      </c>
      <c r="C167" s="12">
        <f t="shared" si="2"/>
        <v>1217</v>
      </c>
      <c r="D167" s="12">
        <v>258249</v>
      </c>
      <c r="E167" s="12">
        <v>1217</v>
      </c>
    </row>
    <row r="168" spans="1:5" ht="13.8" x14ac:dyDescent="0.3">
      <c r="A168" s="13">
        <v>44067</v>
      </c>
      <c r="B168" s="12">
        <v>259692</v>
      </c>
      <c r="C168" s="12">
        <f t="shared" si="2"/>
        <v>1443</v>
      </c>
      <c r="D168" s="12">
        <v>259692</v>
      </c>
      <c r="E168" s="12">
        <v>1443</v>
      </c>
    </row>
    <row r="169" spans="1:5" ht="13.8" x14ac:dyDescent="0.3">
      <c r="A169" s="13">
        <v>44068</v>
      </c>
      <c r="B169" s="12">
        <v>261194</v>
      </c>
      <c r="C169" s="12">
        <f t="shared" si="2"/>
        <v>1502</v>
      </c>
      <c r="D169" s="12">
        <v>261194</v>
      </c>
      <c r="E169" s="12">
        <v>1502</v>
      </c>
    </row>
    <row r="170" spans="1:5" ht="13.8" x14ac:dyDescent="0.3">
      <c r="A170" s="13">
        <v>44069</v>
      </c>
      <c r="B170" s="12">
        <v>262507</v>
      </c>
      <c r="C170" s="12">
        <f t="shared" si="2"/>
        <v>1313</v>
      </c>
      <c r="D170" s="12">
        <v>262507</v>
      </c>
      <c r="E170" s="12">
        <v>1313</v>
      </c>
    </row>
    <row r="171" spans="1:5" ht="13.8" x14ac:dyDescent="0.3">
      <c r="A171" s="13">
        <v>44070</v>
      </c>
      <c r="B171" s="12">
        <v>263998</v>
      </c>
      <c r="C171" s="12">
        <f t="shared" si="2"/>
        <v>1491</v>
      </c>
      <c r="D171" s="12">
        <v>263998</v>
      </c>
      <c r="E171" s="12">
        <v>1491</v>
      </c>
    </row>
    <row r="172" spans="1:5" ht="13.8" x14ac:dyDescent="0.3">
      <c r="A172" s="13">
        <v>44071</v>
      </c>
      <c r="B172" s="12">
        <v>265515</v>
      </c>
      <c r="C172" s="12">
        <f t="shared" si="2"/>
        <v>1517</v>
      </c>
      <c r="D172" s="12">
        <v>265515</v>
      </c>
      <c r="E172" s="12">
        <v>1517</v>
      </c>
    </row>
    <row r="173" spans="1:5" ht="13.8" x14ac:dyDescent="0.3">
      <c r="A173" s="13">
        <v>44072</v>
      </c>
      <c r="B173" s="12">
        <v>267064</v>
      </c>
      <c r="C173" s="12">
        <f t="shared" si="2"/>
        <v>1549</v>
      </c>
      <c r="D173" s="12">
        <v>267064</v>
      </c>
      <c r="E173" s="12">
        <v>1549</v>
      </c>
    </row>
    <row r="174" spans="1:5" ht="13.8" x14ac:dyDescent="0.3">
      <c r="A174" s="13">
        <v>44073</v>
      </c>
      <c r="B174" s="12">
        <v>268546</v>
      </c>
      <c r="C174" s="12">
        <f t="shared" si="2"/>
        <v>1482</v>
      </c>
      <c r="D174" s="12">
        <v>268546</v>
      </c>
      <c r="E174" s="12">
        <v>1482</v>
      </c>
    </row>
    <row r="175" spans="1:5" ht="13.8" x14ac:dyDescent="0.3">
      <c r="A175" s="13">
        <v>44074</v>
      </c>
      <c r="B175" s="12">
        <v>270133</v>
      </c>
      <c r="C175" s="12">
        <f t="shared" si="2"/>
        <v>1587</v>
      </c>
      <c r="D175" s="12">
        <v>270133</v>
      </c>
      <c r="E175" s="12">
        <v>1587</v>
      </c>
    </row>
    <row r="176" spans="1:5" ht="13.8" x14ac:dyDescent="0.3">
      <c r="A176" s="13">
        <v>44075</v>
      </c>
      <c r="B176" s="12">
        <v>271705</v>
      </c>
      <c r="C176" s="12">
        <f t="shared" si="2"/>
        <v>1572</v>
      </c>
      <c r="D176" s="12">
        <v>271705</v>
      </c>
      <c r="E176" s="12">
        <v>1572</v>
      </c>
    </row>
    <row r="177" spans="1:5" ht="13.8" x14ac:dyDescent="0.3">
      <c r="A177" s="13">
        <v>44076</v>
      </c>
      <c r="B177" s="12">
        <v>273301</v>
      </c>
      <c r="C177" s="12">
        <f t="shared" si="2"/>
        <v>1596</v>
      </c>
      <c r="D177" s="12">
        <v>273301</v>
      </c>
      <c r="E177" s="12">
        <v>1596</v>
      </c>
    </row>
    <row r="178" spans="1:5" ht="13.8" x14ac:dyDescent="0.3">
      <c r="A178" s="13">
        <v>44077</v>
      </c>
      <c r="B178" s="12">
        <v>274943</v>
      </c>
      <c r="C178" s="12">
        <f t="shared" si="2"/>
        <v>1642</v>
      </c>
      <c r="D178" s="12">
        <v>274943</v>
      </c>
      <c r="E178" s="12">
        <v>1642</v>
      </c>
    </row>
    <row r="179" spans="1:5" ht="13.8" x14ac:dyDescent="0.3">
      <c r="A179" s="13">
        <v>44078</v>
      </c>
      <c r="B179" s="12">
        <v>276555</v>
      </c>
      <c r="C179" s="12">
        <f t="shared" si="2"/>
        <v>1612</v>
      </c>
      <c r="D179" s="12">
        <v>276555</v>
      </c>
      <c r="E179" s="12">
        <v>1612</v>
      </c>
    </row>
    <row r="180" spans="1:5" ht="13.8" x14ac:dyDescent="0.3">
      <c r="A180" s="13">
        <v>44079</v>
      </c>
      <c r="B180" s="12">
        <v>278228</v>
      </c>
      <c r="C180" s="12">
        <f t="shared" si="2"/>
        <v>1673</v>
      </c>
      <c r="D180" s="12">
        <v>278228</v>
      </c>
      <c r="E180" s="12">
        <v>1673</v>
      </c>
    </row>
    <row r="181" spans="1:5" ht="13.8" x14ac:dyDescent="0.3">
      <c r="A181" s="13">
        <v>44080</v>
      </c>
      <c r="B181" s="12">
        <v>279806</v>
      </c>
      <c r="C181" s="12">
        <f t="shared" si="2"/>
        <v>1578</v>
      </c>
      <c r="D181" s="12">
        <v>279806</v>
      </c>
      <c r="E181" s="12">
        <v>1578</v>
      </c>
    </row>
    <row r="182" spans="1:5" ht="13.8" x14ac:dyDescent="0.3">
      <c r="A182" s="13">
        <v>44081</v>
      </c>
      <c r="B182" s="12">
        <v>281509</v>
      </c>
      <c r="C182" s="12">
        <f t="shared" si="2"/>
        <v>1703</v>
      </c>
      <c r="D182" s="12">
        <v>281509</v>
      </c>
      <c r="E182" s="12">
        <v>1703</v>
      </c>
    </row>
    <row r="183" spans="1:5" ht="13.8" x14ac:dyDescent="0.3">
      <c r="A183" s="13">
        <v>44082</v>
      </c>
      <c r="B183" s="12">
        <v>283270</v>
      </c>
      <c r="C183" s="12">
        <f t="shared" si="2"/>
        <v>1761</v>
      </c>
      <c r="D183" s="12">
        <v>283270</v>
      </c>
      <c r="E183" s="12">
        <v>1761</v>
      </c>
    </row>
    <row r="184" spans="1:5" ht="13.8" x14ac:dyDescent="0.3">
      <c r="A184" s="13">
        <v>44083</v>
      </c>
      <c r="B184" s="12">
        <v>284943</v>
      </c>
      <c r="C184" s="12">
        <f t="shared" si="2"/>
        <v>1673</v>
      </c>
      <c r="D184" s="12">
        <v>284943</v>
      </c>
      <c r="E184" s="12">
        <v>1673</v>
      </c>
    </row>
    <row r="185" spans="1:5" ht="13.8" x14ac:dyDescent="0.3">
      <c r="A185" s="13">
        <v>44084</v>
      </c>
      <c r="B185" s="12">
        <v>286455</v>
      </c>
      <c r="C185" s="12">
        <f t="shared" si="2"/>
        <v>1512</v>
      </c>
      <c r="D185" s="12">
        <v>286455</v>
      </c>
      <c r="E185" s="12">
        <v>1512</v>
      </c>
    </row>
    <row r="186" spans="1:5" ht="13.8" x14ac:dyDescent="0.3">
      <c r="A186" s="13">
        <v>44085</v>
      </c>
      <c r="B186" s="12">
        <v>288126</v>
      </c>
      <c r="C186" s="12">
        <f t="shared" si="2"/>
        <v>1671</v>
      </c>
      <c r="D186" s="12">
        <v>288126</v>
      </c>
      <c r="E186" s="12">
        <v>1671</v>
      </c>
    </row>
    <row r="187" spans="1:5" ht="13.8" x14ac:dyDescent="0.3">
      <c r="A187" s="13">
        <v>44086</v>
      </c>
      <c r="B187" s="12">
        <v>289635</v>
      </c>
      <c r="C187" s="12">
        <f t="shared" si="2"/>
        <v>1509</v>
      </c>
      <c r="D187" s="12">
        <v>289635</v>
      </c>
      <c r="E187" s="12">
        <v>1509</v>
      </c>
    </row>
    <row r="188" spans="1:5" ht="13.8" x14ac:dyDescent="0.3">
      <c r="A188" s="13">
        <v>44087</v>
      </c>
      <c r="B188" s="12">
        <v>291162</v>
      </c>
      <c r="C188" s="12">
        <f t="shared" si="2"/>
        <v>1527</v>
      </c>
      <c r="D188" s="12">
        <v>291162</v>
      </c>
      <c r="E188" s="12">
        <v>1527</v>
      </c>
    </row>
    <row r="189" spans="1:5" ht="13.8" x14ac:dyDescent="0.3">
      <c r="A189" s="13">
        <v>44088</v>
      </c>
      <c r="B189" s="12">
        <v>292878</v>
      </c>
      <c r="C189" s="12">
        <f t="shared" si="2"/>
        <v>1716</v>
      </c>
      <c r="D189" s="12">
        <v>292878</v>
      </c>
      <c r="E189" s="12">
        <v>1716</v>
      </c>
    </row>
    <row r="190" spans="1:5" ht="13.8" x14ac:dyDescent="0.3">
      <c r="A190" s="13">
        <v>44089</v>
      </c>
      <c r="B190" s="12">
        <v>294620</v>
      </c>
      <c r="C190" s="12">
        <f t="shared" si="2"/>
        <v>1742</v>
      </c>
      <c r="D190" s="12">
        <v>294620</v>
      </c>
      <c r="E190" s="12">
        <v>1742</v>
      </c>
    </row>
    <row r="191" spans="1:5" ht="13.8" x14ac:dyDescent="0.3">
      <c r="A191" s="13">
        <v>44090</v>
      </c>
      <c r="B191" s="12">
        <v>296391</v>
      </c>
      <c r="C191" s="12">
        <f t="shared" si="2"/>
        <v>1771</v>
      </c>
      <c r="D191" s="12">
        <v>296391</v>
      </c>
      <c r="E191" s="12">
        <v>1771</v>
      </c>
    </row>
    <row r="192" spans="1:5" ht="13.8" x14ac:dyDescent="0.3">
      <c r="A192" s="13">
        <v>44091</v>
      </c>
      <c r="B192" s="12">
        <v>298039</v>
      </c>
      <c r="C192" s="12">
        <f t="shared" si="2"/>
        <v>1648</v>
      </c>
      <c r="D192" s="12">
        <v>298039</v>
      </c>
      <c r="E192" s="12">
        <v>1648</v>
      </c>
    </row>
    <row r="193" spans="1:5" ht="13.8" x14ac:dyDescent="0.3">
      <c r="A193" s="13">
        <v>44092</v>
      </c>
      <c r="B193" s="12">
        <v>299810</v>
      </c>
      <c r="C193" s="12">
        <f t="shared" si="2"/>
        <v>1771</v>
      </c>
      <c r="D193" s="12">
        <v>299810</v>
      </c>
      <c r="E193" s="12">
        <v>1771</v>
      </c>
    </row>
    <row r="194" spans="1:5" ht="13.8" x14ac:dyDescent="0.3">
      <c r="A194" s="13">
        <v>44093</v>
      </c>
      <c r="B194" s="12">
        <v>301348</v>
      </c>
      <c r="C194" s="12">
        <f t="shared" si="2"/>
        <v>1538</v>
      </c>
      <c r="D194" s="12">
        <v>301348</v>
      </c>
      <c r="E194" s="12">
        <v>1538</v>
      </c>
    </row>
    <row r="195" spans="1:5" ht="13.8" x14ac:dyDescent="0.3">
      <c r="A195" s="13">
        <v>44094</v>
      </c>
      <c r="B195" s="12">
        <v>302867</v>
      </c>
      <c r="C195" s="12">
        <f t="shared" ref="C195:C258" si="3">B195-B194</f>
        <v>1519</v>
      </c>
      <c r="D195" s="12">
        <v>302867</v>
      </c>
      <c r="E195" s="12">
        <v>1519</v>
      </c>
    </row>
    <row r="196" spans="1:5" ht="13.8" x14ac:dyDescent="0.3">
      <c r="A196" s="13">
        <v>44095</v>
      </c>
      <c r="B196" s="12">
        <v>304610</v>
      </c>
      <c r="C196" s="12">
        <f t="shared" si="3"/>
        <v>1743</v>
      </c>
      <c r="D196" s="12">
        <v>304610</v>
      </c>
      <c r="E196" s="12">
        <v>1743</v>
      </c>
    </row>
    <row r="197" spans="1:5" ht="13.8" x14ac:dyDescent="0.3">
      <c r="A197" s="13">
        <v>44096</v>
      </c>
      <c r="B197" s="12">
        <v>306302</v>
      </c>
      <c r="C197" s="12">
        <f t="shared" si="3"/>
        <v>1692</v>
      </c>
      <c r="D197" s="12">
        <v>306302</v>
      </c>
      <c r="E197" s="12">
        <v>1692</v>
      </c>
    </row>
    <row r="198" spans="1:5" ht="13.8" x14ac:dyDescent="0.3">
      <c r="A198" s="13">
        <v>44097</v>
      </c>
      <c r="B198" s="12">
        <v>308069</v>
      </c>
      <c r="C198" s="12">
        <f t="shared" si="3"/>
        <v>1767</v>
      </c>
      <c r="D198" s="12">
        <v>308069</v>
      </c>
      <c r="E198" s="12">
        <v>1767</v>
      </c>
    </row>
    <row r="199" spans="1:5" ht="13.8" x14ac:dyDescent="0.3">
      <c r="A199" s="13">
        <v>44098</v>
      </c>
      <c r="B199" s="12">
        <v>309790</v>
      </c>
      <c r="C199" s="12">
        <f t="shared" si="3"/>
        <v>1721</v>
      </c>
      <c r="D199" s="12">
        <v>309790</v>
      </c>
      <c r="E199" s="12">
        <v>1721</v>
      </c>
    </row>
    <row r="200" spans="1:5" ht="13.8" x14ac:dyDescent="0.3">
      <c r="A200" s="13">
        <v>44099</v>
      </c>
      <c r="B200" s="12">
        <v>311455</v>
      </c>
      <c r="C200" s="12">
        <f t="shared" si="3"/>
        <v>1665</v>
      </c>
      <c r="D200" s="12">
        <v>311455</v>
      </c>
      <c r="E200" s="12">
        <v>1665</v>
      </c>
    </row>
    <row r="201" spans="1:5" ht="13.8" x14ac:dyDescent="0.3">
      <c r="A201" s="13">
        <v>44100</v>
      </c>
      <c r="B201" s="12">
        <v>312966</v>
      </c>
      <c r="C201" s="12">
        <f t="shared" si="3"/>
        <v>1511</v>
      </c>
      <c r="D201" s="12">
        <v>312966</v>
      </c>
      <c r="E201" s="12">
        <v>1511</v>
      </c>
    </row>
    <row r="202" spans="1:5" ht="13.8" x14ac:dyDescent="0.3">
      <c r="A202" s="13">
        <v>44101</v>
      </c>
      <c r="B202" s="12">
        <v>314433</v>
      </c>
      <c r="C202" s="12">
        <f t="shared" si="3"/>
        <v>1467</v>
      </c>
      <c r="D202" s="12">
        <v>314433</v>
      </c>
      <c r="E202" s="12">
        <v>1467</v>
      </c>
    </row>
    <row r="203" spans="1:5" ht="13.8" x14ac:dyDescent="0.3">
      <c r="A203" s="13">
        <v>44102</v>
      </c>
      <c r="B203" s="12">
        <v>315845</v>
      </c>
      <c r="C203" s="12">
        <f t="shared" si="3"/>
        <v>1412</v>
      </c>
      <c r="D203" s="12">
        <v>315845</v>
      </c>
      <c r="E203" s="12">
        <v>1412</v>
      </c>
    </row>
    <row r="204" spans="1:5" ht="13.8" x14ac:dyDescent="0.3">
      <c r="A204" s="13">
        <v>44103</v>
      </c>
      <c r="B204" s="12">
        <v>317272</v>
      </c>
      <c r="C204" s="12">
        <f t="shared" si="3"/>
        <v>1427</v>
      </c>
      <c r="D204" s="12">
        <v>317272</v>
      </c>
      <c r="E204" s="12">
        <v>1427</v>
      </c>
    </row>
    <row r="205" spans="1:5" ht="13.8" x14ac:dyDescent="0.3">
      <c r="A205" s="13">
        <v>44104</v>
      </c>
      <c r="B205" s="12">
        <v>318663</v>
      </c>
      <c r="C205" s="12">
        <f t="shared" si="3"/>
        <v>1391</v>
      </c>
      <c r="D205" s="12">
        <v>318663</v>
      </c>
      <c r="E205" s="12">
        <v>1391</v>
      </c>
    </row>
    <row r="206" spans="1:5" ht="13.8" x14ac:dyDescent="0.3">
      <c r="A206" s="13">
        <v>44105</v>
      </c>
      <c r="B206" s="12">
        <v>320070</v>
      </c>
      <c r="C206" s="12">
        <f t="shared" si="3"/>
        <v>1407</v>
      </c>
      <c r="D206" s="12">
        <v>320070</v>
      </c>
      <c r="E206" s="12">
        <v>1407</v>
      </c>
    </row>
    <row r="207" spans="1:5" ht="13.8" x14ac:dyDescent="0.3">
      <c r="A207" s="13">
        <v>44106</v>
      </c>
      <c r="B207" s="12">
        <v>321512</v>
      </c>
      <c r="C207" s="12">
        <f t="shared" si="3"/>
        <v>1442</v>
      </c>
      <c r="D207" s="12">
        <v>321512</v>
      </c>
      <c r="E207" s="12">
        <v>1442</v>
      </c>
    </row>
    <row r="208" spans="1:5" ht="13.8" x14ac:dyDescent="0.3">
      <c r="A208" s="13">
        <v>44107</v>
      </c>
      <c r="B208" s="12">
        <v>323014</v>
      </c>
      <c r="C208" s="12">
        <f t="shared" si="3"/>
        <v>1502</v>
      </c>
      <c r="D208" s="12">
        <v>323014</v>
      </c>
      <c r="E208" s="12">
        <v>1502</v>
      </c>
    </row>
    <row r="209" spans="1:5" ht="13.8" x14ac:dyDescent="0.3">
      <c r="A209" s="13">
        <v>44108</v>
      </c>
      <c r="B209" s="12">
        <v>324443</v>
      </c>
      <c r="C209" s="12">
        <f t="shared" si="3"/>
        <v>1429</v>
      </c>
      <c r="D209" s="12">
        <v>324443</v>
      </c>
      <c r="E209" s="12">
        <v>1429</v>
      </c>
    </row>
    <row r="210" spans="1:5" ht="13.8" x14ac:dyDescent="0.3">
      <c r="A210" s="13">
        <v>44109</v>
      </c>
      <c r="B210" s="12">
        <v>326046</v>
      </c>
      <c r="C210" s="12">
        <f t="shared" si="3"/>
        <v>1603</v>
      </c>
      <c r="D210" s="12">
        <v>326046</v>
      </c>
      <c r="E210" s="12">
        <v>1603</v>
      </c>
    </row>
    <row r="211" spans="1:5" ht="13.8" x14ac:dyDescent="0.3">
      <c r="A211" s="13">
        <v>44110</v>
      </c>
      <c r="B211" s="12">
        <v>327557</v>
      </c>
      <c r="C211" s="12">
        <f t="shared" si="3"/>
        <v>1511</v>
      </c>
      <c r="D211" s="12">
        <v>327557</v>
      </c>
      <c r="E211" s="12">
        <v>1511</v>
      </c>
    </row>
    <row r="212" spans="1:5" ht="13.8" x14ac:dyDescent="0.3">
      <c r="A212" s="13">
        <v>44111</v>
      </c>
      <c r="B212" s="12">
        <v>329138</v>
      </c>
      <c r="C212" s="12">
        <f t="shared" si="3"/>
        <v>1581</v>
      </c>
      <c r="D212" s="12">
        <v>329138</v>
      </c>
      <c r="E212" s="12">
        <v>1581</v>
      </c>
    </row>
    <row r="213" spans="1:5" ht="13.8" x14ac:dyDescent="0.3">
      <c r="A213" s="13">
        <v>44112</v>
      </c>
      <c r="B213" s="12">
        <v>330753</v>
      </c>
      <c r="C213" s="12">
        <f t="shared" si="3"/>
        <v>1615</v>
      </c>
      <c r="D213" s="12">
        <v>330753</v>
      </c>
      <c r="E213" s="12">
        <v>1615</v>
      </c>
    </row>
    <row r="214" spans="1:5" ht="13.8" x14ac:dyDescent="0.3">
      <c r="A214" s="13">
        <v>44113</v>
      </c>
      <c r="B214" s="12">
        <v>332382</v>
      </c>
      <c r="C214" s="12">
        <f t="shared" si="3"/>
        <v>1629</v>
      </c>
      <c r="D214" s="12">
        <v>332382</v>
      </c>
      <c r="E214" s="12">
        <v>1629</v>
      </c>
    </row>
    <row r="215" spans="1:5" ht="13.8" x14ac:dyDescent="0.3">
      <c r="A215" s="13">
        <v>44114</v>
      </c>
      <c r="B215" s="12">
        <v>334031</v>
      </c>
      <c r="C215" s="12">
        <f t="shared" si="3"/>
        <v>1649</v>
      </c>
      <c r="D215" s="12">
        <v>334031</v>
      </c>
      <c r="E215" s="12">
        <v>1649</v>
      </c>
    </row>
    <row r="216" spans="1:5" ht="13.8" x14ac:dyDescent="0.3">
      <c r="A216" s="13">
        <v>44115</v>
      </c>
      <c r="B216" s="12">
        <v>335533</v>
      </c>
      <c r="C216" s="12">
        <f t="shared" si="3"/>
        <v>1502</v>
      </c>
      <c r="D216" s="12">
        <v>335533</v>
      </c>
      <c r="E216" s="12">
        <v>1502</v>
      </c>
    </row>
    <row r="217" spans="1:5" ht="13.8" x14ac:dyDescent="0.3">
      <c r="A217" s="13">
        <v>44116</v>
      </c>
      <c r="B217" s="12">
        <v>337147</v>
      </c>
      <c r="C217" s="12">
        <f t="shared" si="3"/>
        <v>1614</v>
      </c>
      <c r="D217" s="12">
        <v>337147</v>
      </c>
      <c r="E217" s="12">
        <v>1614</v>
      </c>
    </row>
    <row r="218" spans="1:5" ht="13.8" x14ac:dyDescent="0.3">
      <c r="A218" s="13">
        <v>44117</v>
      </c>
      <c r="B218" s="12">
        <v>338779</v>
      </c>
      <c r="C218" s="12">
        <f t="shared" si="3"/>
        <v>1632</v>
      </c>
      <c r="D218" s="12">
        <v>338779</v>
      </c>
      <c r="E218" s="12">
        <v>1632</v>
      </c>
    </row>
    <row r="219" spans="1:5" ht="13.8" x14ac:dyDescent="0.3">
      <c r="A219" s="13">
        <v>44118</v>
      </c>
      <c r="B219" s="12">
        <v>340450</v>
      </c>
      <c r="C219" s="12">
        <f t="shared" si="3"/>
        <v>1671</v>
      </c>
      <c r="D219" s="12">
        <v>340450</v>
      </c>
      <c r="E219" s="12">
        <v>1671</v>
      </c>
    </row>
    <row r="220" spans="1:5" ht="13.8" x14ac:dyDescent="0.3">
      <c r="A220" s="13">
        <v>44119</v>
      </c>
      <c r="B220" s="12">
        <v>342143</v>
      </c>
      <c r="C220" s="12">
        <f t="shared" si="3"/>
        <v>1693</v>
      </c>
      <c r="D220" s="12">
        <v>342143</v>
      </c>
      <c r="E220" s="12">
        <v>1693</v>
      </c>
    </row>
    <row r="221" spans="1:5" ht="13.8" x14ac:dyDescent="0.3">
      <c r="A221" s="13">
        <v>44120</v>
      </c>
      <c r="B221" s="12">
        <v>343955</v>
      </c>
      <c r="C221" s="12">
        <f t="shared" si="3"/>
        <v>1812</v>
      </c>
      <c r="D221" s="12">
        <v>343955</v>
      </c>
      <c r="E221" s="12">
        <v>1812</v>
      </c>
    </row>
    <row r="222" spans="1:5" ht="13.8" x14ac:dyDescent="0.3">
      <c r="A222" s="13">
        <v>44121</v>
      </c>
      <c r="B222" s="12">
        <v>345678</v>
      </c>
      <c r="C222" s="12">
        <f t="shared" si="3"/>
        <v>1723</v>
      </c>
      <c r="D222" s="12">
        <v>345678</v>
      </c>
      <c r="E222" s="12">
        <v>1723</v>
      </c>
    </row>
    <row r="223" spans="1:5" ht="13.8" x14ac:dyDescent="0.3">
      <c r="A223" s="13">
        <v>44122</v>
      </c>
      <c r="B223" s="12">
        <v>347493</v>
      </c>
      <c r="C223" s="12">
        <f t="shared" si="3"/>
        <v>1815</v>
      </c>
      <c r="D223" s="12">
        <v>347493</v>
      </c>
      <c r="E223" s="12">
        <v>1815</v>
      </c>
    </row>
    <row r="224" spans="1:5" ht="13.8" x14ac:dyDescent="0.3">
      <c r="A224" s="13">
        <v>44123</v>
      </c>
      <c r="B224" s="12">
        <v>349519</v>
      </c>
      <c r="C224" s="12">
        <f t="shared" si="3"/>
        <v>2026</v>
      </c>
      <c r="D224" s="12">
        <v>349451</v>
      </c>
      <c r="E224" s="12">
        <v>1958</v>
      </c>
    </row>
    <row r="225" spans="1:5" ht="13.8" x14ac:dyDescent="0.3">
      <c r="A225" s="13">
        <v>44124</v>
      </c>
      <c r="B225" s="12">
        <v>351413</v>
      </c>
      <c r="C225" s="12">
        <f t="shared" si="3"/>
        <v>1894</v>
      </c>
      <c r="D225" s="12">
        <v>351345</v>
      </c>
      <c r="E225" s="12">
        <v>1894</v>
      </c>
    </row>
    <row r="226" spans="1:5" ht="13.8" x14ac:dyDescent="0.3">
      <c r="A226" s="13">
        <v>44125</v>
      </c>
      <c r="B226" s="12">
        <v>353426</v>
      </c>
      <c r="C226" s="12">
        <f t="shared" si="3"/>
        <v>2013</v>
      </c>
      <c r="D226" s="12">
        <v>353358</v>
      </c>
      <c r="E226" s="12">
        <v>2013</v>
      </c>
    </row>
    <row r="227" spans="1:5" ht="13.8" x14ac:dyDescent="0.3">
      <c r="A227" s="13">
        <v>44126</v>
      </c>
      <c r="B227" s="12">
        <v>355528</v>
      </c>
      <c r="C227" s="12">
        <f t="shared" si="3"/>
        <v>2102</v>
      </c>
      <c r="D227" s="12">
        <v>355460</v>
      </c>
      <c r="E227" s="12">
        <v>2102</v>
      </c>
    </row>
    <row r="228" spans="1:5" ht="13.8" x14ac:dyDescent="0.3">
      <c r="A228" s="13">
        <v>44127</v>
      </c>
      <c r="B228" s="12">
        <v>357693</v>
      </c>
      <c r="C228" s="12">
        <f t="shared" si="3"/>
        <v>2165</v>
      </c>
      <c r="D228" s="12">
        <v>357625</v>
      </c>
      <c r="E228" s="12">
        <v>2165</v>
      </c>
    </row>
    <row r="229" spans="1:5" ht="13.8" x14ac:dyDescent="0.3">
      <c r="A229" s="13">
        <v>44128</v>
      </c>
      <c r="B229" s="12">
        <v>359784</v>
      </c>
      <c r="C229" s="12">
        <f t="shared" si="3"/>
        <v>2091</v>
      </c>
      <c r="D229" s="12">
        <v>359716</v>
      </c>
      <c r="E229" s="12">
        <v>2091</v>
      </c>
    </row>
    <row r="230" spans="1:5" ht="13.8" x14ac:dyDescent="0.3">
      <c r="A230" s="13">
        <v>44129</v>
      </c>
      <c r="B230" s="12">
        <v>361801</v>
      </c>
      <c r="C230" s="12">
        <f t="shared" si="3"/>
        <v>2017</v>
      </c>
      <c r="D230" s="12">
        <v>361733</v>
      </c>
      <c r="E230" s="12">
        <v>2017</v>
      </c>
    </row>
    <row r="231" spans="1:5" ht="13.8" x14ac:dyDescent="0.3">
      <c r="A231" s="13">
        <v>44130</v>
      </c>
      <c r="B231" s="12">
        <v>363999</v>
      </c>
      <c r="C231" s="12">
        <f t="shared" si="3"/>
        <v>2198</v>
      </c>
      <c r="D231" s="12">
        <v>363931</v>
      </c>
      <c r="E231" s="12">
        <v>2198</v>
      </c>
    </row>
    <row r="232" spans="1:5" ht="13.8" x14ac:dyDescent="0.3">
      <c r="A232" s="13">
        <v>44131</v>
      </c>
      <c r="B232" s="12">
        <v>366208</v>
      </c>
      <c r="C232" s="12">
        <f t="shared" si="3"/>
        <v>2209</v>
      </c>
      <c r="D232" s="12">
        <v>366140</v>
      </c>
      <c r="E232" s="12">
        <v>2209</v>
      </c>
    </row>
    <row r="233" spans="1:5" ht="13.8" x14ac:dyDescent="0.3">
      <c r="A233" s="13">
        <v>44132</v>
      </c>
      <c r="B233" s="12">
        <v>368513</v>
      </c>
      <c r="C233" s="12">
        <f t="shared" si="3"/>
        <v>2305</v>
      </c>
      <c r="D233" s="12">
        <v>368445</v>
      </c>
      <c r="E233" s="12">
        <v>2305</v>
      </c>
    </row>
    <row r="234" spans="1:5" ht="13.8" x14ac:dyDescent="0.3">
      <c r="A234" s="13">
        <v>44133</v>
      </c>
      <c r="B234" s="12">
        <v>370832</v>
      </c>
      <c r="C234" s="12">
        <f t="shared" si="3"/>
        <v>2319</v>
      </c>
      <c r="D234" s="12">
        <v>370764</v>
      </c>
      <c r="E234" s="12">
        <v>2319</v>
      </c>
    </row>
    <row r="235" spans="1:5" ht="13.8" x14ac:dyDescent="0.3">
      <c r="A235" s="13">
        <v>44134</v>
      </c>
      <c r="B235" s="12">
        <v>373154</v>
      </c>
      <c r="C235" s="12">
        <f t="shared" si="3"/>
        <v>2322</v>
      </c>
      <c r="D235" s="12">
        <v>373086</v>
      </c>
      <c r="E235" s="12">
        <v>2322</v>
      </c>
    </row>
    <row r="236" spans="1:5" ht="13.8" x14ac:dyDescent="0.3">
      <c r="A236" s="13">
        <v>44135</v>
      </c>
      <c r="B236" s="12">
        <v>375367</v>
      </c>
      <c r="C236" s="12">
        <f t="shared" si="3"/>
        <v>2213</v>
      </c>
      <c r="D236" s="12">
        <v>375299</v>
      </c>
      <c r="E236" s="12">
        <v>2213</v>
      </c>
    </row>
    <row r="237" spans="1:5" ht="13.8" x14ac:dyDescent="0.3">
      <c r="A237" s="13">
        <v>44136</v>
      </c>
      <c r="B237" s="12">
        <v>377473</v>
      </c>
      <c r="C237" s="12">
        <f t="shared" si="3"/>
        <v>2106</v>
      </c>
      <c r="D237" s="12">
        <v>377405</v>
      </c>
      <c r="E237" s="12">
        <v>2106</v>
      </c>
    </row>
    <row r="238" spans="1:5" ht="13.8" x14ac:dyDescent="0.3">
      <c r="A238" s="13">
        <v>44137</v>
      </c>
      <c r="B238" s="12">
        <v>379775</v>
      </c>
      <c r="C238" s="12">
        <f t="shared" si="3"/>
        <v>2302</v>
      </c>
      <c r="D238" s="12">
        <v>379707</v>
      </c>
      <c r="E238" s="12">
        <v>2302</v>
      </c>
    </row>
    <row r="239" spans="1:5" ht="13.8" x14ac:dyDescent="0.3">
      <c r="A239" s="13">
        <v>44138</v>
      </c>
      <c r="B239" s="12">
        <v>382118</v>
      </c>
      <c r="C239" s="12">
        <f t="shared" si="3"/>
        <v>2343</v>
      </c>
      <c r="D239" s="12">
        <v>382050</v>
      </c>
      <c r="E239" s="12">
        <v>2343</v>
      </c>
    </row>
    <row r="240" spans="1:5" ht="13.8" x14ac:dyDescent="0.3">
      <c r="A240" s="13">
        <v>44139</v>
      </c>
      <c r="B240" s="12">
        <v>384509</v>
      </c>
      <c r="C240" s="12">
        <f t="shared" si="3"/>
        <v>2391</v>
      </c>
      <c r="D240" s="12">
        <v>384441</v>
      </c>
      <c r="E240" s="12">
        <v>2391</v>
      </c>
    </row>
    <row r="241" spans="1:5" ht="13.8" x14ac:dyDescent="0.3">
      <c r="A241" s="13">
        <v>44140</v>
      </c>
      <c r="B241" s="12">
        <v>386820</v>
      </c>
      <c r="C241" s="12">
        <f t="shared" si="3"/>
        <v>2311</v>
      </c>
      <c r="D241" s="12">
        <v>386752</v>
      </c>
      <c r="E241" s="12">
        <v>2311</v>
      </c>
    </row>
    <row r="242" spans="1:5" ht="13.8" x14ac:dyDescent="0.3">
      <c r="A242" s="13">
        <v>44141</v>
      </c>
      <c r="B242" s="12">
        <v>389256</v>
      </c>
      <c r="C242" s="12">
        <f t="shared" si="3"/>
        <v>2436</v>
      </c>
      <c r="D242" s="12">
        <v>389188</v>
      </c>
      <c r="E242" s="12">
        <v>2436</v>
      </c>
    </row>
    <row r="243" spans="1:5" ht="13.8" x14ac:dyDescent="0.3">
      <c r="A243" s="13">
        <v>44142</v>
      </c>
      <c r="B243" s="12">
        <v>391739</v>
      </c>
      <c r="C243" s="12">
        <f t="shared" si="3"/>
        <v>2483</v>
      </c>
      <c r="D243" s="12">
        <v>391671</v>
      </c>
      <c r="E243" s="12">
        <v>2483</v>
      </c>
    </row>
    <row r="244" spans="1:5" ht="13.8" x14ac:dyDescent="0.3">
      <c r="A244" s="13">
        <v>44143</v>
      </c>
      <c r="B244" s="12">
        <v>394255</v>
      </c>
      <c r="C244" s="12">
        <f t="shared" si="3"/>
        <v>2516</v>
      </c>
      <c r="D244" s="12">
        <v>394187</v>
      </c>
      <c r="E244" s="12">
        <v>2516</v>
      </c>
    </row>
    <row r="245" spans="1:5" ht="13.8" x14ac:dyDescent="0.3">
      <c r="A245" s="13">
        <v>44144</v>
      </c>
      <c r="B245" s="12">
        <v>396831</v>
      </c>
      <c r="C245" s="12">
        <f t="shared" si="3"/>
        <v>2576</v>
      </c>
      <c r="D245" s="12">
        <v>396763</v>
      </c>
      <c r="E245" s="12">
        <v>2576</v>
      </c>
    </row>
    <row r="246" spans="1:5" ht="13.8" x14ac:dyDescent="0.3">
      <c r="A246" s="13">
        <v>44145</v>
      </c>
      <c r="B246" s="12">
        <v>399360</v>
      </c>
      <c r="C246" s="12">
        <f t="shared" si="3"/>
        <v>2529</v>
      </c>
      <c r="D246" s="12">
        <v>399292</v>
      </c>
      <c r="E246" s="12">
        <v>2529</v>
      </c>
    </row>
    <row r="247" spans="1:5" ht="13.8" x14ac:dyDescent="0.3">
      <c r="A247" s="13">
        <v>44146</v>
      </c>
      <c r="B247" s="12">
        <v>402053</v>
      </c>
      <c r="C247" s="12">
        <f t="shared" si="3"/>
        <v>2693</v>
      </c>
      <c r="D247" s="12">
        <v>401985</v>
      </c>
      <c r="E247" s="12">
        <v>2693</v>
      </c>
    </row>
    <row r="248" spans="1:5" ht="13.8" x14ac:dyDescent="0.3">
      <c r="A248" s="13">
        <v>44147</v>
      </c>
      <c r="B248" s="12">
        <v>404894</v>
      </c>
      <c r="C248" s="12">
        <f t="shared" si="3"/>
        <v>2841</v>
      </c>
      <c r="D248" s="12">
        <v>404826</v>
      </c>
      <c r="E248" s="12">
        <v>2841</v>
      </c>
    </row>
    <row r="249" spans="1:5" ht="13.8" x14ac:dyDescent="0.3">
      <c r="A249" s="13">
        <v>44148</v>
      </c>
      <c r="B249" s="12">
        <v>407939</v>
      </c>
      <c r="C249" s="12">
        <f t="shared" si="3"/>
        <v>3045</v>
      </c>
      <c r="D249" s="12">
        <v>407871</v>
      </c>
      <c r="E249" s="12">
        <v>3045</v>
      </c>
    </row>
    <row r="250" spans="1:5" ht="13.8" x14ac:dyDescent="0.3">
      <c r="A250" s="13">
        <v>44149</v>
      </c>
      <c r="B250" s="12">
        <v>411055</v>
      </c>
      <c r="C250" s="12">
        <f t="shared" si="3"/>
        <v>3116</v>
      </c>
      <c r="D250" s="12">
        <v>410987</v>
      </c>
      <c r="E250" s="12">
        <v>3116</v>
      </c>
    </row>
    <row r="251" spans="1:5" ht="13.8" x14ac:dyDescent="0.3">
      <c r="A251" s="13">
        <v>44150</v>
      </c>
      <c r="B251" s="12">
        <v>414278</v>
      </c>
      <c r="C251" s="12">
        <f t="shared" si="3"/>
        <v>3223</v>
      </c>
      <c r="D251" s="12">
        <v>414210</v>
      </c>
      <c r="E251" s="12">
        <v>3223</v>
      </c>
    </row>
    <row r="252" spans="1:5" ht="13.8" x14ac:dyDescent="0.3">
      <c r="A252" s="13">
        <v>44151</v>
      </c>
      <c r="B252" s="12">
        <v>417594</v>
      </c>
      <c r="C252" s="12">
        <f t="shared" si="3"/>
        <v>3316</v>
      </c>
      <c r="D252" s="12">
        <v>417526</v>
      </c>
      <c r="E252" s="12">
        <v>3316</v>
      </c>
    </row>
    <row r="253" spans="1:5" ht="13.8" x14ac:dyDescent="0.3">
      <c r="A253" s="13">
        <v>44152</v>
      </c>
      <c r="B253" s="12">
        <v>421413</v>
      </c>
      <c r="C253" s="12">
        <f t="shared" si="3"/>
        <v>3819</v>
      </c>
      <c r="D253" s="12">
        <v>421345</v>
      </c>
      <c r="E253" s="12">
        <v>3819</v>
      </c>
    </row>
    <row r="254" spans="1:5" ht="13.8" x14ac:dyDescent="0.3">
      <c r="A254" s="13">
        <v>44153</v>
      </c>
      <c r="B254" s="12">
        <v>425628</v>
      </c>
      <c r="C254" s="12">
        <f t="shared" si="3"/>
        <v>4215</v>
      </c>
      <c r="D254" s="12">
        <v>425560</v>
      </c>
      <c r="E254" s="12">
        <v>4215</v>
      </c>
    </row>
    <row r="255" spans="1:5" ht="13.8" x14ac:dyDescent="0.3">
      <c r="A255" s="13">
        <v>44154</v>
      </c>
      <c r="B255" s="12">
        <v>430170</v>
      </c>
      <c r="C255" s="12">
        <f t="shared" si="3"/>
        <v>4542</v>
      </c>
      <c r="D255" s="12">
        <v>430102</v>
      </c>
      <c r="E255" s="12">
        <v>4542</v>
      </c>
    </row>
    <row r="256" spans="1:5" ht="13.8" x14ac:dyDescent="0.3">
      <c r="A256" s="13">
        <v>44155</v>
      </c>
      <c r="B256" s="12">
        <v>435273</v>
      </c>
      <c r="C256" s="12">
        <f t="shared" si="3"/>
        <v>5103</v>
      </c>
      <c r="D256" s="12">
        <v>435205</v>
      </c>
      <c r="E256" s="12">
        <v>5103</v>
      </c>
    </row>
    <row r="257" spans="1:5" ht="13.8" x14ac:dyDescent="0.3">
      <c r="A257" s="13">
        <v>44156</v>
      </c>
      <c r="B257" s="12">
        <v>440805</v>
      </c>
      <c r="C257" s="12">
        <f t="shared" si="3"/>
        <v>5532</v>
      </c>
      <c r="D257" s="12">
        <v>440737</v>
      </c>
      <c r="E257" s="12">
        <v>5532</v>
      </c>
    </row>
    <row r="258" spans="1:5" ht="13.8" x14ac:dyDescent="0.3">
      <c r="A258" s="13">
        <v>44157</v>
      </c>
      <c r="B258" s="12">
        <v>446822</v>
      </c>
      <c r="C258" s="12">
        <f t="shared" si="3"/>
        <v>6017</v>
      </c>
      <c r="D258" s="12">
        <v>446754</v>
      </c>
      <c r="E258" s="12">
        <v>6017</v>
      </c>
    </row>
    <row r="259" spans="1:5" ht="13.8" x14ac:dyDescent="0.3">
      <c r="A259" s="13">
        <v>44158</v>
      </c>
      <c r="B259" s="12">
        <v>453535</v>
      </c>
      <c r="C259" s="12">
        <f t="shared" ref="C259:C322" si="4">B259-B258</f>
        <v>6713</v>
      </c>
      <c r="D259" s="12">
        <v>453467</v>
      </c>
      <c r="E259" s="12">
        <v>6713</v>
      </c>
    </row>
    <row r="260" spans="1:5" ht="13.8" x14ac:dyDescent="0.3">
      <c r="A260" s="13">
        <v>44159</v>
      </c>
      <c r="B260" s="12">
        <v>460916</v>
      </c>
      <c r="C260" s="12">
        <f t="shared" si="4"/>
        <v>7381</v>
      </c>
      <c r="D260" s="12">
        <v>460848</v>
      </c>
      <c r="E260" s="12">
        <v>7381</v>
      </c>
    </row>
    <row r="261" spans="1:5" ht="13.8" x14ac:dyDescent="0.3">
      <c r="A261" s="13">
        <v>44160</v>
      </c>
      <c r="B261" s="12">
        <v>467730</v>
      </c>
      <c r="C261" s="12">
        <v>28351</v>
      </c>
      <c r="D261" s="12">
        <v>467662</v>
      </c>
      <c r="E261" s="12">
        <v>6814</v>
      </c>
    </row>
    <row r="262" spans="1:5" ht="13.8" x14ac:dyDescent="0.3">
      <c r="A262" s="13">
        <v>44161</v>
      </c>
      <c r="B262" s="12">
        <v>474606</v>
      </c>
      <c r="C262" s="12">
        <v>29132</v>
      </c>
      <c r="D262" s="12">
        <v>474538</v>
      </c>
      <c r="E262" s="12">
        <v>6876</v>
      </c>
    </row>
    <row r="263" spans="1:5" ht="13.8" x14ac:dyDescent="0.3">
      <c r="A263" s="13">
        <v>44162</v>
      </c>
      <c r="B263" s="12">
        <v>481198</v>
      </c>
      <c r="C263" s="12">
        <v>29845</v>
      </c>
      <c r="D263" s="12">
        <v>481130</v>
      </c>
      <c r="E263" s="12">
        <v>6592</v>
      </c>
    </row>
    <row r="264" spans="1:5" ht="13.8" x14ac:dyDescent="0.3">
      <c r="A264" s="13">
        <v>44163</v>
      </c>
      <c r="B264" s="12">
        <v>487912</v>
      </c>
      <c r="C264" s="12">
        <v>30103</v>
      </c>
      <c r="D264" s="12">
        <v>487844</v>
      </c>
      <c r="E264" s="12">
        <v>6714</v>
      </c>
    </row>
    <row r="265" spans="1:5" ht="13.8" x14ac:dyDescent="0.3">
      <c r="A265" s="13">
        <v>44164</v>
      </c>
      <c r="B265" s="12">
        <v>494351</v>
      </c>
      <c r="C265" s="12">
        <v>29281</v>
      </c>
      <c r="D265" s="12">
        <v>494283</v>
      </c>
      <c r="E265" s="12">
        <v>6439</v>
      </c>
    </row>
    <row r="266" spans="1:5" ht="13.8" x14ac:dyDescent="0.3">
      <c r="A266" s="13">
        <v>44165</v>
      </c>
      <c r="B266" s="12">
        <v>500865</v>
      </c>
      <c r="C266" s="12">
        <v>31219</v>
      </c>
      <c r="D266" s="12">
        <v>500797</v>
      </c>
      <c r="E266" s="12">
        <v>6514</v>
      </c>
    </row>
    <row r="267" spans="1:5" ht="13.8" x14ac:dyDescent="0.3">
      <c r="A267" s="13">
        <v>44166</v>
      </c>
      <c r="B267" s="12">
        <v>506966</v>
      </c>
      <c r="C267" s="12">
        <v>30110</v>
      </c>
      <c r="D267" s="12">
        <v>506898</v>
      </c>
      <c r="E267" s="12">
        <v>6101</v>
      </c>
    </row>
    <row r="268" spans="1:5" ht="13.8" x14ac:dyDescent="0.3">
      <c r="A268" s="13">
        <v>44167</v>
      </c>
      <c r="B268" s="12">
        <v>513656</v>
      </c>
      <c r="C268" s="12">
        <v>31923</v>
      </c>
      <c r="D268" s="12">
        <v>513588</v>
      </c>
      <c r="E268" s="12">
        <v>6690</v>
      </c>
    </row>
    <row r="269" spans="1:5" ht="13.8" x14ac:dyDescent="0.3">
      <c r="A269" s="13">
        <v>44168</v>
      </c>
      <c r="B269" s="12">
        <v>520167</v>
      </c>
      <c r="C269" s="12">
        <v>32381</v>
      </c>
      <c r="D269" s="12">
        <v>520099</v>
      </c>
      <c r="E269" s="12">
        <v>6511</v>
      </c>
    </row>
    <row r="270" spans="1:5" ht="13.8" x14ac:dyDescent="0.3">
      <c r="A270" s="13">
        <v>44169</v>
      </c>
      <c r="B270" s="12">
        <v>527070</v>
      </c>
      <c r="C270" s="12">
        <v>32736</v>
      </c>
      <c r="D270" s="12">
        <v>527002</v>
      </c>
      <c r="E270" s="12">
        <v>6903</v>
      </c>
    </row>
    <row r="271" spans="1:5" ht="13.8" x14ac:dyDescent="0.3">
      <c r="A271" s="13">
        <v>44170</v>
      </c>
      <c r="B271" s="12">
        <v>533198</v>
      </c>
      <c r="C271" s="12">
        <v>31896</v>
      </c>
      <c r="D271" s="12">
        <v>533130</v>
      </c>
      <c r="E271" s="12">
        <v>6128</v>
      </c>
    </row>
    <row r="272" spans="1:5" ht="13.8" x14ac:dyDescent="0.3">
      <c r="A272" s="13">
        <v>44171</v>
      </c>
      <c r="B272" s="12">
        <v>539291</v>
      </c>
      <c r="C272" s="12">
        <v>30402</v>
      </c>
      <c r="D272" s="12">
        <v>539223</v>
      </c>
      <c r="E272" s="12">
        <v>6093</v>
      </c>
    </row>
    <row r="273" spans="1:5" ht="13.8" x14ac:dyDescent="0.3">
      <c r="A273" s="13">
        <v>44172</v>
      </c>
      <c r="B273" s="12">
        <v>545711</v>
      </c>
      <c r="C273" s="12">
        <v>32137</v>
      </c>
      <c r="D273" s="12">
        <v>545643</v>
      </c>
      <c r="E273" s="12">
        <v>6420</v>
      </c>
    </row>
    <row r="274" spans="1:5" ht="13.8" x14ac:dyDescent="0.3">
      <c r="A274" s="13">
        <v>44173</v>
      </c>
      <c r="B274" s="12">
        <v>552304</v>
      </c>
      <c r="C274" s="12">
        <v>33198</v>
      </c>
      <c r="D274" s="12">
        <v>552236</v>
      </c>
      <c r="E274" s="12">
        <v>6593</v>
      </c>
    </row>
    <row r="275" spans="1:5" ht="13.8" x14ac:dyDescent="0.3">
      <c r="A275" s="13">
        <v>44174</v>
      </c>
      <c r="B275" s="12">
        <v>558517</v>
      </c>
      <c r="C275" s="12">
        <v>31712</v>
      </c>
      <c r="D275" s="12">
        <v>558449</v>
      </c>
      <c r="E275" s="12">
        <v>6213</v>
      </c>
    </row>
    <row r="276" spans="1:5" ht="13.8" x14ac:dyDescent="0.3">
      <c r="A276" s="13">
        <v>44175</v>
      </c>
      <c r="B276" s="12">
        <v>1748567</v>
      </c>
      <c r="C276" s="12">
        <v>30424</v>
      </c>
      <c r="D276" s="12">
        <v>564367</v>
      </c>
      <c r="E276" s="12">
        <v>5918</v>
      </c>
    </row>
    <row r="277" spans="1:5" ht="13.8" x14ac:dyDescent="0.3">
      <c r="A277" s="13">
        <v>44176</v>
      </c>
      <c r="B277" s="12">
        <v>1780673</v>
      </c>
      <c r="C277" s="12">
        <v>32106</v>
      </c>
      <c r="D277" s="12">
        <v>569974</v>
      </c>
      <c r="E277" s="12">
        <v>5607</v>
      </c>
    </row>
    <row r="278" spans="1:5" ht="13.8" x14ac:dyDescent="0.3">
      <c r="A278" s="13">
        <v>44177</v>
      </c>
      <c r="B278" s="12">
        <v>1809809</v>
      </c>
      <c r="C278" s="12">
        <v>29136</v>
      </c>
      <c r="D278" s="12">
        <v>575177</v>
      </c>
      <c r="E278" s="12">
        <v>5203</v>
      </c>
    </row>
    <row r="279" spans="1:5" ht="13.8" x14ac:dyDescent="0.3">
      <c r="A279" s="13">
        <v>44178</v>
      </c>
      <c r="B279" s="12">
        <v>1836728</v>
      </c>
      <c r="C279" s="12">
        <v>26919</v>
      </c>
      <c r="D279" s="12">
        <v>580280</v>
      </c>
      <c r="E279" s="12">
        <v>5103</v>
      </c>
    </row>
    <row r="280" spans="1:5" ht="13.8" x14ac:dyDescent="0.3">
      <c r="A280" s="13">
        <v>44179</v>
      </c>
      <c r="B280" s="12">
        <v>1866345</v>
      </c>
      <c r="C280" s="12">
        <v>29617</v>
      </c>
      <c r="D280" s="12">
        <v>585344</v>
      </c>
      <c r="E280" s="12">
        <v>5064</v>
      </c>
    </row>
    <row r="281" spans="1:5" ht="13.8" x14ac:dyDescent="0.3">
      <c r="A281" s="13">
        <v>44180</v>
      </c>
      <c r="B281" s="12">
        <v>1898447</v>
      </c>
      <c r="C281" s="12">
        <v>29247</v>
      </c>
      <c r="D281" s="12">
        <v>590449</v>
      </c>
      <c r="E281" s="12">
        <v>5105</v>
      </c>
    </row>
    <row r="282" spans="1:5" ht="13.8" x14ac:dyDescent="0.3">
      <c r="A282" s="13">
        <v>44181</v>
      </c>
      <c r="B282" s="12">
        <v>1928165</v>
      </c>
      <c r="C282" s="12">
        <v>29718</v>
      </c>
      <c r="D282" s="12">
        <v>595342</v>
      </c>
      <c r="E282" s="12">
        <v>4893</v>
      </c>
    </row>
    <row r="283" spans="1:5" ht="13.8" x14ac:dyDescent="0.3">
      <c r="A283" s="13">
        <v>44182</v>
      </c>
      <c r="B283" s="12">
        <v>1955680</v>
      </c>
      <c r="C283" s="12">
        <v>27515</v>
      </c>
      <c r="D283" s="12">
        <v>599551</v>
      </c>
      <c r="E283" s="12">
        <v>4209</v>
      </c>
    </row>
    <row r="284" spans="1:5" ht="13.8" x14ac:dyDescent="0.3">
      <c r="A284" s="13">
        <v>44183</v>
      </c>
      <c r="B284" s="12">
        <v>1982090</v>
      </c>
      <c r="C284" s="12">
        <v>26410</v>
      </c>
      <c r="D284" s="12">
        <v>603654</v>
      </c>
      <c r="E284" s="12">
        <v>4103</v>
      </c>
    </row>
    <row r="285" spans="1:5" ht="13.8" x14ac:dyDescent="0.3">
      <c r="A285" s="13">
        <v>44184</v>
      </c>
      <c r="B285" s="12">
        <v>2004285</v>
      </c>
      <c r="C285" s="12">
        <v>22195</v>
      </c>
      <c r="D285" s="12">
        <v>607656</v>
      </c>
      <c r="E285" s="12">
        <v>4002</v>
      </c>
    </row>
    <row r="286" spans="1:5" ht="13.8" x14ac:dyDescent="0.3">
      <c r="A286" s="13">
        <v>44185</v>
      </c>
      <c r="B286" s="12">
        <v>2024601</v>
      </c>
      <c r="C286" s="12">
        <v>20316</v>
      </c>
      <c r="D286" s="12">
        <v>611202</v>
      </c>
      <c r="E286" s="12">
        <v>3546</v>
      </c>
    </row>
    <row r="287" spans="1:5" ht="13.8" x14ac:dyDescent="0.3">
      <c r="A287" s="13">
        <v>44186</v>
      </c>
      <c r="B287" s="12">
        <v>2043704</v>
      </c>
      <c r="C287" s="12">
        <v>19103</v>
      </c>
      <c r="D287" s="12">
        <v>614614</v>
      </c>
      <c r="E287" s="12">
        <v>3412</v>
      </c>
    </row>
    <row r="288" spans="1:5" ht="13.8" x14ac:dyDescent="0.3">
      <c r="A288" s="13">
        <v>44187</v>
      </c>
      <c r="B288" s="12">
        <v>2062960</v>
      </c>
      <c r="C288" s="12">
        <v>19256</v>
      </c>
      <c r="D288" s="12">
        <v>617923</v>
      </c>
      <c r="E288" s="12">
        <v>3309</v>
      </c>
    </row>
    <row r="289" spans="1:5" ht="13.8" x14ac:dyDescent="0.3">
      <c r="A289" s="13">
        <v>44188</v>
      </c>
      <c r="B289" s="12">
        <v>2082610</v>
      </c>
      <c r="C289" s="12">
        <v>19650</v>
      </c>
      <c r="D289" s="12">
        <v>621115</v>
      </c>
      <c r="E289" s="12">
        <v>3192</v>
      </c>
    </row>
    <row r="290" spans="1:5" ht="13.8" x14ac:dyDescent="0.3">
      <c r="A290" s="13">
        <v>44189</v>
      </c>
      <c r="B290" s="12">
        <v>2100712</v>
      </c>
      <c r="C290" s="12">
        <v>18102</v>
      </c>
      <c r="D290" s="12">
        <v>624333</v>
      </c>
      <c r="E290" s="12">
        <v>3218</v>
      </c>
    </row>
    <row r="291" spans="1:5" ht="13.8" x14ac:dyDescent="0.3">
      <c r="A291" s="13">
        <v>44190</v>
      </c>
      <c r="B291" s="12">
        <v>2118255</v>
      </c>
      <c r="C291" s="12">
        <v>17543</v>
      </c>
      <c r="D291" s="12">
        <v>627532</v>
      </c>
      <c r="E291" s="12">
        <v>3199</v>
      </c>
    </row>
    <row r="292" spans="1:5" ht="13.8" x14ac:dyDescent="0.3">
      <c r="A292" s="13">
        <v>44191</v>
      </c>
      <c r="B292" s="12">
        <v>2133373</v>
      </c>
      <c r="C292" s="12">
        <v>15118</v>
      </c>
      <c r="D292" s="12">
        <v>630534</v>
      </c>
      <c r="E292" s="12">
        <v>3002</v>
      </c>
    </row>
    <row r="293" spans="1:5" ht="13.8" x14ac:dyDescent="0.3">
      <c r="A293" s="13">
        <v>44192</v>
      </c>
      <c r="B293" s="12">
        <v>2147578</v>
      </c>
      <c r="C293" s="12">
        <v>14205</v>
      </c>
      <c r="D293" s="12">
        <v>633340</v>
      </c>
      <c r="E293" s="12">
        <v>2806</v>
      </c>
    </row>
    <row r="294" spans="1:5" ht="13.8" x14ac:dyDescent="0.3">
      <c r="A294" s="13">
        <v>44193</v>
      </c>
      <c r="B294" s="12">
        <v>2162775</v>
      </c>
      <c r="C294" s="12">
        <v>15197</v>
      </c>
      <c r="D294" s="12">
        <v>636156</v>
      </c>
      <c r="E294" s="12">
        <v>2816</v>
      </c>
    </row>
    <row r="295" spans="1:5" ht="13.8" x14ac:dyDescent="0.3">
      <c r="A295" s="13">
        <v>44194</v>
      </c>
      <c r="B295" s="12">
        <v>2178580</v>
      </c>
      <c r="C295" s="12">
        <v>15805</v>
      </c>
      <c r="D295" s="12">
        <v>638939</v>
      </c>
      <c r="E295" s="12">
        <v>2783</v>
      </c>
    </row>
    <row r="296" spans="1:5" ht="13.8" x14ac:dyDescent="0.3">
      <c r="A296" s="13">
        <v>44195</v>
      </c>
      <c r="B296" s="12">
        <v>2194272</v>
      </c>
      <c r="C296" s="12">
        <v>15692</v>
      </c>
      <c r="D296" s="12">
        <v>641551</v>
      </c>
      <c r="E296" s="12">
        <v>2612</v>
      </c>
    </row>
    <row r="297" spans="1:5" ht="13.8" x14ac:dyDescent="0.3">
      <c r="A297" s="13">
        <v>44196</v>
      </c>
      <c r="B297" s="12">
        <v>2208652</v>
      </c>
      <c r="C297" s="12">
        <v>14380</v>
      </c>
      <c r="D297" s="12">
        <v>643770</v>
      </c>
      <c r="E297" s="12">
        <v>2219</v>
      </c>
    </row>
    <row r="298" spans="1:5" ht="13.8" x14ac:dyDescent="0.3">
      <c r="A298" s="13">
        <v>44197</v>
      </c>
      <c r="B298" s="12">
        <v>2220855</v>
      </c>
      <c r="C298" s="12">
        <v>12203</v>
      </c>
      <c r="D298" s="12">
        <v>645678</v>
      </c>
      <c r="E298" s="12">
        <v>1908</v>
      </c>
    </row>
    <row r="299" spans="1:5" ht="13.8" x14ac:dyDescent="0.3">
      <c r="A299" s="13">
        <v>44198</v>
      </c>
      <c r="B299" s="12">
        <v>2232035</v>
      </c>
      <c r="C299" s="12">
        <v>11180</v>
      </c>
      <c r="D299" s="12">
        <v>647391</v>
      </c>
      <c r="E299" s="12">
        <v>1713</v>
      </c>
    </row>
    <row r="300" spans="1:5" ht="13.8" x14ac:dyDescent="0.3">
      <c r="A300" s="13">
        <v>44199</v>
      </c>
      <c r="B300" s="12">
        <v>2241912</v>
      </c>
      <c r="C300" s="12">
        <v>9877</v>
      </c>
      <c r="D300" s="12">
        <v>648906</v>
      </c>
      <c r="E300" s="12">
        <v>1515</v>
      </c>
    </row>
    <row r="301" spans="1:5" ht="13.8" x14ac:dyDescent="0.3">
      <c r="A301" s="13">
        <v>44200</v>
      </c>
      <c r="B301" s="12">
        <v>2255607</v>
      </c>
      <c r="C301" s="12">
        <v>13695</v>
      </c>
      <c r="D301" s="12">
        <v>650414</v>
      </c>
      <c r="E301" s="12">
        <v>1508</v>
      </c>
    </row>
    <row r="302" spans="1:5" ht="13.8" x14ac:dyDescent="0.3">
      <c r="A302" s="13">
        <v>44201</v>
      </c>
      <c r="B302" s="12">
        <v>2270101</v>
      </c>
      <c r="C302" s="12">
        <v>14494</v>
      </c>
      <c r="D302" s="12">
        <v>651891</v>
      </c>
      <c r="E302" s="12">
        <v>1477</v>
      </c>
    </row>
    <row r="303" spans="1:5" ht="13.8" x14ac:dyDescent="0.3">
      <c r="A303" s="13">
        <v>44202</v>
      </c>
      <c r="B303" s="12">
        <v>2283931</v>
      </c>
      <c r="C303" s="12">
        <v>13830</v>
      </c>
      <c r="D303" s="12">
        <v>653349</v>
      </c>
      <c r="E303" s="12">
        <v>1458</v>
      </c>
    </row>
    <row r="304" spans="1:5" ht="13.8" x14ac:dyDescent="0.3">
      <c r="A304" s="13">
        <v>44203</v>
      </c>
      <c r="B304" s="12">
        <v>2296102</v>
      </c>
      <c r="C304" s="12">
        <v>12171</v>
      </c>
      <c r="D304" s="12">
        <v>654719</v>
      </c>
      <c r="E304" s="12">
        <v>1370</v>
      </c>
    </row>
    <row r="305" spans="1:5" ht="13.8" x14ac:dyDescent="0.3">
      <c r="A305" s="13">
        <v>44204</v>
      </c>
      <c r="B305" s="12">
        <v>2307581</v>
      </c>
      <c r="C305" s="12">
        <v>11479</v>
      </c>
      <c r="D305" s="12">
        <v>656010</v>
      </c>
      <c r="E305" s="12">
        <v>1291</v>
      </c>
    </row>
    <row r="306" spans="1:5" ht="13.8" x14ac:dyDescent="0.3">
      <c r="A306" s="13">
        <v>44205</v>
      </c>
      <c r="B306" s="12">
        <v>2317118</v>
      </c>
      <c r="C306" s="12">
        <v>9537</v>
      </c>
      <c r="D306" s="12">
        <v>657113</v>
      </c>
      <c r="E306" s="12">
        <v>1103</v>
      </c>
    </row>
    <row r="307" spans="1:5" ht="13.8" x14ac:dyDescent="0.3">
      <c r="A307" s="13">
        <v>44206</v>
      </c>
      <c r="B307" s="12">
        <v>2326256</v>
      </c>
      <c r="C307" s="12">
        <v>9138</v>
      </c>
      <c r="D307" s="12">
        <v>658130</v>
      </c>
      <c r="E307" s="12">
        <v>1017</v>
      </c>
    </row>
    <row r="308" spans="1:5" ht="13.8" x14ac:dyDescent="0.3">
      <c r="A308" s="13">
        <v>44207</v>
      </c>
      <c r="B308" s="12">
        <v>2336476</v>
      </c>
      <c r="C308" s="12">
        <v>10220</v>
      </c>
      <c r="D308" s="12">
        <v>659133</v>
      </c>
      <c r="E308" s="12">
        <v>1003</v>
      </c>
    </row>
    <row r="309" spans="1:5" ht="13.8" x14ac:dyDescent="0.3">
      <c r="A309" s="13">
        <v>44208</v>
      </c>
      <c r="B309" s="12">
        <v>2346285</v>
      </c>
      <c r="C309" s="12">
        <v>9809</v>
      </c>
      <c r="D309" s="12">
        <v>660116</v>
      </c>
      <c r="E309" s="12">
        <v>983</v>
      </c>
    </row>
    <row r="310" spans="1:5" ht="13.8" x14ac:dyDescent="0.3">
      <c r="A310" s="13">
        <v>44209</v>
      </c>
      <c r="B310" s="12">
        <v>2355839</v>
      </c>
      <c r="C310" s="12">
        <v>9554</v>
      </c>
      <c r="D310" s="12">
        <v>661087</v>
      </c>
      <c r="E310" s="12">
        <v>971</v>
      </c>
    </row>
    <row r="311" spans="1:5" ht="13.8" x14ac:dyDescent="0.3">
      <c r="A311" s="13">
        <v>44210</v>
      </c>
      <c r="B311" s="12">
        <v>2364801</v>
      </c>
      <c r="C311" s="12">
        <v>8962</v>
      </c>
      <c r="D311" s="12">
        <v>662045</v>
      </c>
      <c r="E311" s="12">
        <v>958</v>
      </c>
    </row>
    <row r="312" spans="1:5" ht="13.8" x14ac:dyDescent="0.3">
      <c r="A312" s="13">
        <v>44211</v>
      </c>
      <c r="B312" s="12">
        <v>2373115</v>
      </c>
      <c r="C312" s="12">
        <v>8314</v>
      </c>
      <c r="D312" s="12">
        <v>662966</v>
      </c>
      <c r="E312" s="12">
        <v>921</v>
      </c>
    </row>
    <row r="313" spans="1:5" ht="13.8" x14ac:dyDescent="0.3">
      <c r="A313" s="13">
        <v>44212</v>
      </c>
      <c r="B313" s="12">
        <v>2380665</v>
      </c>
      <c r="C313" s="12">
        <v>7550</v>
      </c>
      <c r="D313" s="12">
        <v>663868</v>
      </c>
      <c r="E313" s="12">
        <v>902</v>
      </c>
    </row>
    <row r="314" spans="1:5" ht="13.8" x14ac:dyDescent="0.3">
      <c r="A314" s="13">
        <v>44213</v>
      </c>
      <c r="B314" s="12">
        <v>2387101</v>
      </c>
      <c r="C314" s="12">
        <v>6436</v>
      </c>
      <c r="D314" s="12">
        <v>664671</v>
      </c>
      <c r="E314" s="12">
        <v>803</v>
      </c>
    </row>
    <row r="315" spans="1:5" ht="13.8" x14ac:dyDescent="0.3">
      <c r="A315" s="13">
        <v>44214</v>
      </c>
      <c r="B315" s="12">
        <v>2392963</v>
      </c>
      <c r="C315" s="12">
        <v>5862</v>
      </c>
      <c r="D315" s="12">
        <v>665420</v>
      </c>
      <c r="E315" s="12">
        <v>749</v>
      </c>
    </row>
    <row r="316" spans="1:5" ht="13.8" x14ac:dyDescent="0.3">
      <c r="A316" s="13">
        <v>44215</v>
      </c>
      <c r="B316" s="12">
        <v>2399781</v>
      </c>
      <c r="C316" s="12">
        <v>6818</v>
      </c>
      <c r="D316" s="12">
        <v>666181</v>
      </c>
      <c r="E316" s="12">
        <v>761</v>
      </c>
    </row>
    <row r="317" spans="1:5" ht="13.8" x14ac:dyDescent="0.3">
      <c r="A317" s="13">
        <v>44216</v>
      </c>
      <c r="B317" s="12">
        <v>2406216</v>
      </c>
      <c r="C317" s="12">
        <v>6435</v>
      </c>
      <c r="D317" s="12">
        <v>666933</v>
      </c>
      <c r="E317" s="12">
        <v>752</v>
      </c>
    </row>
    <row r="318" spans="1:5" ht="13.8" x14ac:dyDescent="0.3">
      <c r="A318" s="13">
        <v>44217</v>
      </c>
      <c r="B318" s="12">
        <v>2412505</v>
      </c>
      <c r="C318" s="12">
        <v>6289</v>
      </c>
      <c r="D318" s="12">
        <v>667676</v>
      </c>
      <c r="E318" s="12">
        <v>743</v>
      </c>
    </row>
    <row r="319" spans="1:5" ht="13.8" x14ac:dyDescent="0.3">
      <c r="A319" s="13">
        <v>44218</v>
      </c>
      <c r="B319" s="12">
        <v>2418472</v>
      </c>
      <c r="C319" s="12">
        <v>5967</v>
      </c>
      <c r="D319" s="12">
        <v>668410</v>
      </c>
      <c r="E319" s="12">
        <v>734</v>
      </c>
    </row>
    <row r="320" spans="1:5" ht="13.8" x14ac:dyDescent="0.3">
      <c r="A320" s="13">
        <v>44219</v>
      </c>
      <c r="B320" s="12">
        <v>2424328</v>
      </c>
      <c r="C320" s="12">
        <v>5856</v>
      </c>
      <c r="D320" s="12">
        <v>669133</v>
      </c>
      <c r="E320" s="12">
        <v>723</v>
      </c>
    </row>
    <row r="321" spans="1:5" ht="13.8" x14ac:dyDescent="0.3">
      <c r="A321" s="13">
        <v>44220</v>
      </c>
      <c r="B321" s="12">
        <v>2429605</v>
      </c>
      <c r="C321" s="12">
        <v>5277</v>
      </c>
      <c r="D321" s="12">
        <v>669817</v>
      </c>
      <c r="E321" s="12">
        <v>684</v>
      </c>
    </row>
    <row r="322" spans="1:5" ht="13.8" x14ac:dyDescent="0.3">
      <c r="A322" s="13">
        <v>44221</v>
      </c>
      <c r="B322" s="12">
        <v>2435247</v>
      </c>
      <c r="C322" s="12">
        <v>5642</v>
      </c>
      <c r="D322" s="12">
        <v>670488</v>
      </c>
      <c r="E322" s="12">
        <v>671</v>
      </c>
    </row>
    <row r="323" spans="1:5" ht="13.8" x14ac:dyDescent="0.3">
      <c r="A323" s="13">
        <v>44222</v>
      </c>
      <c r="B323" s="12">
        <v>2442350</v>
      </c>
      <c r="C323" s="12">
        <v>7103</v>
      </c>
      <c r="D323" s="12">
        <v>671169</v>
      </c>
      <c r="E323" s="12">
        <v>681</v>
      </c>
    </row>
    <row r="324" spans="1:5" ht="13.8" x14ac:dyDescent="0.3">
      <c r="A324" s="13">
        <v>44223</v>
      </c>
      <c r="B324" s="12">
        <v>2449839</v>
      </c>
      <c r="C324" s="12">
        <v>7489</v>
      </c>
      <c r="D324" s="12">
        <v>671844</v>
      </c>
      <c r="E324" s="12">
        <v>675</v>
      </c>
    </row>
    <row r="325" spans="1:5" ht="13.8" x14ac:dyDescent="0.3">
      <c r="A325" s="13">
        <v>44224</v>
      </c>
      <c r="B325" s="12">
        <v>2457118</v>
      </c>
      <c r="C325" s="12">
        <v>7279</v>
      </c>
      <c r="D325" s="12">
        <v>672514</v>
      </c>
      <c r="E325" s="12">
        <v>670</v>
      </c>
    </row>
    <row r="326" spans="1:5" ht="13.8" x14ac:dyDescent="0.3">
      <c r="A326" s="13">
        <v>44225</v>
      </c>
      <c r="B326" s="12">
        <v>2464030</v>
      </c>
      <c r="C326" s="12">
        <v>6912</v>
      </c>
      <c r="D326" s="12">
        <v>673178</v>
      </c>
      <c r="E326" s="12">
        <v>664</v>
      </c>
    </row>
    <row r="327" spans="1:5" ht="13.8" x14ac:dyDescent="0.3">
      <c r="A327" s="13">
        <v>44226</v>
      </c>
      <c r="B327" s="12">
        <v>2470901</v>
      </c>
      <c r="C327" s="12">
        <v>6871</v>
      </c>
      <c r="D327" s="12">
        <v>673836</v>
      </c>
      <c r="E327" s="12">
        <v>658</v>
      </c>
    </row>
    <row r="328" spans="1:5" ht="13.8" x14ac:dyDescent="0.3">
      <c r="A328" s="13">
        <v>44227</v>
      </c>
      <c r="B328" s="12">
        <v>2477463</v>
      </c>
      <c r="C328" s="12">
        <v>6562</v>
      </c>
      <c r="D328" s="12">
        <v>674477</v>
      </c>
      <c r="E328" s="12">
        <v>641</v>
      </c>
    </row>
    <row r="329" spans="1:5" ht="13.8" x14ac:dyDescent="0.3">
      <c r="A329" s="13">
        <v>44228</v>
      </c>
      <c r="B329" s="12">
        <v>2485182</v>
      </c>
      <c r="C329" s="12">
        <v>7719</v>
      </c>
      <c r="D329" s="12">
        <v>675113</v>
      </c>
      <c r="E329" s="12">
        <v>636</v>
      </c>
    </row>
    <row r="330" spans="1:5" ht="13.8" x14ac:dyDescent="0.3">
      <c r="A330" s="13">
        <v>44229</v>
      </c>
      <c r="B330" s="12">
        <v>2492977</v>
      </c>
      <c r="C330" s="12">
        <v>7795</v>
      </c>
      <c r="D330" s="12">
        <v>675743</v>
      </c>
      <c r="E330" s="12">
        <v>630</v>
      </c>
    </row>
    <row r="331" spans="1:5" ht="13.8" x14ac:dyDescent="0.3">
      <c r="A331" s="13">
        <v>44230</v>
      </c>
      <c r="B331" s="12">
        <v>2501079</v>
      </c>
      <c r="C331" s="12">
        <v>8102</v>
      </c>
      <c r="D331" s="12">
        <v>676375</v>
      </c>
      <c r="E331" s="12">
        <v>632</v>
      </c>
    </row>
    <row r="332" spans="1:5" ht="13.8" x14ac:dyDescent="0.3">
      <c r="A332" s="13">
        <v>44231</v>
      </c>
      <c r="B332" s="12">
        <v>2508988</v>
      </c>
      <c r="C332" s="12">
        <v>7909</v>
      </c>
      <c r="D332" s="12">
        <v>677002</v>
      </c>
      <c r="E332" s="12">
        <v>627</v>
      </c>
    </row>
    <row r="333" spans="1:5" ht="13.8" x14ac:dyDescent="0.3">
      <c r="A333" s="13">
        <v>44232</v>
      </c>
      <c r="B333" s="12">
        <v>2516889</v>
      </c>
      <c r="C333" s="12">
        <v>7901</v>
      </c>
      <c r="D333" s="12">
        <v>677622</v>
      </c>
      <c r="E333" s="12">
        <v>620</v>
      </c>
    </row>
    <row r="334" spans="1:5" ht="13.8" x14ac:dyDescent="0.3">
      <c r="A334" s="13">
        <v>44233</v>
      </c>
      <c r="B334" s="12">
        <v>2524786</v>
      </c>
      <c r="C334" s="12">
        <v>7897</v>
      </c>
      <c r="D334" s="12">
        <v>678240</v>
      </c>
      <c r="E334" s="12">
        <v>618</v>
      </c>
    </row>
    <row r="335" spans="1:5" ht="13.8" x14ac:dyDescent="0.3">
      <c r="A335" s="13">
        <v>44234</v>
      </c>
      <c r="B335" s="12">
        <v>2531456</v>
      </c>
      <c r="C335" s="12">
        <v>6670</v>
      </c>
      <c r="D335" s="12">
        <v>678863</v>
      </c>
      <c r="E335" s="12">
        <v>623</v>
      </c>
    </row>
    <row r="336" spans="1:5" ht="13.8" x14ac:dyDescent="0.3">
      <c r="A336" s="13">
        <v>44235</v>
      </c>
      <c r="B336" s="12">
        <v>2539559</v>
      </c>
      <c r="C336" s="12">
        <v>8103</v>
      </c>
      <c r="D336" s="12">
        <v>679495</v>
      </c>
      <c r="E336" s="12">
        <v>632</v>
      </c>
    </row>
    <row r="337" spans="1:5" ht="13.8" x14ac:dyDescent="0.3">
      <c r="A337" s="13">
        <v>44236</v>
      </c>
      <c r="B337" s="12">
        <v>2548195</v>
      </c>
      <c r="C337" s="12">
        <v>8636</v>
      </c>
      <c r="D337" s="12">
        <v>680154</v>
      </c>
      <c r="E337" s="12">
        <v>659</v>
      </c>
    </row>
    <row r="338" spans="1:5" ht="13.8" x14ac:dyDescent="0.3">
      <c r="A338" s="13">
        <v>44237</v>
      </c>
      <c r="B338" s="12">
        <v>2556837</v>
      </c>
      <c r="C338" s="12">
        <v>8642</v>
      </c>
      <c r="D338" s="12">
        <v>680818</v>
      </c>
      <c r="E338" s="12">
        <v>664</v>
      </c>
    </row>
    <row r="339" spans="1:5" ht="13.8" x14ac:dyDescent="0.3">
      <c r="A339" s="13">
        <v>44238</v>
      </c>
      <c r="B339" s="12">
        <v>2564427</v>
      </c>
      <c r="C339" s="12">
        <v>7590</v>
      </c>
      <c r="D339" s="12">
        <v>681478</v>
      </c>
      <c r="E339" s="12">
        <v>660</v>
      </c>
    </row>
    <row r="340" spans="1:5" ht="13.8" x14ac:dyDescent="0.3">
      <c r="A340" s="13">
        <v>44239</v>
      </c>
      <c r="B340" s="12">
        <v>2572190</v>
      </c>
      <c r="C340" s="12">
        <v>7763</v>
      </c>
      <c r="D340" s="12">
        <v>682145</v>
      </c>
      <c r="E340" s="12">
        <v>667</v>
      </c>
    </row>
    <row r="341" spans="1:5" ht="13.8" x14ac:dyDescent="0.3">
      <c r="A341" s="13">
        <v>44240</v>
      </c>
      <c r="B341" s="12">
        <v>2579896</v>
      </c>
      <c r="C341" s="12">
        <v>7706</v>
      </c>
      <c r="D341" s="12">
        <v>682816</v>
      </c>
      <c r="E341" s="12">
        <v>671</v>
      </c>
    </row>
    <row r="342" spans="1:5" ht="13.8" x14ac:dyDescent="0.3">
      <c r="A342" s="13">
        <v>44241</v>
      </c>
      <c r="B342" s="12">
        <v>2586183</v>
      </c>
      <c r="C342" s="12">
        <v>6287</v>
      </c>
      <c r="D342" s="12">
        <v>683482</v>
      </c>
      <c r="E342" s="12">
        <v>666</v>
      </c>
    </row>
    <row r="343" spans="1:5" ht="13.8" x14ac:dyDescent="0.3">
      <c r="A343" s="13">
        <v>44242</v>
      </c>
      <c r="B343" s="12">
        <v>2594128</v>
      </c>
      <c r="C343" s="12">
        <v>7945</v>
      </c>
      <c r="D343" s="12">
        <v>684142</v>
      </c>
      <c r="E343" s="12">
        <v>660</v>
      </c>
    </row>
    <row r="344" spans="1:5" ht="13.8" x14ac:dyDescent="0.3">
      <c r="A344" s="13">
        <v>44243</v>
      </c>
      <c r="B344" s="12">
        <v>2602034</v>
      </c>
      <c r="C344" s="12">
        <v>7906</v>
      </c>
      <c r="D344" s="12">
        <v>684800</v>
      </c>
      <c r="E344" s="12">
        <v>658</v>
      </c>
    </row>
    <row r="345" spans="1:5" ht="13.8" x14ac:dyDescent="0.3">
      <c r="A345" s="13">
        <v>44244</v>
      </c>
      <c r="B345" s="12">
        <v>2609359</v>
      </c>
      <c r="C345" s="12">
        <v>7325</v>
      </c>
      <c r="D345" s="12">
        <v>685449</v>
      </c>
      <c r="E345" s="12">
        <v>649</v>
      </c>
    </row>
    <row r="346" spans="1:5" ht="13.8" x14ac:dyDescent="0.3">
      <c r="A346" s="13">
        <v>44245</v>
      </c>
      <c r="B346" s="12">
        <v>2616600</v>
      </c>
      <c r="C346" s="12">
        <v>7241</v>
      </c>
      <c r="D346" s="12">
        <v>686089</v>
      </c>
      <c r="E346" s="12">
        <v>640</v>
      </c>
    </row>
    <row r="347" spans="1:5" ht="13.8" x14ac:dyDescent="0.3">
      <c r="A347" s="13">
        <v>44246</v>
      </c>
      <c r="B347" s="12">
        <v>2624019</v>
      </c>
      <c r="C347" s="12">
        <v>7419</v>
      </c>
      <c r="D347" s="12">
        <v>686727</v>
      </c>
      <c r="E347" s="12">
        <v>638</v>
      </c>
    </row>
    <row r="348" spans="1:5" ht="13.8" x14ac:dyDescent="0.3">
      <c r="A348" s="13">
        <v>44247</v>
      </c>
      <c r="B348" s="12">
        <v>2631876</v>
      </c>
      <c r="C348" s="12">
        <v>7857</v>
      </c>
      <c r="D348" s="12">
        <v>687362</v>
      </c>
      <c r="E348" s="12">
        <v>635</v>
      </c>
    </row>
    <row r="349" spans="1:5" ht="13.8" x14ac:dyDescent="0.3">
      <c r="A349" s="13">
        <v>44248</v>
      </c>
      <c r="B349" s="12">
        <v>2638422</v>
      </c>
      <c r="C349" s="12">
        <v>6546</v>
      </c>
      <c r="D349" s="12">
        <v>687963</v>
      </c>
      <c r="E349" s="12">
        <v>601</v>
      </c>
    </row>
    <row r="350" spans="1:5" ht="13.8" x14ac:dyDescent="0.3">
      <c r="A350" s="13">
        <v>44249</v>
      </c>
      <c r="B350" s="12">
        <v>2646526</v>
      </c>
      <c r="C350" s="12">
        <v>8104</v>
      </c>
      <c r="D350" s="12">
        <v>688586</v>
      </c>
      <c r="E350" s="12">
        <v>623</v>
      </c>
    </row>
    <row r="351" spans="1:5" ht="13.8" x14ac:dyDescent="0.3">
      <c r="A351" s="13">
        <v>44250</v>
      </c>
      <c r="B351" s="12">
        <v>2655633</v>
      </c>
      <c r="C351" s="12">
        <v>9107</v>
      </c>
      <c r="D351" s="12">
        <v>689219</v>
      </c>
      <c r="E351" s="12">
        <v>633</v>
      </c>
    </row>
    <row r="352" spans="1:5" ht="13.8" x14ac:dyDescent="0.3">
      <c r="A352" s="13">
        <v>44251</v>
      </c>
      <c r="B352" s="12">
        <v>2665194</v>
      </c>
      <c r="C352" s="12">
        <v>9561</v>
      </c>
      <c r="D352" s="12">
        <v>689879</v>
      </c>
      <c r="E352" s="12">
        <v>660</v>
      </c>
    </row>
    <row r="353" spans="1:5" ht="13.8" x14ac:dyDescent="0.3">
      <c r="A353" s="13">
        <v>44252</v>
      </c>
      <c r="B353" s="12">
        <v>2674766</v>
      </c>
      <c r="C353" s="12">
        <v>9572</v>
      </c>
      <c r="D353" s="12">
        <v>690537</v>
      </c>
      <c r="E353" s="12">
        <v>658</v>
      </c>
    </row>
    <row r="354" spans="1:5" ht="13.8" x14ac:dyDescent="0.3">
      <c r="A354" s="13">
        <v>44253</v>
      </c>
      <c r="B354" s="12">
        <v>2683971</v>
      </c>
      <c r="C354" s="12">
        <v>9205</v>
      </c>
      <c r="D354" s="12">
        <v>691186</v>
      </c>
      <c r="E354" s="12">
        <v>649</v>
      </c>
    </row>
    <row r="355" spans="1:5" ht="13.8" x14ac:dyDescent="0.3">
      <c r="A355" s="13">
        <v>44254</v>
      </c>
      <c r="B355" s="12">
        <v>2693164</v>
      </c>
      <c r="C355" s="12">
        <v>9193</v>
      </c>
      <c r="D355" s="12">
        <v>691807</v>
      </c>
      <c r="E355" s="12">
        <v>621</v>
      </c>
    </row>
    <row r="356" spans="1:5" ht="13.8" x14ac:dyDescent="0.3">
      <c r="A356" s="13">
        <v>44255</v>
      </c>
      <c r="B356" s="12">
        <v>2701588</v>
      </c>
      <c r="C356" s="12">
        <v>8424</v>
      </c>
      <c r="D356" s="12">
        <v>692417</v>
      </c>
      <c r="E356" s="12">
        <v>610</v>
      </c>
    </row>
    <row r="357" spans="1:5" ht="13.8" x14ac:dyDescent="0.3">
      <c r="A357" s="13">
        <v>44256</v>
      </c>
      <c r="B357" s="12">
        <v>2711479</v>
      </c>
      <c r="C357" s="12">
        <v>9891</v>
      </c>
      <c r="D357" s="12">
        <v>693062</v>
      </c>
      <c r="E357" s="12">
        <v>645</v>
      </c>
    </row>
    <row r="358" spans="1:5" ht="13.8" x14ac:dyDescent="0.3">
      <c r="A358" s="13">
        <v>44257</v>
      </c>
      <c r="B358" s="12">
        <v>2723316</v>
      </c>
      <c r="C358" s="12">
        <v>11837</v>
      </c>
      <c r="D358" s="12">
        <v>693730</v>
      </c>
      <c r="E358" s="12">
        <v>668</v>
      </c>
    </row>
    <row r="359" spans="1:5" ht="13.8" x14ac:dyDescent="0.3">
      <c r="A359" s="13">
        <v>44258</v>
      </c>
      <c r="B359" s="12">
        <v>2734836</v>
      </c>
      <c r="C359" s="12">
        <v>11520</v>
      </c>
      <c r="D359" s="12">
        <v>694419</v>
      </c>
      <c r="E359" s="12">
        <v>689</v>
      </c>
    </row>
    <row r="360" spans="1:5" ht="13.8" x14ac:dyDescent="0.3">
      <c r="A360" s="13">
        <v>44259</v>
      </c>
      <c r="B360" s="12">
        <v>2746158</v>
      </c>
      <c r="C360" s="12">
        <v>11322</v>
      </c>
      <c r="D360" s="12">
        <v>695104</v>
      </c>
      <c r="E360" s="12">
        <v>685</v>
      </c>
    </row>
    <row r="361" spans="1:5" ht="13.8" x14ac:dyDescent="0.3">
      <c r="A361" s="13">
        <v>44260</v>
      </c>
      <c r="B361" s="12">
        <v>2757460</v>
      </c>
      <c r="C361" s="12">
        <v>11302</v>
      </c>
      <c r="D361" s="12">
        <v>695802</v>
      </c>
      <c r="E361" s="12">
        <v>698</v>
      </c>
    </row>
    <row r="362" spans="1:5" ht="13.8" x14ac:dyDescent="0.3">
      <c r="A362" s="13">
        <v>44261</v>
      </c>
      <c r="B362" s="12">
        <v>2769230</v>
      </c>
      <c r="C362" s="12">
        <v>11770</v>
      </c>
      <c r="D362" s="12">
        <v>696504</v>
      </c>
      <c r="E362" s="12">
        <v>702</v>
      </c>
    </row>
    <row r="363" spans="1:5" ht="13.8" x14ac:dyDescent="0.3">
      <c r="A363" s="13">
        <v>44262</v>
      </c>
      <c r="B363" s="12">
        <v>2780417</v>
      </c>
      <c r="C363" s="12">
        <v>11187</v>
      </c>
      <c r="D363" s="12">
        <v>697239</v>
      </c>
      <c r="E363" s="12">
        <v>735</v>
      </c>
    </row>
    <row r="364" spans="1:5" ht="13.8" x14ac:dyDescent="0.3">
      <c r="A364" s="13">
        <v>44263</v>
      </c>
      <c r="B364" s="12">
        <v>2793632</v>
      </c>
      <c r="C364" s="12">
        <v>13215</v>
      </c>
      <c r="D364" s="12">
        <v>698006</v>
      </c>
      <c r="E364" s="12">
        <v>767</v>
      </c>
    </row>
    <row r="365" spans="1:5" ht="13.8" x14ac:dyDescent="0.3">
      <c r="A365" s="13">
        <v>44264</v>
      </c>
      <c r="B365" s="12">
        <v>2807387</v>
      </c>
      <c r="C365" s="12">
        <v>13755</v>
      </c>
      <c r="D365" s="12">
        <v>698807</v>
      </c>
      <c r="E365" s="12">
        <v>801</v>
      </c>
    </row>
    <row r="366" spans="1:5" ht="13.8" x14ac:dyDescent="0.3">
      <c r="A366" s="13">
        <v>44265</v>
      </c>
      <c r="B366" s="12">
        <v>2821943</v>
      </c>
      <c r="C366" s="12">
        <v>14556</v>
      </c>
      <c r="D366" s="12">
        <v>699621</v>
      </c>
      <c r="E366" s="12">
        <v>814</v>
      </c>
    </row>
    <row r="367" spans="1:5" ht="13.8" x14ac:dyDescent="0.3">
      <c r="A367" s="13">
        <v>44266</v>
      </c>
      <c r="B367" s="12">
        <v>2835989</v>
      </c>
      <c r="C367" s="12">
        <v>14046</v>
      </c>
      <c r="D367" s="12">
        <v>700442</v>
      </c>
      <c r="E367" s="12">
        <v>821</v>
      </c>
    </row>
    <row r="368" spans="1:5" ht="13.8" x14ac:dyDescent="0.3">
      <c r="A368" s="13">
        <v>44267</v>
      </c>
      <c r="B368" s="12">
        <v>2850930</v>
      </c>
      <c r="C368" s="12">
        <v>14941</v>
      </c>
      <c r="D368" s="12">
        <v>701276</v>
      </c>
      <c r="E368" s="12">
        <v>834</v>
      </c>
    </row>
    <row r="369" spans="1:5" ht="13.8" x14ac:dyDescent="0.3">
      <c r="A369" s="13">
        <v>44268</v>
      </c>
      <c r="B369" s="12">
        <v>2866012</v>
      </c>
      <c r="C369" s="12">
        <v>15082</v>
      </c>
      <c r="D369" s="12">
        <v>702117</v>
      </c>
      <c r="E369" s="12">
        <v>841</v>
      </c>
    </row>
    <row r="370" spans="1:5" ht="13.8" x14ac:dyDescent="0.3">
      <c r="A370" s="13">
        <v>44269</v>
      </c>
      <c r="B370" s="12">
        <v>2879390</v>
      </c>
      <c r="C370" s="12">
        <v>13378</v>
      </c>
      <c r="D370" s="12">
        <v>702969</v>
      </c>
      <c r="E370" s="12">
        <v>852</v>
      </c>
    </row>
    <row r="371" spans="1:5" ht="13.8" x14ac:dyDescent="0.3">
      <c r="A371" s="13">
        <v>44270</v>
      </c>
      <c r="B371" s="12">
        <v>2894893</v>
      </c>
      <c r="C371" s="12">
        <v>15503</v>
      </c>
      <c r="D371" s="12">
        <v>703827</v>
      </c>
      <c r="E371" s="12">
        <v>858</v>
      </c>
    </row>
    <row r="372" spans="1:5" ht="13.8" x14ac:dyDescent="0.3">
      <c r="A372" s="13">
        <v>44271</v>
      </c>
      <c r="B372" s="12">
        <v>2911642</v>
      </c>
      <c r="C372" s="12">
        <v>16749</v>
      </c>
      <c r="D372" s="12">
        <v>704701</v>
      </c>
      <c r="E372" s="12">
        <v>874</v>
      </c>
    </row>
    <row r="373" spans="1:5" ht="13.8" x14ac:dyDescent="0.3">
      <c r="A373" s="13">
        <v>44272</v>
      </c>
      <c r="B373" s="12">
        <v>2930554</v>
      </c>
      <c r="C373" s="12">
        <v>18912</v>
      </c>
      <c r="D373" s="12">
        <v>705570</v>
      </c>
      <c r="E373" s="12">
        <v>869</v>
      </c>
    </row>
    <row r="374" spans="1:5" ht="13.8" x14ac:dyDescent="0.3">
      <c r="A374" s="13">
        <v>44273</v>
      </c>
      <c r="B374" s="12">
        <v>2950603</v>
      </c>
      <c r="C374" s="12">
        <v>20049</v>
      </c>
      <c r="D374" s="12">
        <v>706472</v>
      </c>
      <c r="E374" s="12">
        <v>902</v>
      </c>
    </row>
    <row r="375" spans="1:5" ht="13.8" x14ac:dyDescent="0.3">
      <c r="A375" s="13">
        <v>44274</v>
      </c>
      <c r="B375" s="12">
        <v>2971633</v>
      </c>
      <c r="C375" s="12">
        <v>21030</v>
      </c>
      <c r="D375" s="12">
        <v>707406</v>
      </c>
      <c r="E375" s="12">
        <v>934</v>
      </c>
    </row>
    <row r="376" spans="1:5" ht="13.8" x14ac:dyDescent="0.3">
      <c r="A376" s="13">
        <v>44275</v>
      </c>
      <c r="B376" s="12">
        <v>2992694</v>
      </c>
      <c r="C376" s="12">
        <v>21061</v>
      </c>
      <c r="D376" s="12">
        <v>708364</v>
      </c>
      <c r="E376" s="12">
        <v>958</v>
      </c>
    </row>
    <row r="377" spans="1:5" ht="13.8" x14ac:dyDescent="0.3">
      <c r="A377" s="13">
        <v>44276</v>
      </c>
      <c r="B377" s="12">
        <v>3013122</v>
      </c>
      <c r="C377" s="12">
        <v>20428</v>
      </c>
      <c r="D377" s="12">
        <v>709329</v>
      </c>
      <c r="E377" s="12">
        <v>965</v>
      </c>
    </row>
    <row r="378" spans="1:5" ht="13.8" x14ac:dyDescent="0.3">
      <c r="A378" s="13">
        <v>44277</v>
      </c>
      <c r="B378" s="12">
        <v>3035338</v>
      </c>
      <c r="C378" s="12">
        <v>22216</v>
      </c>
      <c r="D378" s="12">
        <v>710310</v>
      </c>
      <c r="E378" s="12">
        <v>981</v>
      </c>
    </row>
    <row r="379" spans="1:5" ht="13.8" x14ac:dyDescent="0.3">
      <c r="A379" s="13">
        <v>44278</v>
      </c>
      <c r="B379" s="12">
        <v>3061520</v>
      </c>
      <c r="C379" s="12">
        <v>26182</v>
      </c>
      <c r="D379" s="12">
        <v>711316</v>
      </c>
      <c r="E379" s="12">
        <v>1006</v>
      </c>
    </row>
    <row r="380" spans="1:5" ht="13.8" x14ac:dyDescent="0.3">
      <c r="A380" s="13">
        <v>44279</v>
      </c>
      <c r="B380" s="12">
        <v>3091282</v>
      </c>
      <c r="C380" s="12">
        <v>29762</v>
      </c>
      <c r="D380" s="12">
        <v>712458</v>
      </c>
      <c r="E380" s="12">
        <v>1142</v>
      </c>
    </row>
    <row r="381" spans="1:5" ht="13.8" x14ac:dyDescent="0.3">
      <c r="A381" s="13">
        <v>44280</v>
      </c>
      <c r="B381" s="12">
        <v>3120013</v>
      </c>
      <c r="C381" s="12">
        <v>28731</v>
      </c>
      <c r="D381" s="12">
        <v>713668</v>
      </c>
      <c r="E381" s="12">
        <v>1210</v>
      </c>
    </row>
    <row r="382" spans="1:5" ht="13.8" x14ac:dyDescent="0.3">
      <c r="A382" s="13">
        <v>44281</v>
      </c>
      <c r="B382" s="12">
        <v>3149094</v>
      </c>
      <c r="C382" s="12">
        <v>29081</v>
      </c>
      <c r="D382" s="12">
        <v>714921</v>
      </c>
      <c r="E382" s="12">
        <v>1253</v>
      </c>
    </row>
    <row r="383" spans="1:5" ht="13.8" x14ac:dyDescent="0.3">
      <c r="A383" s="13">
        <v>44282</v>
      </c>
      <c r="B383" s="12">
        <v>3179115</v>
      </c>
      <c r="C383" s="12">
        <v>30021</v>
      </c>
      <c r="D383" s="12">
        <v>716202</v>
      </c>
      <c r="E383" s="12">
        <v>1281</v>
      </c>
    </row>
    <row r="384" spans="1:5" ht="13.8" x14ac:dyDescent="0.3">
      <c r="A384" s="13">
        <v>44283</v>
      </c>
      <c r="B384" s="12">
        <v>3208173</v>
      </c>
      <c r="C384" s="12">
        <v>29058</v>
      </c>
      <c r="D384" s="12">
        <v>717507</v>
      </c>
      <c r="E384" s="12">
        <v>1305</v>
      </c>
    </row>
    <row r="385" spans="1:5" ht="13.8" x14ac:dyDescent="0.3">
      <c r="A385" s="13">
        <v>44284</v>
      </c>
      <c r="B385" s="12">
        <v>3240577</v>
      </c>
      <c r="C385" s="12">
        <v>32404</v>
      </c>
      <c r="D385" s="12">
        <v>718832</v>
      </c>
      <c r="E385" s="12">
        <v>1325</v>
      </c>
    </row>
    <row r="386" spans="1:5" ht="13.8" x14ac:dyDescent="0.3">
      <c r="A386" s="13">
        <v>44285</v>
      </c>
      <c r="B386" s="12">
        <v>3277880</v>
      </c>
      <c r="C386" s="12">
        <v>37303</v>
      </c>
      <c r="D386" s="12">
        <v>720208</v>
      </c>
      <c r="E386" s="12">
        <v>1376</v>
      </c>
    </row>
    <row r="387" spans="1:5" ht="13.8" x14ac:dyDescent="0.3">
      <c r="A387" s="13">
        <v>44286</v>
      </c>
      <c r="B387" s="12">
        <v>3317182</v>
      </c>
      <c r="C387" s="12">
        <v>39302</v>
      </c>
      <c r="D387" s="12">
        <v>721609</v>
      </c>
      <c r="E387" s="12">
        <v>1401</v>
      </c>
    </row>
    <row r="388" spans="1:5" ht="13.8" x14ac:dyDescent="0.3">
      <c r="A388" s="13">
        <v>44287</v>
      </c>
      <c r="B388" s="12">
        <v>3357988</v>
      </c>
      <c r="C388" s="12">
        <v>40806</v>
      </c>
      <c r="D388" s="12">
        <v>723033</v>
      </c>
      <c r="E388" s="12">
        <v>1424</v>
      </c>
    </row>
    <row r="389" spans="1:5" ht="13.8" x14ac:dyDescent="0.3">
      <c r="A389" s="13">
        <v>44288</v>
      </c>
      <c r="B389" s="12">
        <v>3400296</v>
      </c>
      <c r="C389" s="12">
        <v>42308</v>
      </c>
      <c r="D389" s="12">
        <v>724504</v>
      </c>
      <c r="E389" s="12">
        <v>1471</v>
      </c>
    </row>
    <row r="390" spans="1:5" ht="13.8" x14ac:dyDescent="0.3">
      <c r="A390" s="13">
        <v>44289</v>
      </c>
      <c r="B390" s="12">
        <v>3445052</v>
      </c>
      <c r="C390" s="12">
        <v>44756</v>
      </c>
      <c r="D390" s="12">
        <v>725987</v>
      </c>
      <c r="E390" s="12">
        <v>1483</v>
      </c>
    </row>
    <row r="391" spans="1:5" ht="13.8" x14ac:dyDescent="0.3">
      <c r="A391" s="13">
        <v>44290</v>
      </c>
      <c r="B391" s="12">
        <v>3487050</v>
      </c>
      <c r="C391" s="12">
        <v>41998</v>
      </c>
      <c r="D391" s="12">
        <v>727495</v>
      </c>
      <c r="E391" s="12">
        <v>1508</v>
      </c>
    </row>
    <row r="392" spans="1:5" ht="13.8" x14ac:dyDescent="0.3">
      <c r="A392" s="13">
        <v>44291</v>
      </c>
      <c r="B392" s="12">
        <v>3529601</v>
      </c>
      <c r="C392" s="12">
        <v>42551</v>
      </c>
      <c r="D392" s="12">
        <v>729201</v>
      </c>
      <c r="E392" s="12">
        <v>1706</v>
      </c>
    </row>
    <row r="393" spans="1:5" ht="13.8" x14ac:dyDescent="0.3">
      <c r="A393" s="13">
        <v>44292</v>
      </c>
      <c r="B393" s="12">
        <v>3579185</v>
      </c>
      <c r="C393" s="12">
        <v>49584</v>
      </c>
      <c r="D393" s="12">
        <v>731204</v>
      </c>
      <c r="E393" s="12">
        <v>2003</v>
      </c>
    </row>
    <row r="394" spans="1:5" ht="13.8" x14ac:dyDescent="0.3">
      <c r="A394" s="13">
        <v>44293</v>
      </c>
      <c r="B394" s="12">
        <v>3633925</v>
      </c>
      <c r="C394" s="12">
        <v>54740</v>
      </c>
      <c r="D394" s="12">
        <v>733407</v>
      </c>
      <c r="E394" s="12">
        <v>2203</v>
      </c>
    </row>
    <row r="395" spans="1:5" ht="13.8" x14ac:dyDescent="0.3">
      <c r="A395" s="13">
        <v>44294</v>
      </c>
      <c r="B395" s="12">
        <v>3689866</v>
      </c>
      <c r="C395" s="12">
        <v>55941</v>
      </c>
      <c r="D395" s="12">
        <v>735723</v>
      </c>
      <c r="E395" s="12">
        <v>2316</v>
      </c>
    </row>
    <row r="396" spans="1:5" ht="13.8" x14ac:dyDescent="0.3">
      <c r="A396" s="13">
        <v>44295</v>
      </c>
      <c r="B396" s="12">
        <v>3745657</v>
      </c>
      <c r="C396" s="12">
        <v>55791</v>
      </c>
      <c r="D396" s="12">
        <v>738131</v>
      </c>
      <c r="E396" s="12">
        <v>2408</v>
      </c>
    </row>
    <row r="397" spans="1:5" ht="13.8" x14ac:dyDescent="0.3">
      <c r="A397" s="13">
        <v>44296</v>
      </c>
      <c r="B397" s="12">
        <v>3798333</v>
      </c>
      <c r="C397" s="12">
        <v>52676</v>
      </c>
      <c r="D397" s="12">
        <v>740628</v>
      </c>
      <c r="E397" s="12">
        <v>2497</v>
      </c>
    </row>
    <row r="398" spans="1:5" ht="13.8" x14ac:dyDescent="0.3">
      <c r="A398" s="13">
        <v>44297</v>
      </c>
      <c r="B398" s="12">
        <v>3849011</v>
      </c>
      <c r="C398" s="12">
        <v>50678</v>
      </c>
      <c r="D398" s="12">
        <v>743176</v>
      </c>
      <c r="E398" s="12">
        <v>2548</v>
      </c>
    </row>
    <row r="399" spans="1:5" ht="13.8" x14ac:dyDescent="0.3">
      <c r="A399" s="13">
        <v>44298</v>
      </c>
      <c r="B399" s="12">
        <v>3903573</v>
      </c>
      <c r="C399" s="12">
        <v>54562</v>
      </c>
      <c r="D399" s="12">
        <v>745847</v>
      </c>
      <c r="E399" s="12">
        <v>2671</v>
      </c>
    </row>
    <row r="400" spans="1:5" ht="13.8" x14ac:dyDescent="0.3">
      <c r="A400" s="13">
        <v>44299</v>
      </c>
      <c r="B400" s="12">
        <v>3962760</v>
      </c>
      <c r="C400" s="12">
        <v>59187</v>
      </c>
      <c r="D400" s="12">
        <v>748570</v>
      </c>
      <c r="E400" s="12">
        <v>2723</v>
      </c>
    </row>
    <row r="401" spans="1:5" ht="13.8" x14ac:dyDescent="0.3">
      <c r="A401" s="13">
        <v>44300</v>
      </c>
      <c r="B401" s="12">
        <v>4025557</v>
      </c>
      <c r="C401" s="12">
        <v>62797</v>
      </c>
      <c r="D401" s="12">
        <v>751372</v>
      </c>
      <c r="E401" s="12">
        <v>2802</v>
      </c>
    </row>
    <row r="402" spans="1:5" ht="13.8" x14ac:dyDescent="0.3">
      <c r="A402" s="13">
        <v>44301</v>
      </c>
      <c r="B402" s="12">
        <v>4086957</v>
      </c>
      <c r="C402" s="12">
        <v>61400</v>
      </c>
      <c r="D402" s="12">
        <v>754217</v>
      </c>
      <c r="E402" s="12">
        <v>2845</v>
      </c>
    </row>
    <row r="403" spans="1:5" ht="13.8" x14ac:dyDescent="0.3">
      <c r="A403" s="13">
        <v>44302</v>
      </c>
      <c r="B403" s="12">
        <v>4150039</v>
      </c>
      <c r="C403" s="12">
        <v>63082</v>
      </c>
      <c r="D403" s="12">
        <v>757132</v>
      </c>
      <c r="E403" s="12">
        <v>2915</v>
      </c>
    </row>
    <row r="404" spans="1:5" ht="13.8" x14ac:dyDescent="0.3">
      <c r="A404" s="13">
        <v>44303</v>
      </c>
      <c r="B404" s="12">
        <v>4212645</v>
      </c>
      <c r="C404" s="12">
        <v>62606</v>
      </c>
      <c r="D404" s="12">
        <v>760105</v>
      </c>
      <c r="E404" s="12">
        <v>2973</v>
      </c>
    </row>
    <row r="405" spans="1:5" ht="13.8" x14ac:dyDescent="0.3">
      <c r="A405" s="13">
        <v>44304</v>
      </c>
      <c r="B405" s="12">
        <v>4268447</v>
      </c>
      <c r="C405" s="12">
        <v>55802</v>
      </c>
      <c r="D405" s="12">
        <v>763206</v>
      </c>
      <c r="E405" s="12">
        <v>3101</v>
      </c>
    </row>
    <row r="406" spans="1:5" ht="13.8" x14ac:dyDescent="0.3">
      <c r="A406" s="13">
        <v>44305</v>
      </c>
      <c r="B406" s="12">
        <v>4323596</v>
      </c>
      <c r="C406" s="12">
        <v>55149</v>
      </c>
      <c r="D406" s="12">
        <v>766068</v>
      </c>
      <c r="E406" s="12">
        <v>2862</v>
      </c>
    </row>
    <row r="407" spans="1:5" ht="13.8" x14ac:dyDescent="0.3">
      <c r="A407" s="13">
        <v>44306</v>
      </c>
      <c r="B407" s="12">
        <v>4384624</v>
      </c>
      <c r="C407" s="12">
        <v>61028</v>
      </c>
      <c r="D407" s="12">
        <v>768963</v>
      </c>
      <c r="E407" s="12">
        <v>2895</v>
      </c>
    </row>
    <row r="408" spans="1:5" ht="13.8" x14ac:dyDescent="0.3">
      <c r="A408" s="13">
        <v>44307</v>
      </c>
      <c r="B408" s="12">
        <v>4446591</v>
      </c>
      <c r="C408" s="12">
        <v>61967</v>
      </c>
      <c r="D408" s="12">
        <v>771895</v>
      </c>
      <c r="E408" s="12">
        <v>2932</v>
      </c>
    </row>
    <row r="409" spans="1:5" ht="13.8" x14ac:dyDescent="0.3">
      <c r="A409" s="13">
        <v>44308</v>
      </c>
      <c r="B409" s="12">
        <v>4501382</v>
      </c>
      <c r="C409" s="12">
        <v>54791</v>
      </c>
      <c r="D409" s="12">
        <v>775023</v>
      </c>
      <c r="E409" s="12">
        <v>3128</v>
      </c>
    </row>
    <row r="410" spans="1:5" ht="13.8" x14ac:dyDescent="0.3">
      <c r="A410" s="13">
        <v>44309</v>
      </c>
      <c r="B410" s="12">
        <v>4550820</v>
      </c>
      <c r="C410" s="12">
        <v>49438</v>
      </c>
      <c r="D410" s="12">
        <v>778112</v>
      </c>
      <c r="E410" s="12">
        <v>3089</v>
      </c>
    </row>
    <row r="411" spans="1:5" ht="13.8" x14ac:dyDescent="0.3">
      <c r="A411" s="13">
        <v>44310</v>
      </c>
      <c r="B411" s="12">
        <v>4591416</v>
      </c>
      <c r="C411" s="12">
        <v>40596</v>
      </c>
      <c r="D411" s="12">
        <v>781017</v>
      </c>
      <c r="E411" s="12">
        <v>2905</v>
      </c>
    </row>
    <row r="412" spans="1:5" ht="13.8" x14ac:dyDescent="0.3">
      <c r="A412" s="13">
        <v>44311</v>
      </c>
      <c r="B412" s="12">
        <v>4629969</v>
      </c>
      <c r="C412" s="12">
        <v>38553</v>
      </c>
      <c r="D412" s="12">
        <v>783818</v>
      </c>
      <c r="E412" s="12">
        <v>2801</v>
      </c>
    </row>
    <row r="413" spans="1:5" ht="13.8" x14ac:dyDescent="0.3">
      <c r="A413" s="13">
        <v>44312</v>
      </c>
      <c r="B413" s="12">
        <v>4667281</v>
      </c>
      <c r="C413" s="12">
        <v>37312</v>
      </c>
      <c r="D413" s="12">
        <v>786534</v>
      </c>
      <c r="E413" s="12">
        <v>2716</v>
      </c>
    </row>
    <row r="414" spans="1:5" ht="13.8" x14ac:dyDescent="0.3">
      <c r="A414" s="13">
        <v>44313</v>
      </c>
      <c r="B414" s="12">
        <v>4710582</v>
      </c>
      <c r="C414" s="12">
        <v>43301</v>
      </c>
      <c r="D414" s="12">
        <v>789237</v>
      </c>
      <c r="E414" s="12">
        <v>2703</v>
      </c>
    </row>
    <row r="415" spans="1:5" ht="13.8" x14ac:dyDescent="0.3">
      <c r="A415" s="13">
        <v>44314</v>
      </c>
      <c r="B415" s="12">
        <v>4751026</v>
      </c>
      <c r="C415" s="12">
        <v>40444</v>
      </c>
      <c r="D415" s="12">
        <v>791965</v>
      </c>
      <c r="E415" s="12">
        <v>2728</v>
      </c>
    </row>
    <row r="416" spans="1:5" ht="13.8" x14ac:dyDescent="0.3">
      <c r="A416" s="13">
        <v>44315</v>
      </c>
      <c r="B416" s="12">
        <v>4788700</v>
      </c>
      <c r="C416" s="12">
        <v>37674</v>
      </c>
      <c r="D416" s="12">
        <v>794680</v>
      </c>
      <c r="E416" s="12">
        <v>2715</v>
      </c>
    </row>
    <row r="417" spans="1:5" ht="13.8" x14ac:dyDescent="0.3">
      <c r="A417" s="13">
        <v>44316</v>
      </c>
      <c r="B417" s="12">
        <v>4820591</v>
      </c>
      <c r="C417" s="12">
        <v>31891</v>
      </c>
      <c r="D417" s="12">
        <v>797353</v>
      </c>
      <c r="E417" s="12">
        <v>2673</v>
      </c>
    </row>
    <row r="418" spans="1:5" ht="13.8" x14ac:dyDescent="0.3">
      <c r="A418" s="13">
        <v>44317</v>
      </c>
      <c r="B418" s="12">
        <v>4849408</v>
      </c>
      <c r="C418" s="12">
        <v>28817</v>
      </c>
      <c r="D418" s="12">
        <v>799968</v>
      </c>
      <c r="E418" s="12">
        <v>2615</v>
      </c>
    </row>
    <row r="419" spans="1:5" ht="13.8" x14ac:dyDescent="0.3">
      <c r="A419" s="13">
        <v>44318</v>
      </c>
      <c r="B419" s="12">
        <v>4875388</v>
      </c>
      <c r="C419" s="12">
        <v>25980</v>
      </c>
      <c r="D419" s="12">
        <v>802555</v>
      </c>
      <c r="E419" s="12">
        <v>2587</v>
      </c>
    </row>
    <row r="420" spans="1:5" ht="13.8" x14ac:dyDescent="0.3">
      <c r="A420" s="13">
        <v>44319</v>
      </c>
      <c r="B420" s="12">
        <v>4900121</v>
      </c>
      <c r="C420" s="12">
        <v>24733</v>
      </c>
      <c r="D420" s="12">
        <v>805056</v>
      </c>
      <c r="E420" s="12">
        <v>2501</v>
      </c>
    </row>
    <row r="421" spans="1:5" ht="13.8" x14ac:dyDescent="0.3">
      <c r="A421" s="13">
        <v>44320</v>
      </c>
      <c r="B421" s="12">
        <v>4929118</v>
      </c>
      <c r="C421" s="12">
        <v>28997</v>
      </c>
      <c r="D421" s="12">
        <v>807539</v>
      </c>
      <c r="E421" s="12">
        <v>2483</v>
      </c>
    </row>
    <row r="422" spans="1:5" ht="13.8" x14ac:dyDescent="0.3">
      <c r="A422" s="13">
        <v>44321</v>
      </c>
      <c r="B422" s="12">
        <v>4955594</v>
      </c>
      <c r="C422" s="12">
        <v>26476</v>
      </c>
      <c r="D422" s="12">
        <v>809953</v>
      </c>
      <c r="E422" s="12">
        <v>2414</v>
      </c>
    </row>
    <row r="423" spans="1:5" ht="13.8" x14ac:dyDescent="0.3">
      <c r="A423" s="13">
        <v>44322</v>
      </c>
      <c r="B423" s="12">
        <v>4977982</v>
      </c>
      <c r="C423" s="12">
        <v>22388</v>
      </c>
      <c r="D423" s="12">
        <v>812354</v>
      </c>
      <c r="E423" s="12">
        <v>2401</v>
      </c>
    </row>
    <row r="424" spans="1:5" ht="13.8" x14ac:dyDescent="0.3">
      <c r="A424" s="13">
        <v>44323</v>
      </c>
      <c r="B424" s="12">
        <v>4998089</v>
      </c>
      <c r="C424" s="10">
        <v>20107</v>
      </c>
      <c r="D424" s="10">
        <v>814564</v>
      </c>
      <c r="E424" s="10">
        <v>2210</v>
      </c>
    </row>
    <row r="425" spans="1:5" ht="13.8" x14ac:dyDescent="0.3">
      <c r="A425" s="13">
        <v>44324</v>
      </c>
      <c r="B425" s="12">
        <v>5016141</v>
      </c>
      <c r="C425" s="10">
        <v>18052</v>
      </c>
      <c r="D425" s="10">
        <v>816742</v>
      </c>
      <c r="E425" s="10">
        <v>2178</v>
      </c>
    </row>
    <row r="426" spans="1:5" ht="13.8" x14ac:dyDescent="0.3">
      <c r="A426" s="13">
        <v>44325</v>
      </c>
      <c r="B426" s="12">
        <v>5031332</v>
      </c>
      <c r="C426" s="10">
        <v>15191</v>
      </c>
      <c r="D426" s="10">
        <v>818844</v>
      </c>
      <c r="E426" s="10">
        <v>2102</v>
      </c>
    </row>
    <row r="427" spans="1:5" ht="13.8" x14ac:dyDescent="0.3">
      <c r="A427" s="13">
        <v>44326</v>
      </c>
      <c r="B427" s="12">
        <v>5044936</v>
      </c>
      <c r="C427" s="10">
        <v>13604</v>
      </c>
      <c r="D427" s="10">
        <v>820578</v>
      </c>
      <c r="E427" s="10">
        <v>1734</v>
      </c>
    </row>
    <row r="428" spans="1:5" ht="13.8" x14ac:dyDescent="0.3">
      <c r="A428" s="13">
        <v>44327</v>
      </c>
      <c r="B428" s="12">
        <v>5059433</v>
      </c>
      <c r="C428" s="10">
        <v>14497</v>
      </c>
      <c r="D428" s="10">
        <v>822160</v>
      </c>
      <c r="E428" s="10">
        <v>1582</v>
      </c>
    </row>
    <row r="429" spans="1:5" ht="13.8" x14ac:dyDescent="0.3">
      <c r="A429" s="13">
        <v>44328</v>
      </c>
      <c r="B429" s="12">
        <v>5072462</v>
      </c>
      <c r="C429" s="10">
        <v>13029</v>
      </c>
      <c r="D429" s="10">
        <v>823656</v>
      </c>
      <c r="E429" s="10">
        <v>1496</v>
      </c>
    </row>
    <row r="430" spans="1:5" ht="13.8" x14ac:dyDescent="0.3">
      <c r="A430" s="13">
        <v>44329</v>
      </c>
      <c r="B430" s="12">
        <v>5083996</v>
      </c>
      <c r="C430" s="10">
        <v>11534</v>
      </c>
      <c r="D430" s="10">
        <v>824873</v>
      </c>
      <c r="E430" s="10">
        <v>1217</v>
      </c>
    </row>
    <row r="431" spans="1:5" ht="13.8" x14ac:dyDescent="0.3">
      <c r="A431" s="13">
        <v>44330</v>
      </c>
      <c r="B431" s="12">
        <v>5095390</v>
      </c>
      <c r="C431" s="10">
        <v>11394</v>
      </c>
      <c r="D431" s="10">
        <v>825975</v>
      </c>
      <c r="E431" s="10">
        <v>1102</v>
      </c>
    </row>
    <row r="432" spans="1:5" ht="13.8" x14ac:dyDescent="0.3">
      <c r="A432" s="13">
        <v>44331</v>
      </c>
      <c r="B432" s="12">
        <v>5106862</v>
      </c>
      <c r="C432" s="10">
        <v>11472</v>
      </c>
      <c r="D432" s="10">
        <v>827059</v>
      </c>
      <c r="E432" s="10">
        <v>1084</v>
      </c>
    </row>
    <row r="433" spans="1:5" ht="13.8" x14ac:dyDescent="0.3">
      <c r="A433" s="13">
        <v>44332</v>
      </c>
      <c r="B433" s="12">
        <v>5117374</v>
      </c>
      <c r="C433" s="10">
        <v>10512</v>
      </c>
      <c r="D433" s="10">
        <v>827979</v>
      </c>
      <c r="E433" s="10">
        <v>920</v>
      </c>
    </row>
    <row r="434" spans="1:5" ht="13.8" x14ac:dyDescent="0.3">
      <c r="A434" s="13">
        <v>44333</v>
      </c>
      <c r="B434" s="12">
        <v>5127548</v>
      </c>
      <c r="C434" s="10">
        <v>10174</v>
      </c>
      <c r="D434" s="10">
        <v>828902</v>
      </c>
      <c r="E434" s="10">
        <v>923</v>
      </c>
    </row>
    <row r="435" spans="1:5" ht="13.8" x14ac:dyDescent="0.3">
      <c r="A435" s="13">
        <v>44334</v>
      </c>
      <c r="B435" s="12">
        <v>5139485</v>
      </c>
      <c r="C435" s="10">
        <v>11937</v>
      </c>
      <c r="D435" s="10">
        <v>829818</v>
      </c>
      <c r="E435" s="10">
        <v>916</v>
      </c>
    </row>
    <row r="436" spans="1:5" ht="13.8" x14ac:dyDescent="0.3">
      <c r="A436" s="13">
        <v>44335</v>
      </c>
      <c r="B436" s="12">
        <v>5151038</v>
      </c>
      <c r="C436" s="10">
        <v>11553</v>
      </c>
      <c r="D436" s="10">
        <v>830720</v>
      </c>
      <c r="E436" s="10">
        <v>902</v>
      </c>
    </row>
    <row r="437" spans="1:5" ht="13.8" x14ac:dyDescent="0.3">
      <c r="A437" s="13">
        <v>44336</v>
      </c>
      <c r="B437" s="12">
        <v>5160423</v>
      </c>
      <c r="C437" s="10">
        <v>9385</v>
      </c>
      <c r="D437" s="10">
        <v>831576</v>
      </c>
      <c r="E437" s="10">
        <v>856</v>
      </c>
    </row>
    <row r="438" spans="1:5" ht="13.8" x14ac:dyDescent="0.3">
      <c r="A438" s="13">
        <v>44337</v>
      </c>
      <c r="B438" s="12">
        <v>5169951</v>
      </c>
      <c r="C438" s="10">
        <v>9528</v>
      </c>
      <c r="D438" s="10">
        <v>832422</v>
      </c>
      <c r="E438" s="10">
        <v>846</v>
      </c>
    </row>
    <row r="439" spans="1:5" ht="13.8" x14ac:dyDescent="0.3">
      <c r="A439" s="13">
        <v>44338</v>
      </c>
      <c r="B439" s="12">
        <v>5178648</v>
      </c>
      <c r="C439" s="10">
        <v>8697</v>
      </c>
      <c r="D439" s="10">
        <v>833257</v>
      </c>
      <c r="E439" s="10">
        <v>835</v>
      </c>
    </row>
    <row r="440" spans="1:5" ht="13.8" x14ac:dyDescent="0.3">
      <c r="A440" s="13">
        <v>44339</v>
      </c>
      <c r="B440" s="12">
        <v>5186487</v>
      </c>
      <c r="C440" s="10">
        <v>7839</v>
      </c>
      <c r="D440" s="10">
        <v>833967</v>
      </c>
      <c r="E440" s="10">
        <v>710</v>
      </c>
    </row>
    <row r="441" spans="1:5" ht="13.8" x14ac:dyDescent="0.3">
      <c r="A441" s="13">
        <v>44340</v>
      </c>
      <c r="B441" s="12">
        <v>5194010</v>
      </c>
      <c r="C441" s="10">
        <v>7523</v>
      </c>
      <c r="D441" s="10">
        <v>834669</v>
      </c>
      <c r="E441" s="10">
        <v>702</v>
      </c>
    </row>
    <row r="442" spans="1:5" ht="13.8" x14ac:dyDescent="0.3">
      <c r="A442" s="13">
        <v>44341</v>
      </c>
      <c r="B442" s="12">
        <v>5203385</v>
      </c>
      <c r="C442" s="10">
        <v>9375</v>
      </c>
      <c r="D442" s="10">
        <v>835362</v>
      </c>
      <c r="E442" s="10">
        <v>693</v>
      </c>
    </row>
    <row r="443" spans="1:5" ht="13.8" x14ac:dyDescent="0.3">
      <c r="A443" s="13">
        <v>44342</v>
      </c>
      <c r="B443" s="12">
        <v>5212123</v>
      </c>
      <c r="C443" s="10">
        <v>8738</v>
      </c>
      <c r="D443" s="10">
        <v>836043</v>
      </c>
      <c r="E443" s="10">
        <v>681</v>
      </c>
    </row>
    <row r="444" spans="1:5" ht="13.8" x14ac:dyDescent="0.3">
      <c r="A444" s="13">
        <v>44343</v>
      </c>
      <c r="B444" s="12">
        <v>5220549</v>
      </c>
      <c r="C444" s="10">
        <v>8426</v>
      </c>
      <c r="D444" s="10">
        <v>836716</v>
      </c>
      <c r="E444" s="10">
        <v>673</v>
      </c>
    </row>
    <row r="445" spans="1:5" ht="13.8" x14ac:dyDescent="0.3">
      <c r="A445" s="13">
        <v>44344</v>
      </c>
      <c r="B445" s="12">
        <v>5228322</v>
      </c>
      <c r="C445" s="10">
        <v>7773</v>
      </c>
      <c r="D445" s="10">
        <v>837372</v>
      </c>
      <c r="E445" s="10">
        <v>656</v>
      </c>
    </row>
    <row r="446" spans="1:5" ht="13.8" x14ac:dyDescent="0.3">
      <c r="A446" s="13">
        <v>44345</v>
      </c>
      <c r="B446" s="12">
        <v>5235978</v>
      </c>
      <c r="C446" s="10">
        <v>7656</v>
      </c>
      <c r="D446" s="10">
        <v>837977</v>
      </c>
      <c r="E446" s="10">
        <v>605</v>
      </c>
    </row>
    <row r="447" spans="1:5" ht="13.8" x14ac:dyDescent="0.3">
      <c r="A447" s="13">
        <v>44346</v>
      </c>
      <c r="B447" s="12">
        <v>5242911</v>
      </c>
      <c r="C447" s="10">
        <v>6933</v>
      </c>
      <c r="D447" s="10">
        <v>838559</v>
      </c>
      <c r="E447" s="10">
        <v>582</v>
      </c>
    </row>
    <row r="448" spans="1:5" ht="13.8" x14ac:dyDescent="0.3">
      <c r="A448" s="13">
        <v>44347</v>
      </c>
      <c r="B448" s="12">
        <v>5249404</v>
      </c>
      <c r="C448" s="10">
        <v>6493</v>
      </c>
      <c r="D448" s="10">
        <v>839155</v>
      </c>
      <c r="E448" s="10">
        <v>596</v>
      </c>
    </row>
    <row r="449" spans="1:5" ht="13.8" x14ac:dyDescent="0.3">
      <c r="A449" s="13">
        <v>44348</v>
      </c>
      <c r="B449" s="12">
        <v>5256516</v>
      </c>
      <c r="C449" s="10">
        <v>7112</v>
      </c>
      <c r="D449" s="10">
        <v>839757</v>
      </c>
      <c r="E449" s="10">
        <v>602</v>
      </c>
    </row>
    <row r="450" spans="1:5" ht="13.8" x14ac:dyDescent="0.3">
      <c r="A450" s="13">
        <v>44349</v>
      </c>
      <c r="B450" s="12">
        <v>5263697</v>
      </c>
      <c r="C450" s="10">
        <v>7181</v>
      </c>
      <c r="D450" s="10">
        <v>840343</v>
      </c>
      <c r="E450" s="10">
        <v>586</v>
      </c>
    </row>
    <row r="451" spans="1:5" ht="13.8" x14ac:dyDescent="0.3">
      <c r="A451" s="13">
        <v>44350</v>
      </c>
      <c r="B451" s="12">
        <v>5270299</v>
      </c>
      <c r="C451" s="10">
        <v>6602</v>
      </c>
      <c r="D451" s="10">
        <v>840906</v>
      </c>
      <c r="E451" s="10">
        <v>563</v>
      </c>
    </row>
    <row r="452" spans="1:5" ht="13.8" x14ac:dyDescent="0.3">
      <c r="A452" s="13">
        <v>44351</v>
      </c>
      <c r="B452" s="12">
        <v>5276468</v>
      </c>
      <c r="C452" s="10">
        <v>6169</v>
      </c>
      <c r="D452" s="10">
        <v>841458</v>
      </c>
      <c r="E452" s="10">
        <v>552</v>
      </c>
    </row>
    <row r="453" spans="1:5" ht="13.8" x14ac:dyDescent="0.3">
      <c r="A453" s="13">
        <v>44352</v>
      </c>
      <c r="B453" s="12">
        <v>5282594</v>
      </c>
      <c r="C453" s="10">
        <v>6126</v>
      </c>
      <c r="D453" s="10">
        <v>842000</v>
      </c>
      <c r="E453" s="10">
        <v>542</v>
      </c>
    </row>
    <row r="454" spans="1:5" ht="13.8" x14ac:dyDescent="0.3">
      <c r="A454" s="13">
        <v>44353</v>
      </c>
      <c r="B454" s="12">
        <v>5287980</v>
      </c>
      <c r="C454" s="10">
        <v>5386</v>
      </c>
      <c r="D454" s="10">
        <v>842482</v>
      </c>
      <c r="E454" s="10">
        <v>482</v>
      </c>
    </row>
    <row r="455" spans="1:5" ht="13.8" x14ac:dyDescent="0.3">
      <c r="A455" s="13">
        <v>44354</v>
      </c>
      <c r="B455" s="12">
        <v>5293627</v>
      </c>
      <c r="C455" s="10">
        <v>5647</v>
      </c>
      <c r="D455" s="10">
        <v>842977</v>
      </c>
      <c r="E455" s="10">
        <v>495</v>
      </c>
    </row>
    <row r="456" spans="1:5" ht="13.8" x14ac:dyDescent="0.3">
      <c r="A456" s="13">
        <v>44355</v>
      </c>
      <c r="B456" s="12">
        <v>5300236</v>
      </c>
      <c r="C456" s="10">
        <v>6609</v>
      </c>
      <c r="D456" s="10">
        <v>843534</v>
      </c>
      <c r="E456" s="10">
        <v>557</v>
      </c>
    </row>
    <row r="457" spans="1:5" ht="13.8" x14ac:dyDescent="0.3">
      <c r="A457" s="13">
        <v>44356</v>
      </c>
      <c r="B457" s="12">
        <v>5306690</v>
      </c>
      <c r="C457" s="10">
        <v>6454</v>
      </c>
      <c r="D457" s="10">
        <v>844092</v>
      </c>
      <c r="E457" s="10">
        <v>558</v>
      </c>
    </row>
    <row r="458" spans="1:5" ht="13.8" x14ac:dyDescent="0.3">
      <c r="A458" s="13">
        <v>44357</v>
      </c>
      <c r="B458" s="12">
        <v>5313098</v>
      </c>
      <c r="C458" s="10">
        <v>6408</v>
      </c>
      <c r="D458" s="10">
        <v>844655</v>
      </c>
      <c r="E458" s="10">
        <v>563</v>
      </c>
    </row>
    <row r="459" spans="1:5" ht="13.8" x14ac:dyDescent="0.3">
      <c r="A459" s="13">
        <v>44358</v>
      </c>
      <c r="B459" s="12">
        <v>5319359</v>
      </c>
      <c r="C459" s="10">
        <v>6261</v>
      </c>
      <c r="D459" s="10">
        <v>845216</v>
      </c>
      <c r="E459" s="10">
        <v>561</v>
      </c>
    </row>
    <row r="460" spans="1:5" ht="13.8" x14ac:dyDescent="0.3">
      <c r="A460" s="13">
        <v>44359</v>
      </c>
      <c r="B460" s="12">
        <v>5325435</v>
      </c>
      <c r="C460" s="10">
        <v>6076</v>
      </c>
      <c r="D460" s="10">
        <v>845719</v>
      </c>
      <c r="E460" s="10">
        <v>503</v>
      </c>
    </row>
    <row r="461" spans="1:5" ht="13.8" x14ac:dyDescent="0.3">
      <c r="A461" s="13">
        <v>44360</v>
      </c>
      <c r="B461" s="12">
        <v>5330447</v>
      </c>
      <c r="C461" s="10">
        <v>5012</v>
      </c>
      <c r="D461" s="10">
        <v>846173</v>
      </c>
      <c r="E461" s="10">
        <v>454</v>
      </c>
    </row>
    <row r="462" spans="1:5" ht="13.8" x14ac:dyDescent="0.3">
      <c r="A462" s="13">
        <v>44361</v>
      </c>
      <c r="B462" s="12">
        <v>5336073</v>
      </c>
      <c r="C462" s="10">
        <v>5626</v>
      </c>
      <c r="D462" s="10">
        <v>846601</v>
      </c>
      <c r="E462" s="10">
        <v>428</v>
      </c>
    </row>
    <row r="463" spans="1:5" ht="13.8" x14ac:dyDescent="0.3">
      <c r="A463" s="13">
        <v>44362</v>
      </c>
      <c r="B463" s="12">
        <v>5342028</v>
      </c>
      <c r="C463" s="10">
        <v>5955</v>
      </c>
      <c r="D463" s="10">
        <v>847133</v>
      </c>
      <c r="E463" s="10">
        <v>532</v>
      </c>
    </row>
    <row r="464" spans="1:5" ht="13.8" x14ac:dyDescent="0.3">
      <c r="A464" s="13">
        <v>44363</v>
      </c>
      <c r="B464" s="12">
        <v>5348249</v>
      </c>
      <c r="C464" s="10">
        <v>6221</v>
      </c>
      <c r="D464" s="10">
        <v>847681</v>
      </c>
      <c r="E464" s="10">
        <v>548</v>
      </c>
    </row>
    <row r="465" spans="1:5" ht="13.8" x14ac:dyDescent="0.3">
      <c r="A465" s="13">
        <v>44364</v>
      </c>
      <c r="B465" s="12">
        <v>5354153</v>
      </c>
      <c r="C465" s="10">
        <v>5904</v>
      </c>
      <c r="D465" s="10">
        <v>848190</v>
      </c>
      <c r="E465" s="10">
        <v>509</v>
      </c>
    </row>
    <row r="466" spans="1:5" ht="13.8" x14ac:dyDescent="0.3">
      <c r="A466" s="13">
        <v>44365</v>
      </c>
      <c r="B466" s="12">
        <v>5359728</v>
      </c>
      <c r="C466" s="10">
        <v>5575</v>
      </c>
      <c r="D466" s="10">
        <v>848687</v>
      </c>
      <c r="E466" s="10">
        <v>497</v>
      </c>
    </row>
    <row r="467" spans="1:5" ht="13.8" x14ac:dyDescent="0.3">
      <c r="A467" s="13">
        <v>44366</v>
      </c>
      <c r="B467" s="12">
        <v>5365208</v>
      </c>
      <c r="C467" s="10">
        <v>5480</v>
      </c>
      <c r="D467" s="10">
        <v>849181</v>
      </c>
      <c r="E467" s="10">
        <v>494</v>
      </c>
    </row>
    <row r="468" spans="1:5" ht="13.8" x14ac:dyDescent="0.3">
      <c r="A468" s="13">
        <v>44367</v>
      </c>
      <c r="B468" s="12">
        <v>5370299</v>
      </c>
      <c r="C468" s="10">
        <v>5091</v>
      </c>
      <c r="D468" s="10">
        <v>849590</v>
      </c>
      <c r="E468" s="10">
        <v>409</v>
      </c>
    </row>
    <row r="469" spans="1:5" ht="13.8" x14ac:dyDescent="0.3">
      <c r="A469" s="13">
        <v>44368</v>
      </c>
      <c r="B469" s="12">
        <v>5375593</v>
      </c>
      <c r="C469" s="10">
        <v>5294</v>
      </c>
      <c r="D469" s="10">
        <v>850019</v>
      </c>
      <c r="E469" s="10">
        <v>429</v>
      </c>
    </row>
    <row r="470" spans="1:5" ht="13.8" x14ac:dyDescent="0.3">
      <c r="A470" s="13">
        <v>44369</v>
      </c>
      <c r="B470" s="12">
        <v>5381736</v>
      </c>
      <c r="C470" s="10">
        <v>6143</v>
      </c>
      <c r="D470" s="10">
        <v>850584</v>
      </c>
      <c r="E470" s="10">
        <v>565</v>
      </c>
    </row>
    <row r="471" spans="1:5" ht="13.8" x14ac:dyDescent="0.3">
      <c r="A471" s="13">
        <v>44370</v>
      </c>
      <c r="B471" s="12">
        <v>5387545</v>
      </c>
      <c r="C471" s="10">
        <v>5809</v>
      </c>
      <c r="D471" s="10">
        <v>851134</v>
      </c>
      <c r="E471" s="10">
        <v>550</v>
      </c>
    </row>
    <row r="472" spans="1:5" ht="13.8" x14ac:dyDescent="0.3">
      <c r="A472" s="13">
        <v>44371</v>
      </c>
      <c r="B472" s="12">
        <v>5393248</v>
      </c>
      <c r="C472" s="10">
        <v>5703</v>
      </c>
      <c r="D472" s="10">
        <v>851632</v>
      </c>
      <c r="E472" s="10">
        <v>498</v>
      </c>
    </row>
    <row r="473" spans="1:5" ht="13.8" x14ac:dyDescent="0.3">
      <c r="A473" s="13">
        <v>44372</v>
      </c>
      <c r="B473" s="12">
        <v>5398878</v>
      </c>
      <c r="C473" s="10">
        <v>5630</v>
      </c>
      <c r="D473" s="10">
        <v>852109</v>
      </c>
      <c r="E473" s="10">
        <v>477</v>
      </c>
    </row>
    <row r="474" spans="1:5" ht="13.8" x14ac:dyDescent="0.3">
      <c r="A474" s="13">
        <v>44373</v>
      </c>
      <c r="B474" s="12">
        <v>5404144</v>
      </c>
      <c r="C474" s="10">
        <v>5266</v>
      </c>
      <c r="D474" s="10">
        <v>852579</v>
      </c>
      <c r="E474" s="10">
        <v>470</v>
      </c>
    </row>
    <row r="475" spans="1:5" ht="13.8" x14ac:dyDescent="0.3">
      <c r="A475" s="13">
        <v>44374</v>
      </c>
      <c r="B475" s="12">
        <v>5409027</v>
      </c>
      <c r="C475" s="10">
        <v>4883</v>
      </c>
      <c r="D475" s="10">
        <v>852969</v>
      </c>
      <c r="E475" s="10">
        <v>390</v>
      </c>
    </row>
    <row r="476" spans="1:5" ht="13.8" x14ac:dyDescent="0.3">
      <c r="A476" s="13">
        <v>44375</v>
      </c>
      <c r="B476" s="12">
        <v>5414310</v>
      </c>
      <c r="C476" s="10">
        <v>5283</v>
      </c>
      <c r="D476" s="10">
        <v>853400</v>
      </c>
      <c r="E476" s="10">
        <v>431</v>
      </c>
    </row>
    <row r="477" spans="1:5" ht="13.8" x14ac:dyDescent="0.3">
      <c r="A477" s="13">
        <v>44376</v>
      </c>
      <c r="B477" s="12">
        <v>5420156</v>
      </c>
      <c r="C477" s="10">
        <v>5846</v>
      </c>
      <c r="D477" s="10">
        <v>853910</v>
      </c>
      <c r="E477" s="10">
        <v>510</v>
      </c>
    </row>
    <row r="478" spans="1:5" ht="13.8" x14ac:dyDescent="0.3">
      <c r="A478" s="13">
        <v>44377</v>
      </c>
      <c r="B478" s="12">
        <v>5425652</v>
      </c>
      <c r="C478" s="10">
        <v>5496</v>
      </c>
      <c r="D478" s="10">
        <v>854432</v>
      </c>
      <c r="E478" s="10">
        <v>522</v>
      </c>
    </row>
    <row r="479" spans="1:5" ht="13.8" x14ac:dyDescent="0.3">
      <c r="A479" s="13">
        <v>44378</v>
      </c>
      <c r="B479" s="12">
        <v>5430940</v>
      </c>
      <c r="C479" s="10">
        <v>5288</v>
      </c>
      <c r="D479" s="10">
        <v>854894</v>
      </c>
      <c r="E479" s="10">
        <v>462</v>
      </c>
    </row>
    <row r="480" spans="1:5" ht="13.8" x14ac:dyDescent="0.3">
      <c r="A480" s="13">
        <v>44379</v>
      </c>
      <c r="B480" s="12">
        <v>5435831</v>
      </c>
      <c r="C480" s="10">
        <v>4891</v>
      </c>
      <c r="D480" s="10">
        <v>855355</v>
      </c>
      <c r="E480" s="10">
        <v>461</v>
      </c>
    </row>
    <row r="481" spans="1:5" ht="13.8" x14ac:dyDescent="0.3">
      <c r="A481" s="13">
        <v>44380</v>
      </c>
      <c r="B481" s="12">
        <v>5440368</v>
      </c>
      <c r="C481" s="10">
        <v>4537</v>
      </c>
      <c r="D481" s="10">
        <v>855833</v>
      </c>
      <c r="E481" s="10">
        <v>478</v>
      </c>
    </row>
    <row r="482" spans="1:5" ht="13.8" x14ac:dyDescent="0.3">
      <c r="A482" s="13">
        <v>44381</v>
      </c>
      <c r="B482" s="12">
        <v>5444786</v>
      </c>
      <c r="C482" s="10">
        <v>4418</v>
      </c>
      <c r="D482" s="10">
        <v>856237</v>
      </c>
      <c r="E482" s="10">
        <v>404</v>
      </c>
    </row>
    <row r="483" spans="1:5" ht="13.8" x14ac:dyDescent="0.3">
      <c r="A483" s="13">
        <v>44382</v>
      </c>
      <c r="B483" s="12">
        <v>5449464</v>
      </c>
      <c r="C483" s="10">
        <v>4678</v>
      </c>
      <c r="D483" s="10"/>
      <c r="E483" s="10"/>
    </row>
    <row r="484" spans="1:5" ht="13.8" x14ac:dyDescent="0.3">
      <c r="A484" s="13">
        <v>44383</v>
      </c>
      <c r="B484" s="12">
        <v>5454763</v>
      </c>
      <c r="C484" s="10">
        <v>5299</v>
      </c>
      <c r="D484" s="10"/>
      <c r="E484" s="10"/>
    </row>
    <row r="485" spans="1:5" ht="13.8" x14ac:dyDescent="0.3">
      <c r="A485" s="13">
        <v>44384</v>
      </c>
      <c r="B485" s="12">
        <v>5459923</v>
      </c>
      <c r="C485" s="10">
        <v>5160</v>
      </c>
      <c r="D485" s="10"/>
      <c r="E485" s="10"/>
    </row>
    <row r="486" spans="1:5" ht="13.8" x14ac:dyDescent="0.3">
      <c r="A486" s="13">
        <v>44385</v>
      </c>
      <c r="B486" s="12">
        <v>5465094</v>
      </c>
      <c r="C486" s="10">
        <v>5171</v>
      </c>
      <c r="D486" s="10"/>
      <c r="E486" s="10"/>
    </row>
    <row r="487" spans="1:5" ht="13.8" x14ac:dyDescent="0.3">
      <c r="A487" s="13">
        <v>44386</v>
      </c>
      <c r="B487" s="12">
        <v>5470764</v>
      </c>
      <c r="C487" s="10">
        <v>5670</v>
      </c>
      <c r="D487" s="10"/>
      <c r="E487" s="10"/>
    </row>
    <row r="488" spans="1:5" ht="13.8" x14ac:dyDescent="0.3">
      <c r="A488" s="13">
        <v>44387</v>
      </c>
      <c r="B488" s="12">
        <v>5476294</v>
      </c>
      <c r="C488" s="10">
        <v>5530</v>
      </c>
      <c r="D488" s="10"/>
      <c r="E488" s="10"/>
    </row>
    <row r="489" spans="1:5" ht="13.8" x14ac:dyDescent="0.3">
      <c r="A489" s="13">
        <v>44388</v>
      </c>
      <c r="B489" s="12">
        <v>5481555</v>
      </c>
      <c r="C489" s="10">
        <v>5261</v>
      </c>
      <c r="D489" s="10"/>
      <c r="E489" s="10"/>
    </row>
    <row r="490" spans="1:5" ht="13.8" x14ac:dyDescent="0.3">
      <c r="A490" s="13">
        <v>44389</v>
      </c>
      <c r="B490" s="12">
        <v>5486959</v>
      </c>
      <c r="C490" s="10">
        <v>5404</v>
      </c>
      <c r="D490" s="10"/>
      <c r="E490" s="10"/>
    </row>
    <row r="491" spans="1:5" ht="13.8" x14ac:dyDescent="0.3">
      <c r="A491" s="13">
        <v>44390</v>
      </c>
      <c r="B491" s="12">
        <v>5493244</v>
      </c>
      <c r="C491" s="10">
        <v>6285</v>
      </c>
      <c r="D491" s="10"/>
      <c r="E491" s="10"/>
    </row>
    <row r="492" spans="1:5" ht="13.8" x14ac:dyDescent="0.3">
      <c r="A492" s="13">
        <v>44391</v>
      </c>
      <c r="B492" s="12">
        <v>5500151</v>
      </c>
      <c r="C492" s="10">
        <v>6907</v>
      </c>
      <c r="D492" s="10"/>
      <c r="E492" s="10"/>
    </row>
    <row r="493" spans="1:5" ht="13.8" x14ac:dyDescent="0.3">
      <c r="A493" s="13">
        <v>44392</v>
      </c>
      <c r="B493" s="12">
        <v>5507455</v>
      </c>
      <c r="C493" s="10">
        <v>7304</v>
      </c>
      <c r="D493" s="10"/>
      <c r="E493" s="10"/>
    </row>
    <row r="494" spans="1:5" ht="13.8" x14ac:dyDescent="0.3">
      <c r="A494" s="13">
        <v>44393</v>
      </c>
      <c r="B494" s="12">
        <v>5514373</v>
      </c>
      <c r="C494" s="10">
        <v>6918</v>
      </c>
      <c r="D494" s="10"/>
      <c r="E494" s="10"/>
    </row>
    <row r="495" spans="1:5" ht="13.8" x14ac:dyDescent="0.3">
      <c r="A495" s="13">
        <v>44394</v>
      </c>
      <c r="B495" s="12">
        <v>5522039</v>
      </c>
      <c r="C495" s="10">
        <v>7666</v>
      </c>
      <c r="D495" s="10"/>
      <c r="E495" s="10"/>
    </row>
    <row r="496" spans="1:5" ht="13.8" x14ac:dyDescent="0.3">
      <c r="A496" s="13">
        <v>44395</v>
      </c>
      <c r="B496" s="12">
        <v>5529719</v>
      </c>
      <c r="C496" s="10">
        <v>7680</v>
      </c>
      <c r="D496" s="10"/>
      <c r="E496" s="10"/>
    </row>
    <row r="497" spans="1:5" ht="13.8" x14ac:dyDescent="0.3">
      <c r="A497" s="13">
        <v>44396</v>
      </c>
      <c r="B497" s="12">
        <v>5537386</v>
      </c>
      <c r="C497" s="10">
        <v>7667</v>
      </c>
      <c r="D497" s="10"/>
      <c r="E497" s="10"/>
    </row>
    <row r="498" spans="1:5" ht="13.8" x14ac:dyDescent="0.3">
      <c r="A498" s="13">
        <v>44397</v>
      </c>
      <c r="B498" s="12">
        <v>5546166</v>
      </c>
      <c r="C498" s="10">
        <v>8780</v>
      </c>
      <c r="D498" s="10"/>
      <c r="E498" s="10"/>
    </row>
    <row r="499" spans="1:5" ht="13.8" x14ac:dyDescent="0.3">
      <c r="A499" s="13">
        <v>44398</v>
      </c>
      <c r="B499" s="12">
        <v>5554317</v>
      </c>
      <c r="C499" s="10">
        <v>8151</v>
      </c>
      <c r="D499" s="10"/>
      <c r="E499" s="10"/>
    </row>
    <row r="500" spans="1:5" ht="13.8" x14ac:dyDescent="0.3">
      <c r="A500" s="13">
        <v>44399</v>
      </c>
      <c r="B500" s="12">
        <v>5563903</v>
      </c>
      <c r="C500" s="10">
        <v>9586</v>
      </c>
      <c r="D500" s="10"/>
      <c r="E500" s="10"/>
    </row>
    <row r="501" spans="1:5" ht="13.8" x14ac:dyDescent="0.3">
      <c r="A501" s="13">
        <v>44400</v>
      </c>
      <c r="B501" s="12">
        <v>5574997</v>
      </c>
      <c r="C501" s="10">
        <v>11094</v>
      </c>
      <c r="D501" s="10"/>
      <c r="E501" s="10"/>
    </row>
    <row r="502" spans="1:5" ht="13.8" x14ac:dyDescent="0.3">
      <c r="A502" s="13">
        <v>44401</v>
      </c>
      <c r="B502" s="12">
        <v>5587378</v>
      </c>
      <c r="C502" s="10">
        <v>12381</v>
      </c>
      <c r="D502" s="10"/>
      <c r="E502" s="10"/>
    </row>
    <row r="503" spans="1:5" ht="13.8" x14ac:dyDescent="0.3">
      <c r="A503" s="13">
        <v>44402</v>
      </c>
      <c r="B503" s="12">
        <v>5601608</v>
      </c>
      <c r="C503" s="10">
        <v>14230</v>
      </c>
      <c r="D503" s="10"/>
      <c r="E503" s="10"/>
    </row>
    <row r="504" spans="1:5" ht="13.8" x14ac:dyDescent="0.3">
      <c r="A504" s="13">
        <v>44403</v>
      </c>
      <c r="B504" s="12">
        <v>5618417</v>
      </c>
      <c r="C504" s="10">
        <v>16809</v>
      </c>
      <c r="D504" s="10"/>
      <c r="E504" s="10"/>
    </row>
    <row r="505" spans="1:5" ht="13.8" x14ac:dyDescent="0.3">
      <c r="A505" s="13">
        <v>44404</v>
      </c>
      <c r="B505" s="12">
        <v>5638178</v>
      </c>
      <c r="C505" s="10">
        <v>19761</v>
      </c>
      <c r="D505" s="10"/>
      <c r="E505" s="10"/>
    </row>
    <row r="506" spans="1:5" ht="13.8" x14ac:dyDescent="0.3">
      <c r="A506" s="13">
        <v>44405</v>
      </c>
      <c r="B506" s="12">
        <v>5660469</v>
      </c>
      <c r="C506" s="10">
        <v>22291</v>
      </c>
      <c r="D506" s="10"/>
      <c r="E506" s="10"/>
    </row>
    <row r="507" spans="1:5" ht="13.8" x14ac:dyDescent="0.3">
      <c r="A507" s="13">
        <v>44406</v>
      </c>
      <c r="B507" s="12">
        <v>5682630</v>
      </c>
      <c r="C507" s="10">
        <v>22161</v>
      </c>
      <c r="D507" s="10"/>
      <c r="E507" s="10"/>
    </row>
    <row r="508" spans="1:5" ht="13.8" x14ac:dyDescent="0.3">
      <c r="A508" s="13">
        <v>44407</v>
      </c>
      <c r="B508" s="12">
        <v>5704713</v>
      </c>
      <c r="C508" s="10">
        <v>22083</v>
      </c>
      <c r="D508" s="10"/>
      <c r="E508" s="10"/>
    </row>
    <row r="509" spans="1:5" ht="13.8" x14ac:dyDescent="0.3">
      <c r="A509" s="13">
        <v>44408</v>
      </c>
      <c r="B509" s="12">
        <v>5727045</v>
      </c>
      <c r="C509" s="10">
        <v>22332</v>
      </c>
      <c r="D509" s="10"/>
      <c r="E509" s="10"/>
    </row>
    <row r="510" spans="1:5" ht="13.8" x14ac:dyDescent="0.3">
      <c r="A510" s="13">
        <v>44409</v>
      </c>
      <c r="B510" s="12">
        <v>5747935</v>
      </c>
      <c r="C510" s="10">
        <v>20890</v>
      </c>
      <c r="D510" s="10"/>
      <c r="E510" s="10"/>
    </row>
    <row r="511" spans="1:5" ht="13.8" x14ac:dyDescent="0.3">
      <c r="A511" s="13">
        <v>44410</v>
      </c>
      <c r="B511" s="12">
        <v>5770833</v>
      </c>
      <c r="C511" s="10">
        <v>22898</v>
      </c>
      <c r="D511" s="10"/>
      <c r="E511" s="10"/>
    </row>
    <row r="512" spans="1:5" ht="13.8" x14ac:dyDescent="0.3">
      <c r="A512" s="13">
        <v>44411</v>
      </c>
      <c r="B512" s="12">
        <v>5795665</v>
      </c>
      <c r="C512" s="10">
        <v>24832</v>
      </c>
      <c r="D512" s="10"/>
      <c r="E512" s="10"/>
    </row>
    <row r="513" spans="1:5" ht="13.8" x14ac:dyDescent="0.3">
      <c r="A513" s="13">
        <v>44412</v>
      </c>
      <c r="B513" s="12">
        <v>5822487</v>
      </c>
      <c r="C513" s="10">
        <v>26822</v>
      </c>
      <c r="D513" s="10"/>
      <c r="E513" s="10"/>
    </row>
    <row r="514" spans="1:5" ht="13.8" x14ac:dyDescent="0.3">
      <c r="A514" s="13">
        <v>44413</v>
      </c>
      <c r="B514" s="12">
        <v>5846784</v>
      </c>
      <c r="C514" s="10">
        <v>24297</v>
      </c>
      <c r="D514" s="10"/>
      <c r="E514" s="10"/>
    </row>
    <row r="515" spans="1:5" ht="13.8" x14ac:dyDescent="0.3">
      <c r="A515" s="13">
        <v>44414</v>
      </c>
      <c r="B515" s="12">
        <v>5870741</v>
      </c>
      <c r="C515" s="10">
        <v>23957</v>
      </c>
      <c r="D515" s="10"/>
      <c r="E515" s="10"/>
    </row>
    <row r="516" spans="1:5" ht="13.8" x14ac:dyDescent="0.3">
      <c r="A516" s="13">
        <v>44415</v>
      </c>
      <c r="B516" s="12">
        <v>5895841</v>
      </c>
      <c r="C516" s="10">
        <v>25100</v>
      </c>
      <c r="D516" s="10"/>
      <c r="E516" s="10"/>
    </row>
    <row r="517" spans="1:5" ht="13.8" x14ac:dyDescent="0.3">
      <c r="A517" s="13">
        <v>44416</v>
      </c>
      <c r="B517" s="12">
        <v>5918540</v>
      </c>
      <c r="C517" s="10">
        <v>22699</v>
      </c>
      <c r="D517" s="10"/>
      <c r="E517" s="10"/>
    </row>
    <row r="518" spans="1:5" ht="13.8" x14ac:dyDescent="0.3">
      <c r="A518" s="13">
        <v>44417</v>
      </c>
      <c r="B518" s="12">
        <v>5942271</v>
      </c>
      <c r="C518" s="10">
        <v>23731</v>
      </c>
      <c r="D518" s="10"/>
      <c r="E518" s="10"/>
    </row>
    <row r="519" spans="1:5" ht="13.8" x14ac:dyDescent="0.3">
      <c r="A519" s="13">
        <v>44418</v>
      </c>
      <c r="B519" s="12">
        <v>5968868</v>
      </c>
      <c r="C519" s="10">
        <v>26597</v>
      </c>
      <c r="D519" s="10"/>
      <c r="E519" s="10"/>
    </row>
    <row r="520" spans="1:5" ht="13.8" x14ac:dyDescent="0.3">
      <c r="A520" s="13">
        <v>44419</v>
      </c>
      <c r="B520" s="12">
        <v>5996224</v>
      </c>
      <c r="C520" s="10">
        <v>27356</v>
      </c>
      <c r="D520" s="10"/>
      <c r="E520" s="10"/>
    </row>
    <row r="521" spans="1:5" ht="13.8" x14ac:dyDescent="0.3">
      <c r="A521" s="13">
        <v>44420</v>
      </c>
      <c r="B521" s="12">
        <v>6018485</v>
      </c>
      <c r="C521" s="10">
        <v>22261</v>
      </c>
      <c r="D521" s="10"/>
      <c r="E521" s="10"/>
    </row>
    <row r="522" spans="1:5" ht="13.8" x14ac:dyDescent="0.3">
      <c r="A522" s="13">
        <v>44421</v>
      </c>
      <c r="B522" s="12">
        <v>6039857</v>
      </c>
      <c r="C522" s="10">
        <v>21372</v>
      </c>
      <c r="D522" s="10"/>
      <c r="E522" s="10"/>
    </row>
    <row r="523" spans="1:5" ht="13.8" x14ac:dyDescent="0.3">
      <c r="A523" s="13">
        <v>44422</v>
      </c>
      <c r="B523" s="12">
        <v>6059806</v>
      </c>
      <c r="C523" s="10">
        <v>19949</v>
      </c>
      <c r="D523" s="10"/>
      <c r="E523" s="10"/>
    </row>
    <row r="524" spans="1:5" ht="13.8" x14ac:dyDescent="0.3">
      <c r="A524" s="13">
        <v>44423</v>
      </c>
      <c r="B524" s="12">
        <v>6078653</v>
      </c>
      <c r="C524" s="10">
        <v>18847</v>
      </c>
      <c r="D524" s="10"/>
      <c r="E524" s="10"/>
    </row>
    <row r="525" spans="1:5" ht="13.8" x14ac:dyDescent="0.3">
      <c r="A525" s="13">
        <v>44424</v>
      </c>
      <c r="B525" s="12">
        <v>6096816</v>
      </c>
      <c r="C525" s="10">
        <v>18163</v>
      </c>
      <c r="D525" s="10"/>
      <c r="E525" s="10"/>
    </row>
    <row r="526" spans="1:5" ht="13.8" x14ac:dyDescent="0.3">
      <c r="A526" s="13">
        <v>44425</v>
      </c>
      <c r="B526" s="12">
        <v>6118508</v>
      </c>
      <c r="C526" s="10">
        <v>21692</v>
      </c>
      <c r="D526" s="10"/>
      <c r="E526" s="10"/>
    </row>
    <row r="527" spans="1:5" ht="13.8" x14ac:dyDescent="0.3">
      <c r="A527" s="13">
        <v>44426</v>
      </c>
      <c r="B527" s="12">
        <v>6138452</v>
      </c>
      <c r="C527" s="10">
        <v>19944</v>
      </c>
      <c r="D527" s="10"/>
      <c r="E527" s="10"/>
    </row>
    <row r="528" spans="1:5" ht="13.8" x14ac:dyDescent="0.3">
      <c r="A528" s="13">
        <v>44427</v>
      </c>
      <c r="B528" s="12">
        <v>6157772</v>
      </c>
      <c r="C528" s="10">
        <v>19320</v>
      </c>
      <c r="D528" s="10"/>
      <c r="E528" s="10"/>
    </row>
    <row r="529" spans="1:5" ht="13.8" x14ac:dyDescent="0.3">
      <c r="A529" s="13">
        <v>44428</v>
      </c>
      <c r="B529" s="12">
        <v>6177690</v>
      </c>
      <c r="C529" s="10">
        <v>19918</v>
      </c>
      <c r="D529" s="10"/>
      <c r="E529" s="10"/>
    </row>
    <row r="530" spans="1:5" ht="13.8" x14ac:dyDescent="0.3">
      <c r="A530" s="13">
        <v>44429</v>
      </c>
      <c r="B530" s="12">
        <v>6197041</v>
      </c>
      <c r="C530" s="10">
        <v>19351</v>
      </c>
      <c r="D530" s="10"/>
      <c r="E530" s="10"/>
    </row>
    <row r="531" spans="1:5" ht="13.8" x14ac:dyDescent="0.3">
      <c r="A531" s="13">
        <v>44430</v>
      </c>
      <c r="B531" s="12">
        <v>6215663</v>
      </c>
      <c r="C531" s="10">
        <v>18622</v>
      </c>
      <c r="D531" s="10"/>
      <c r="E531" s="10"/>
    </row>
    <row r="532" spans="1:5" ht="13.8" x14ac:dyDescent="0.3">
      <c r="A532" s="13">
        <v>44431</v>
      </c>
      <c r="B532" s="12">
        <v>6234520</v>
      </c>
      <c r="C532" s="10">
        <v>18857</v>
      </c>
      <c r="D532" s="10"/>
      <c r="E532" s="10"/>
    </row>
    <row r="533" spans="1:5" ht="13.8" x14ac:dyDescent="0.3">
      <c r="A533" s="13">
        <v>44432</v>
      </c>
      <c r="B533" s="12">
        <v>6253711</v>
      </c>
      <c r="C533" s="10">
        <v>19191</v>
      </c>
      <c r="D533" s="10"/>
      <c r="E533" s="10"/>
    </row>
    <row r="534" spans="1:5" ht="13.8" x14ac:dyDescent="0.3">
      <c r="A534" s="13">
        <v>44433</v>
      </c>
      <c r="B534" s="12">
        <v>6273681</v>
      </c>
      <c r="C534" s="10">
        <v>19970</v>
      </c>
      <c r="D534" s="10"/>
      <c r="E534" s="10"/>
    </row>
    <row r="535" spans="1:5" ht="13.8" x14ac:dyDescent="0.3">
      <c r="A535" s="13">
        <v>44434</v>
      </c>
      <c r="B535" s="12">
        <v>6293297</v>
      </c>
      <c r="C535" s="10">
        <v>19616</v>
      </c>
      <c r="D535" s="10"/>
      <c r="E535" s="10"/>
    </row>
    <row r="536" spans="1:5" ht="13.8" x14ac:dyDescent="0.3">
      <c r="A536" s="13">
        <v>44435</v>
      </c>
      <c r="B536" s="12">
        <v>6311637</v>
      </c>
      <c r="C536" s="10">
        <v>18340</v>
      </c>
      <c r="D536" s="10"/>
      <c r="E536" s="10"/>
    </row>
    <row r="537" spans="1:5" ht="13.8" x14ac:dyDescent="0.3">
      <c r="A537" s="13">
        <v>44436</v>
      </c>
      <c r="B537" s="12">
        <v>6329549</v>
      </c>
      <c r="C537" s="10">
        <v>17912</v>
      </c>
      <c r="D537" s="10"/>
      <c r="E537" s="10"/>
    </row>
    <row r="538" spans="1:5" ht="13.8" x14ac:dyDescent="0.3">
      <c r="A538" s="13">
        <v>44437</v>
      </c>
      <c r="B538" s="12">
        <v>6346881</v>
      </c>
      <c r="C538" s="10">
        <v>17332</v>
      </c>
      <c r="D538" s="10"/>
      <c r="E538" s="10"/>
    </row>
    <row r="539" spans="1:5" ht="13.8" x14ac:dyDescent="0.3">
      <c r="A539" s="13">
        <v>44438</v>
      </c>
      <c r="B539" s="12">
        <v>6366438</v>
      </c>
      <c r="C539" s="10">
        <v>19557</v>
      </c>
      <c r="D539" s="10"/>
      <c r="E539" s="10"/>
    </row>
    <row r="540" spans="1:5" ht="13.8" x14ac:dyDescent="0.3">
      <c r="A540" s="13">
        <v>44439</v>
      </c>
      <c r="B540" s="12">
        <v>6388331</v>
      </c>
      <c r="C540" s="10">
        <v>21893</v>
      </c>
      <c r="D540" s="10"/>
      <c r="E540" s="10"/>
    </row>
    <row r="541" spans="1:5" ht="13.8" x14ac:dyDescent="0.3">
      <c r="A541" s="13">
        <v>44440</v>
      </c>
      <c r="B541" s="12">
        <v>6412277</v>
      </c>
      <c r="C541" s="10">
        <v>23946</v>
      </c>
      <c r="D541" s="10"/>
      <c r="E541" s="10"/>
    </row>
    <row r="542" spans="1:5" ht="13.8" x14ac:dyDescent="0.3">
      <c r="A542" s="13">
        <v>44441</v>
      </c>
      <c r="B542" s="12">
        <v>6435773</v>
      </c>
      <c r="C542" s="10">
        <v>23496</v>
      </c>
      <c r="D542" s="10"/>
      <c r="E542" s="10"/>
    </row>
    <row r="543" spans="1:5" ht="13.8" x14ac:dyDescent="0.3">
      <c r="A543" s="13">
        <v>44442</v>
      </c>
      <c r="B543" s="12">
        <v>6458630</v>
      </c>
      <c r="C543" s="10">
        <v>22857</v>
      </c>
      <c r="D543" s="10"/>
      <c r="E543" s="10"/>
    </row>
    <row r="544" spans="1:5" ht="13.8" x14ac:dyDescent="0.3">
      <c r="A544" s="13">
        <v>44443</v>
      </c>
      <c r="B544" s="12">
        <v>6478663</v>
      </c>
      <c r="C544" s="10">
        <v>20033</v>
      </c>
      <c r="D544" s="10"/>
      <c r="E544" s="10"/>
    </row>
    <row r="545" spans="1:5" ht="13.8" x14ac:dyDescent="0.3">
      <c r="A545" s="13">
        <v>44444</v>
      </c>
      <c r="B545" s="12">
        <v>6498054</v>
      </c>
      <c r="C545" s="10">
        <v>19391</v>
      </c>
      <c r="D545" s="10"/>
      <c r="E545" s="10"/>
    </row>
    <row r="546" spans="1:5" ht="13.8" x14ac:dyDescent="0.3">
      <c r="A546" s="13">
        <v>44445</v>
      </c>
      <c r="B546" s="12">
        <f>IF(C546="","",C546+B545)</f>
        <v>6519016</v>
      </c>
      <c r="C546" s="12">
        <v>20962</v>
      </c>
      <c r="D546" s="10"/>
      <c r="E546" s="10"/>
    </row>
    <row r="547" spans="1:5" ht="13.8" x14ac:dyDescent="0.3">
      <c r="A547" s="13">
        <v>44446</v>
      </c>
      <c r="B547" s="10">
        <f>IF(C547="","",C547+B545)</f>
        <v>6521692</v>
      </c>
      <c r="C547" s="10">
        <v>23638</v>
      </c>
      <c r="D547" s="10"/>
      <c r="E547" s="10"/>
    </row>
    <row r="548" spans="1:5" ht="13.8" x14ac:dyDescent="0.3">
      <c r="A548" s="13">
        <v>44447</v>
      </c>
      <c r="B548" s="12">
        <v>6566568</v>
      </c>
      <c r="C548" s="10">
        <v>23914</v>
      </c>
      <c r="D548" s="10"/>
      <c r="E548" s="10"/>
    </row>
    <row r="549" spans="1:5" ht="13.8" x14ac:dyDescent="0.3">
      <c r="A549" s="13">
        <v>44448</v>
      </c>
      <c r="B549" s="12">
        <v>6590414</v>
      </c>
      <c r="C549" s="10">
        <v>23846</v>
      </c>
      <c r="D549" s="10"/>
      <c r="E549" s="10"/>
    </row>
    <row r="550" spans="1:5" ht="13.8" x14ac:dyDescent="0.3">
      <c r="A550" s="13">
        <v>44449</v>
      </c>
      <c r="B550" s="12">
        <f>IF(C550="","",C550+B549)</f>
        <v>6613976</v>
      </c>
      <c r="C550" s="12">
        <v>23562</v>
      </c>
      <c r="D550" s="10"/>
      <c r="E550" s="10"/>
    </row>
    <row r="551" spans="1:5" ht="13.8" x14ac:dyDescent="0.3">
      <c r="A551" s="13">
        <v>44450</v>
      </c>
      <c r="B551" s="12">
        <v>6636899</v>
      </c>
      <c r="C551" s="10">
        <v>22923</v>
      </c>
      <c r="D551" s="10"/>
      <c r="E551" s="10"/>
    </row>
    <row r="552" spans="1:5" ht="13.8" x14ac:dyDescent="0.3">
      <c r="A552" s="13">
        <v>44451</v>
      </c>
      <c r="B552" s="12">
        <v>6658251</v>
      </c>
      <c r="C552" s="10">
        <v>21352</v>
      </c>
      <c r="D552" s="10"/>
      <c r="E552" s="10"/>
    </row>
    <row r="553" spans="1:5" ht="13.8" x14ac:dyDescent="0.3">
      <c r="A553" s="13">
        <v>44452</v>
      </c>
      <c r="B553" s="12">
        <v>6682864</v>
      </c>
      <c r="C553" s="10">
        <v>24613</v>
      </c>
      <c r="D553" s="10"/>
      <c r="E553" s="10"/>
    </row>
    <row r="554" spans="1:5" ht="13.8" x14ac:dyDescent="0.3">
      <c r="A554" s="13">
        <v>44453</v>
      </c>
      <c r="B554" s="12">
        <v>6710666</v>
      </c>
      <c r="C554" s="10">
        <v>27802</v>
      </c>
      <c r="D554" s="10"/>
      <c r="E554" s="10"/>
    </row>
    <row r="555" spans="1:5" ht="13.8" x14ac:dyDescent="0.3">
      <c r="A555" s="13">
        <v>44454</v>
      </c>
      <c r="B555" s="12">
        <v>6738890</v>
      </c>
      <c r="C555" s="10">
        <v>28224</v>
      </c>
      <c r="D555" s="10"/>
      <c r="E555" s="10"/>
    </row>
    <row r="556" spans="1:5" ht="13.8" x14ac:dyDescent="0.3">
      <c r="A556" s="13">
        <v>44455</v>
      </c>
      <c r="B556" s="12">
        <v>6767008</v>
      </c>
      <c r="C556" s="10">
        <v>28118</v>
      </c>
      <c r="D556" s="10"/>
      <c r="E556" s="10"/>
    </row>
    <row r="557" spans="1:5" ht="13.8" x14ac:dyDescent="0.3">
      <c r="A557" s="13">
        <v>44456</v>
      </c>
      <c r="B557" s="12">
        <v>6794700</v>
      </c>
      <c r="C557" s="10">
        <v>27692</v>
      </c>
      <c r="D557" s="10"/>
      <c r="E557" s="10"/>
    </row>
    <row r="558" spans="1:5" ht="13.8" x14ac:dyDescent="0.3">
      <c r="A558" s="13">
        <v>44457</v>
      </c>
      <c r="B558" s="12">
        <v>6820861</v>
      </c>
      <c r="C558" s="10">
        <v>26161</v>
      </c>
      <c r="D558" s="10"/>
      <c r="E558" s="10"/>
    </row>
    <row r="559" spans="1:5" ht="13.8" x14ac:dyDescent="0.3">
      <c r="A559" s="13">
        <v>44458</v>
      </c>
      <c r="B559" s="12">
        <v>6847259</v>
      </c>
      <c r="C559" s="10">
        <v>26398</v>
      </c>
      <c r="D559" s="10"/>
      <c r="E559" s="10"/>
    </row>
    <row r="560" spans="1:5" ht="13.8" x14ac:dyDescent="0.3">
      <c r="A560" s="13">
        <v>44459</v>
      </c>
      <c r="B560" s="12">
        <v>6874947</v>
      </c>
      <c r="C560" s="10">
        <v>27688</v>
      </c>
      <c r="D560" s="10"/>
      <c r="E560" s="10"/>
    </row>
    <row r="561" spans="1:5" ht="13.8" x14ac:dyDescent="0.3">
      <c r="A561" s="13">
        <v>44460</v>
      </c>
      <c r="B561" s="12">
        <v>6904285</v>
      </c>
      <c r="C561" s="10">
        <v>29338</v>
      </c>
      <c r="D561" s="10"/>
      <c r="E561" s="10"/>
    </row>
    <row r="562" spans="1:5" ht="13.8" x14ac:dyDescent="0.3">
      <c r="A562" s="13">
        <v>44461</v>
      </c>
      <c r="B562" s="12">
        <v>6932453</v>
      </c>
      <c r="C562" s="10">
        <v>28168</v>
      </c>
      <c r="D562" s="10"/>
      <c r="E562" s="10"/>
    </row>
    <row r="563" spans="1:5" ht="13.8" x14ac:dyDescent="0.3">
      <c r="A563" s="13">
        <v>44462</v>
      </c>
      <c r="B563" s="12">
        <v>6960297</v>
      </c>
      <c r="C563" s="10">
        <v>27844</v>
      </c>
      <c r="D563" s="10"/>
      <c r="E563" s="10"/>
    </row>
    <row r="564" spans="1:5" ht="13.8" x14ac:dyDescent="0.3">
      <c r="A564" s="13">
        <v>44463</v>
      </c>
      <c r="B564" s="12">
        <v>6987494</v>
      </c>
      <c r="C564" s="10">
        <v>27197</v>
      </c>
      <c r="D564" s="10"/>
      <c r="E564" s="10"/>
    </row>
    <row r="565" spans="1:5" ht="13.8" x14ac:dyDescent="0.3">
      <c r="A565" s="13">
        <v>44464</v>
      </c>
      <c r="B565" s="12">
        <v>7013639</v>
      </c>
      <c r="C565" s="10">
        <v>26145</v>
      </c>
      <c r="D565" s="10"/>
      <c r="E565" s="10"/>
    </row>
    <row r="566" spans="1:5" ht="13.8" x14ac:dyDescent="0.3">
      <c r="A566" s="13">
        <v>44465</v>
      </c>
      <c r="B566" s="12">
        <v>7039500</v>
      </c>
      <c r="C566" s="10">
        <v>25861</v>
      </c>
      <c r="D566" s="10"/>
      <c r="E566" s="10"/>
    </row>
    <row r="567" spans="1:5" ht="13.8" x14ac:dyDescent="0.3">
      <c r="A567" s="13">
        <v>44466</v>
      </c>
      <c r="B567" s="12">
        <v>7066688</v>
      </c>
      <c r="C567" s="10">
        <v>27188</v>
      </c>
      <c r="D567" s="10"/>
      <c r="E567" s="10"/>
    </row>
    <row r="568" spans="1:5" ht="13.8" x14ac:dyDescent="0.3">
      <c r="A568" s="13">
        <v>44467</v>
      </c>
      <c r="B568" s="12">
        <v>7095580</v>
      </c>
      <c r="C568" s="10">
        <v>28892</v>
      </c>
      <c r="D568" s="10"/>
      <c r="E568" s="10"/>
    </row>
    <row r="569" spans="1:5" ht="13.8" x14ac:dyDescent="0.3">
      <c r="A569" s="13">
        <v>44468</v>
      </c>
      <c r="B569" s="12">
        <v>7124966</v>
      </c>
      <c r="C569" s="10">
        <v>29386</v>
      </c>
      <c r="D569" s="10"/>
      <c r="E569" s="10"/>
    </row>
    <row r="570" spans="1:5" ht="13.8" x14ac:dyDescent="0.3">
      <c r="A570" s="13">
        <v>44469</v>
      </c>
      <c r="B570" s="12">
        <v>7154070</v>
      </c>
      <c r="C570" s="10">
        <v>29104</v>
      </c>
      <c r="D570" s="10"/>
      <c r="E570" s="10"/>
    </row>
    <row r="571" spans="1:5" ht="13.8" x14ac:dyDescent="0.3">
      <c r="A571" s="13">
        <v>44470</v>
      </c>
      <c r="B571" s="12">
        <v>7182943</v>
      </c>
      <c r="C571" s="10">
        <v>28873</v>
      </c>
      <c r="D571" s="10"/>
      <c r="E571" s="10"/>
    </row>
    <row r="572" spans="1:5" ht="13.8" x14ac:dyDescent="0.3">
      <c r="A572" s="13">
        <v>44471</v>
      </c>
      <c r="B572" s="12">
        <v>7210916</v>
      </c>
      <c r="C572" s="10">
        <v>27973</v>
      </c>
      <c r="D572" s="10"/>
      <c r="E572" s="10"/>
    </row>
    <row r="573" spans="1:5" ht="13.8" x14ac:dyDescent="0.3">
      <c r="A573" s="13">
        <v>44472</v>
      </c>
      <c r="B573" s="12">
        <v>7238267</v>
      </c>
      <c r="C573" s="10">
        <v>27351</v>
      </c>
      <c r="D573" s="10"/>
      <c r="E573" s="10"/>
    </row>
    <row r="574" spans="1:5" ht="13.8" x14ac:dyDescent="0.3">
      <c r="A574" s="13">
        <v>44473</v>
      </c>
      <c r="B574" s="12">
        <v>7267077</v>
      </c>
      <c r="C574" s="10">
        <v>28810</v>
      </c>
      <c r="D574" s="10"/>
      <c r="E574" s="10"/>
    </row>
    <row r="575" spans="1:5" ht="13.8" x14ac:dyDescent="0.3">
      <c r="A575" s="13">
        <v>44474</v>
      </c>
      <c r="B575" s="12">
        <v>7296879</v>
      </c>
      <c r="C575" s="10">
        <v>29802</v>
      </c>
      <c r="D575" s="10"/>
      <c r="E575" s="10"/>
    </row>
    <row r="576" spans="1:5" ht="13.8" x14ac:dyDescent="0.3">
      <c r="A576" s="13">
        <v>44475</v>
      </c>
      <c r="B576" s="12">
        <v>7327317</v>
      </c>
      <c r="C576" s="10">
        <v>30438</v>
      </c>
      <c r="D576" s="10"/>
      <c r="E576" s="10"/>
    </row>
    <row r="577" spans="1:5" ht="13.8" x14ac:dyDescent="0.3">
      <c r="A577" s="13">
        <v>44476</v>
      </c>
      <c r="B577" s="12">
        <v>7357336</v>
      </c>
      <c r="C577" s="10">
        <v>30019</v>
      </c>
      <c r="D577" s="10"/>
      <c r="E577" s="10"/>
    </row>
    <row r="578" spans="1:5" ht="13.8" x14ac:dyDescent="0.3">
      <c r="A578" s="13">
        <v>44477</v>
      </c>
      <c r="B578" s="12">
        <v>7387537</v>
      </c>
      <c r="C578" s="10">
        <v>30201</v>
      </c>
      <c r="D578" s="10"/>
      <c r="E578" s="10"/>
    </row>
    <row r="579" spans="1:5" ht="13.8" x14ac:dyDescent="0.3">
      <c r="A579" s="13">
        <v>44478</v>
      </c>
      <c r="B579" s="12">
        <v>7416182</v>
      </c>
      <c r="C579" s="10">
        <v>28645</v>
      </c>
      <c r="D579" s="10"/>
      <c r="E579" s="10"/>
    </row>
    <row r="580" spans="1:5" ht="13.8" x14ac:dyDescent="0.3">
      <c r="A580" s="13">
        <v>44479</v>
      </c>
      <c r="B580" s="12">
        <v>7444552</v>
      </c>
      <c r="C580" s="10">
        <v>28370</v>
      </c>
      <c r="D580" s="10"/>
      <c r="E580" s="10"/>
    </row>
    <row r="581" spans="1:5" ht="13.8" x14ac:dyDescent="0.3">
      <c r="A581" s="13">
        <v>44480</v>
      </c>
      <c r="B581" s="12">
        <v>7475115</v>
      </c>
      <c r="C581" s="10">
        <v>30563</v>
      </c>
      <c r="D581" s="10"/>
      <c r="E581" s="10"/>
    </row>
    <row r="582" spans="1:5" ht="13.8" x14ac:dyDescent="0.3">
      <c r="A582" s="13">
        <v>44481</v>
      </c>
      <c r="B582" s="12">
        <v>7508975</v>
      </c>
      <c r="C582" s="10">
        <v>33860</v>
      </c>
      <c r="D582" s="10"/>
      <c r="E582" s="10"/>
    </row>
    <row r="583" spans="1:5" ht="13.8" x14ac:dyDescent="0.3">
      <c r="A583" s="13">
        <v>44482</v>
      </c>
      <c r="B583" s="12">
        <v>7540223</v>
      </c>
      <c r="C583" s="10">
        <v>31248</v>
      </c>
      <c r="D583" s="10"/>
      <c r="E583" s="10"/>
    </row>
    <row r="584" spans="1:5" ht="13.8" x14ac:dyDescent="0.3">
      <c r="A584" s="13">
        <v>44483</v>
      </c>
      <c r="B584" s="12">
        <v>7570932</v>
      </c>
      <c r="C584" s="10">
        <v>30709</v>
      </c>
      <c r="D584" s="10"/>
      <c r="E584" s="10"/>
    </row>
    <row r="585" spans="1:5" ht="13.8" x14ac:dyDescent="0.3">
      <c r="A585" s="13">
        <v>44484</v>
      </c>
      <c r="B585" s="12">
        <v>7601626</v>
      </c>
      <c r="C585" s="10">
        <v>30694</v>
      </c>
      <c r="D585" s="10"/>
      <c r="E585" s="10"/>
    </row>
    <row r="586" spans="1:5" ht="13.8" x14ac:dyDescent="0.3">
      <c r="A586" s="13">
        <v>44485</v>
      </c>
      <c r="B586" s="12">
        <v>7630163</v>
      </c>
      <c r="C586" s="10">
        <v>28537</v>
      </c>
      <c r="D586" s="10"/>
      <c r="E586" s="10"/>
    </row>
    <row r="587" spans="1:5" ht="13.8" x14ac:dyDescent="0.3">
      <c r="A587" s="13">
        <v>44486</v>
      </c>
      <c r="B587" s="12">
        <v>7654277</v>
      </c>
      <c r="C587" s="10">
        <v>24114</v>
      </c>
      <c r="D587" s="10"/>
      <c r="E587" s="10"/>
    </row>
    <row r="588" spans="1:5" ht="13.8" x14ac:dyDescent="0.3">
      <c r="A588" s="13">
        <v>44487</v>
      </c>
      <c r="B588" s="12">
        <v>7683517</v>
      </c>
      <c r="C588" s="10">
        <v>29240</v>
      </c>
      <c r="D588" s="10"/>
      <c r="E588" s="10"/>
    </row>
    <row r="589" spans="1:5" ht="13.8" x14ac:dyDescent="0.3">
      <c r="A589" s="13">
        <v>44488</v>
      </c>
      <c r="B589" s="12">
        <v>7714379</v>
      </c>
      <c r="C589" s="10">
        <v>30862</v>
      </c>
      <c r="D589" s="10"/>
      <c r="E589" s="10"/>
    </row>
    <row r="590" spans="1:5" ht="13.8" x14ac:dyDescent="0.3">
      <c r="A590" s="13">
        <v>44489</v>
      </c>
      <c r="B590" s="12">
        <v>7744139</v>
      </c>
      <c r="C590" s="10">
        <v>29760</v>
      </c>
      <c r="D590" s="10"/>
      <c r="E590" s="10"/>
    </row>
    <row r="591" spans="1:5" ht="13.8" x14ac:dyDescent="0.3">
      <c r="A591" s="13">
        <v>44490</v>
      </c>
      <c r="B591" s="12">
        <v>7772604</v>
      </c>
      <c r="C591" s="10">
        <v>28465</v>
      </c>
      <c r="D591" s="10"/>
      <c r="E591" s="10"/>
    </row>
    <row r="592" spans="1:5" ht="13.8" x14ac:dyDescent="0.3">
      <c r="A592" s="13">
        <v>44491</v>
      </c>
      <c r="B592" s="12">
        <v>7800796</v>
      </c>
      <c r="C592" s="10">
        <v>28192</v>
      </c>
      <c r="D592" s="10"/>
      <c r="E592" s="10"/>
    </row>
    <row r="593" spans="1:5" ht="13.8" x14ac:dyDescent="0.3">
      <c r="A593" s="13">
        <v>44492</v>
      </c>
      <c r="B593" s="12">
        <v>7827013</v>
      </c>
      <c r="C593" s="10">
        <v>26217</v>
      </c>
      <c r="D593" s="10"/>
      <c r="E593" s="10"/>
    </row>
    <row r="594" spans="1:5" ht="13.8" x14ac:dyDescent="0.3">
      <c r="A594" s="13">
        <v>44493</v>
      </c>
      <c r="B594" s="12">
        <v>7851805</v>
      </c>
      <c r="C594" s="10">
        <v>24792</v>
      </c>
      <c r="D594" s="10"/>
      <c r="E594" s="10"/>
    </row>
    <row r="595" spans="1:5" ht="13.8" x14ac:dyDescent="0.3">
      <c r="A595" s="13">
        <v>44494</v>
      </c>
      <c r="B595" s="12">
        <v>7879468</v>
      </c>
      <c r="C595" s="10">
        <v>27663</v>
      </c>
      <c r="D595" s="10"/>
      <c r="E595" s="10"/>
    </row>
    <row r="596" spans="1:5" ht="13.8" x14ac:dyDescent="0.3">
      <c r="A596" s="13">
        <v>44495</v>
      </c>
      <c r="B596" s="12">
        <v>7909111</v>
      </c>
      <c r="C596" s="10">
        <v>29643</v>
      </c>
      <c r="D596" s="10"/>
      <c r="E596" s="10"/>
    </row>
    <row r="597" spans="1:5" ht="13.8" x14ac:dyDescent="0.3">
      <c r="A597" s="13">
        <v>44496</v>
      </c>
      <c r="B597" s="12">
        <v>7936007</v>
      </c>
      <c r="C597" s="10">
        <v>26896</v>
      </c>
      <c r="D597" s="10"/>
      <c r="E597" s="10"/>
    </row>
    <row r="598" spans="1:5" ht="13.8" x14ac:dyDescent="0.3">
      <c r="A598" s="13">
        <v>44497</v>
      </c>
      <c r="B598" s="12">
        <v>7961535</v>
      </c>
      <c r="C598" s="10">
        <v>25528</v>
      </c>
      <c r="D598" s="10"/>
      <c r="E598" s="10"/>
    </row>
    <row r="599" spans="1:5" ht="13.8" x14ac:dyDescent="0.3">
      <c r="A599" s="13">
        <v>44498</v>
      </c>
      <c r="B599" s="12">
        <v>7985944</v>
      </c>
      <c r="C599" s="10">
        <v>24409</v>
      </c>
      <c r="D599" s="10"/>
      <c r="E599" s="10"/>
    </row>
    <row r="600" spans="1:5" ht="13.8" x14ac:dyDescent="0.3">
      <c r="A600" s="13">
        <v>44499</v>
      </c>
      <c r="B600" s="12">
        <v>8009040</v>
      </c>
      <c r="C600" s="10">
        <v>23096</v>
      </c>
      <c r="D600" s="10"/>
      <c r="E600" s="10"/>
    </row>
    <row r="601" spans="1:5" ht="13.8" x14ac:dyDescent="0.3">
      <c r="A601" s="13">
        <v>44500</v>
      </c>
      <c r="B601" s="12">
        <v>8032988</v>
      </c>
      <c r="C601" s="10">
        <v>23948</v>
      </c>
      <c r="D601" s="10"/>
      <c r="E601" s="10"/>
    </row>
    <row r="602" spans="1:5" ht="13.8" x14ac:dyDescent="0.3">
      <c r="A602" s="13">
        <v>44501</v>
      </c>
      <c r="B602" s="12">
        <v>8061666</v>
      </c>
      <c r="C602" s="10">
        <v>28678</v>
      </c>
      <c r="D602" s="10"/>
      <c r="E602" s="10"/>
    </row>
    <row r="603" spans="1:5" ht="13.8" x14ac:dyDescent="0.3">
      <c r="A603" s="13">
        <v>44502</v>
      </c>
      <c r="B603" s="12">
        <v>8091462</v>
      </c>
      <c r="C603" s="10">
        <v>29796</v>
      </c>
      <c r="D603" s="10"/>
      <c r="E603" s="10"/>
    </row>
    <row r="604" spans="1:5" ht="13.8" x14ac:dyDescent="0.3">
      <c r="A604" s="13">
        <v>44503</v>
      </c>
      <c r="B604" s="12">
        <v>8121226</v>
      </c>
      <c r="C604" s="10">
        <v>29764</v>
      </c>
      <c r="D604" s="10"/>
      <c r="E604" s="10"/>
    </row>
    <row r="605" spans="1:5" ht="13.8" x14ac:dyDescent="0.3">
      <c r="A605" s="13">
        <v>44504</v>
      </c>
      <c r="B605" s="12">
        <v>8150708</v>
      </c>
      <c r="C605" s="10">
        <v>29482</v>
      </c>
      <c r="D605" s="10"/>
      <c r="E605" s="10"/>
    </row>
    <row r="606" spans="1:5" ht="13.8" x14ac:dyDescent="0.3">
      <c r="A606" s="13">
        <v>44505</v>
      </c>
      <c r="B606" s="12">
        <v>8178901</v>
      </c>
      <c r="C606" s="10">
        <v>28193</v>
      </c>
      <c r="D606" s="10"/>
      <c r="E606" s="10"/>
    </row>
    <row r="607" spans="1:5" ht="13.8" x14ac:dyDescent="0.3">
      <c r="A607" s="13">
        <v>44506</v>
      </c>
      <c r="B607" s="12">
        <v>8206375</v>
      </c>
      <c r="C607" s="10">
        <v>27474</v>
      </c>
      <c r="D607" s="10"/>
      <c r="E607" s="10"/>
    </row>
    <row r="608" spans="1:5" ht="13.8" x14ac:dyDescent="0.3">
      <c r="A608" s="13">
        <v>44507</v>
      </c>
      <c r="B608" s="12">
        <v>8231679</v>
      </c>
      <c r="C608" s="10">
        <v>25304</v>
      </c>
      <c r="D608" s="10"/>
      <c r="E608" s="10"/>
    </row>
    <row r="609" spans="1:5" ht="13.8" x14ac:dyDescent="0.3">
      <c r="A609" s="13">
        <v>44508</v>
      </c>
      <c r="B609" s="12">
        <v>8259503</v>
      </c>
      <c r="C609" s="10">
        <v>27824</v>
      </c>
      <c r="D609" s="10"/>
      <c r="E609" s="10"/>
    </row>
    <row r="610" spans="1:5" ht="13.8" x14ac:dyDescent="0.3">
      <c r="A610" s="13">
        <v>44509</v>
      </c>
      <c r="B610" s="12">
        <v>8288165</v>
      </c>
      <c r="C610" s="10">
        <v>28662</v>
      </c>
      <c r="D610" s="10"/>
      <c r="E610" s="10"/>
    </row>
    <row r="611" spans="1:5" ht="13.8" x14ac:dyDescent="0.3">
      <c r="A611" s="13">
        <v>44510</v>
      </c>
      <c r="B611" s="12">
        <v>8315424</v>
      </c>
      <c r="C611" s="10">
        <v>27259</v>
      </c>
      <c r="D611" s="10"/>
      <c r="E611" s="10"/>
    </row>
    <row r="612" spans="1:5" ht="13.8" x14ac:dyDescent="0.3">
      <c r="A612" s="13">
        <v>44511</v>
      </c>
      <c r="B612" s="12">
        <v>8340322</v>
      </c>
      <c r="C612" s="10">
        <v>24898</v>
      </c>
      <c r="D612" s="10"/>
      <c r="E612" s="10"/>
    </row>
    <row r="613" spans="1:5" ht="13.8" x14ac:dyDescent="0.3">
      <c r="A613" s="13">
        <v>44512</v>
      </c>
      <c r="B613" s="12">
        <v>8363959</v>
      </c>
      <c r="C613" s="10">
        <v>23637</v>
      </c>
      <c r="D613" s="10"/>
      <c r="E613" s="10"/>
    </row>
    <row r="614" spans="1:5" ht="13.8" x14ac:dyDescent="0.3">
      <c r="A614" s="13">
        <v>44513</v>
      </c>
      <c r="B614" s="12">
        <v>8386542</v>
      </c>
      <c r="C614" s="10">
        <v>22583</v>
      </c>
      <c r="D614" s="10"/>
      <c r="E614" s="10"/>
    </row>
    <row r="615" spans="1:5" ht="13.8" x14ac:dyDescent="0.3">
      <c r="A615" s="13">
        <v>44514</v>
      </c>
      <c r="B615" s="12">
        <v>8408166</v>
      </c>
      <c r="C615" s="10">
        <v>21624</v>
      </c>
      <c r="D615" s="10"/>
      <c r="E615" s="10"/>
    </row>
    <row r="616" spans="1:5" ht="13.8" x14ac:dyDescent="0.3">
      <c r="A616" s="13">
        <v>44515</v>
      </c>
      <c r="B616" s="12">
        <v>8432018</v>
      </c>
      <c r="C616" s="10">
        <v>23852</v>
      </c>
      <c r="D616" s="10"/>
      <c r="E616" s="10"/>
    </row>
    <row r="617" spans="1:5" ht="13.8" x14ac:dyDescent="0.3">
      <c r="A617" s="13">
        <v>44516</v>
      </c>
      <c r="B617" s="12">
        <v>8457119</v>
      </c>
      <c r="C617" s="10">
        <v>25101</v>
      </c>
      <c r="D617" s="10"/>
      <c r="E617" s="10"/>
    </row>
    <row r="618" spans="1:5" ht="13.8" x14ac:dyDescent="0.3">
      <c r="A618" s="13">
        <v>44517</v>
      </c>
      <c r="B618" s="12">
        <v>8480986</v>
      </c>
      <c r="C618" s="10">
        <v>23867</v>
      </c>
      <c r="D618" s="10"/>
      <c r="E618" s="10"/>
    </row>
    <row r="619" spans="1:5" ht="13.8" x14ac:dyDescent="0.3">
      <c r="A619" s="13">
        <v>44518</v>
      </c>
      <c r="B619" s="12">
        <v>8503220</v>
      </c>
      <c r="C619" s="10">
        <v>22234</v>
      </c>
      <c r="D619" s="10"/>
      <c r="E619" s="10"/>
    </row>
    <row r="620" spans="1:5" ht="13.8" x14ac:dyDescent="0.3">
      <c r="A620" s="13">
        <v>44519</v>
      </c>
      <c r="B620" s="12">
        <v>8527030</v>
      </c>
      <c r="C620" s="10">
        <v>23810</v>
      </c>
      <c r="D620" s="10"/>
      <c r="E620" s="10"/>
    </row>
    <row r="621" spans="1:5" ht="13.8" x14ac:dyDescent="0.3">
      <c r="A621" s="13">
        <v>44520</v>
      </c>
      <c r="B621" s="12">
        <v>8550377</v>
      </c>
      <c r="C621" s="10">
        <v>23347</v>
      </c>
      <c r="D621" s="10"/>
      <c r="E621" s="10"/>
    </row>
    <row r="622" spans="1:5" ht="13.8" x14ac:dyDescent="0.3">
      <c r="A622" s="13">
        <v>44521</v>
      </c>
      <c r="B622" s="12">
        <v>8571554</v>
      </c>
      <c r="C622" s="10">
        <v>21177</v>
      </c>
      <c r="D622" s="10"/>
      <c r="E622" s="10"/>
    </row>
    <row r="623" spans="1:5" ht="13.8" x14ac:dyDescent="0.3">
      <c r="A623" s="13">
        <v>44522</v>
      </c>
      <c r="B623" s="12">
        <v>8596410</v>
      </c>
      <c r="C623" s="10">
        <v>24856</v>
      </c>
      <c r="D623" s="10"/>
      <c r="E623" s="10"/>
    </row>
    <row r="624" spans="1:5" ht="13.8" x14ac:dyDescent="0.3">
      <c r="A624" s="13">
        <v>44523</v>
      </c>
      <c r="B624" s="12">
        <v>8624580</v>
      </c>
      <c r="C624" s="10">
        <v>28170</v>
      </c>
      <c r="D624" s="10"/>
      <c r="E624" s="10"/>
    </row>
    <row r="625" spans="1:5" ht="13.8" x14ac:dyDescent="0.3">
      <c r="A625" s="13">
        <v>44524</v>
      </c>
      <c r="B625" s="12">
        <v>8652172</v>
      </c>
      <c r="C625" s="10">
        <v>27592</v>
      </c>
      <c r="D625" s="10"/>
      <c r="E625" s="10"/>
    </row>
    <row r="626" spans="1:5" ht="13.8" x14ac:dyDescent="0.3">
      <c r="A626" s="13">
        <v>44525</v>
      </c>
      <c r="B626" s="12">
        <v>8676639</v>
      </c>
      <c r="C626" s="10">
        <v>24467</v>
      </c>
      <c r="D626" s="10"/>
      <c r="E626" s="10"/>
    </row>
    <row r="627" spans="1:5" ht="13.8" x14ac:dyDescent="0.3">
      <c r="A627" s="13">
        <v>44526</v>
      </c>
      <c r="B627" s="12">
        <v>8700641</v>
      </c>
      <c r="C627" s="10">
        <v>24002</v>
      </c>
      <c r="D627" s="10"/>
      <c r="E627" s="10"/>
    </row>
    <row r="628" spans="1:5" ht="13.8" x14ac:dyDescent="0.3">
      <c r="A628" s="13">
        <v>44527</v>
      </c>
      <c r="B628" s="12">
        <v>8724400</v>
      </c>
      <c r="C628" s="10">
        <v>23759</v>
      </c>
      <c r="D628" s="10"/>
      <c r="E628" s="10"/>
    </row>
    <row r="629" spans="1:5" ht="13.8" x14ac:dyDescent="0.3">
      <c r="A629" s="13">
        <v>44528</v>
      </c>
      <c r="B629" s="12">
        <v>8746055</v>
      </c>
      <c r="C629" s="10">
        <v>21655</v>
      </c>
      <c r="D629" s="10"/>
      <c r="E629" s="10"/>
    </row>
    <row r="630" spans="1:5" ht="13.8" x14ac:dyDescent="0.3">
      <c r="A630" s="13">
        <v>44529</v>
      </c>
      <c r="B630" s="12">
        <v>8770372</v>
      </c>
      <c r="C630" s="10">
        <v>24317</v>
      </c>
      <c r="D630" s="10"/>
      <c r="E630" s="10"/>
    </row>
    <row r="631" spans="1:5" ht="13.8" x14ac:dyDescent="0.3">
      <c r="A631" s="13">
        <v>44530</v>
      </c>
      <c r="B631" s="12">
        <v>8795588</v>
      </c>
      <c r="C631" s="10">
        <v>25216</v>
      </c>
      <c r="D631" s="10"/>
      <c r="E631" s="10"/>
    </row>
    <row r="632" spans="1:5" ht="13.8" x14ac:dyDescent="0.3">
      <c r="A632" s="13">
        <v>44531</v>
      </c>
      <c r="B632" s="12">
        <v>8818144</v>
      </c>
      <c r="C632" s="10">
        <v>22556</v>
      </c>
      <c r="D632" s="10"/>
      <c r="E632" s="10"/>
    </row>
    <row r="633" spans="1:5" ht="13.8" x14ac:dyDescent="0.3">
      <c r="A633" s="13">
        <v>44532</v>
      </c>
      <c r="B633" s="12">
        <v>8839891</v>
      </c>
      <c r="C633" s="10">
        <v>21747</v>
      </c>
      <c r="D633" s="10"/>
      <c r="E633" s="10"/>
    </row>
    <row r="634" spans="1:5" ht="13.8" x14ac:dyDescent="0.3">
      <c r="A634" s="13">
        <v>44533</v>
      </c>
      <c r="B634" s="12">
        <v>8861386</v>
      </c>
      <c r="C634" s="10">
        <v>21495</v>
      </c>
      <c r="D634" s="10"/>
      <c r="E634" s="10"/>
    </row>
    <row r="635" spans="1:5" ht="13.8" x14ac:dyDescent="0.3">
      <c r="A635" s="13">
        <v>44534</v>
      </c>
      <c r="B635" s="12">
        <v>8881760</v>
      </c>
      <c r="C635" s="10">
        <v>20374</v>
      </c>
      <c r="D635" s="10"/>
      <c r="E635" s="10"/>
    </row>
    <row r="636" spans="1:5" ht="13.8" x14ac:dyDescent="0.3">
      <c r="A636" s="13">
        <v>44535</v>
      </c>
      <c r="B636" s="12">
        <v>8901117</v>
      </c>
      <c r="C636" s="10">
        <v>19357</v>
      </c>
      <c r="D636" s="10"/>
      <c r="E636" s="10"/>
    </row>
    <row r="637" spans="1:5" ht="13.8" x14ac:dyDescent="0.3">
      <c r="A637" s="13">
        <v>44536</v>
      </c>
      <c r="B637" s="12">
        <v>8921150</v>
      </c>
      <c r="C637" s="10">
        <v>20033</v>
      </c>
      <c r="D637" s="10"/>
      <c r="E637" s="10"/>
    </row>
    <row r="638" spans="1:5" ht="13.8" x14ac:dyDescent="0.3">
      <c r="A638" s="13">
        <v>44537</v>
      </c>
      <c r="B638" s="12">
        <v>8943837</v>
      </c>
      <c r="C638" s="10">
        <v>22687</v>
      </c>
      <c r="D638" s="10"/>
      <c r="E638" s="10"/>
    </row>
    <row r="639" spans="1:5" ht="13.8" x14ac:dyDescent="0.3">
      <c r="A639" s="13">
        <v>44538</v>
      </c>
      <c r="B639" s="12">
        <v>8964711</v>
      </c>
      <c r="C639" s="10">
        <v>20874</v>
      </c>
      <c r="D639" s="10"/>
      <c r="E639" s="10"/>
    </row>
    <row r="640" spans="1:5" ht="13.8" x14ac:dyDescent="0.3">
      <c r="A640" s="13">
        <v>44539</v>
      </c>
      <c r="B640" s="12">
        <v>8984407</v>
      </c>
      <c r="C640" s="10">
        <v>19696</v>
      </c>
      <c r="D640" s="10"/>
      <c r="E640" s="10"/>
    </row>
    <row r="641" spans="1:5" ht="13.8" x14ac:dyDescent="0.3">
      <c r="A641" s="13">
        <v>44540</v>
      </c>
      <c r="B641" s="12">
        <v>9002968</v>
      </c>
      <c r="C641" s="10">
        <v>18561</v>
      </c>
      <c r="D641" s="10"/>
      <c r="E641" s="10"/>
    </row>
    <row r="642" spans="1:5" ht="13.8" x14ac:dyDescent="0.3">
      <c r="A642" s="13">
        <v>44541</v>
      </c>
      <c r="B642" s="12">
        <v>9022223</v>
      </c>
      <c r="C642" s="10">
        <v>19255</v>
      </c>
      <c r="D642" s="10"/>
      <c r="E642" s="10"/>
    </row>
    <row r="643" spans="1:5" ht="13.8" x14ac:dyDescent="0.3">
      <c r="A643" s="13">
        <v>44542</v>
      </c>
      <c r="B643" s="12">
        <v>9040179</v>
      </c>
      <c r="C643" s="10">
        <v>17956</v>
      </c>
      <c r="D643" s="10"/>
      <c r="E643" s="10"/>
    </row>
    <row r="644" spans="1:5" ht="13.8" x14ac:dyDescent="0.3">
      <c r="A644" s="13">
        <v>44543</v>
      </c>
      <c r="B644" s="12">
        <v>9058975</v>
      </c>
      <c r="C644" s="10">
        <v>18796</v>
      </c>
      <c r="D644" s="10"/>
      <c r="E644" s="10"/>
    </row>
    <row r="645" spans="1:5" ht="13.8" x14ac:dyDescent="0.3">
      <c r="A645" s="13">
        <v>44544</v>
      </c>
      <c r="B645" s="12">
        <v>9080452</v>
      </c>
      <c r="C645" s="10">
        <v>21477</v>
      </c>
      <c r="D645" s="10"/>
      <c r="E645" s="10"/>
    </row>
    <row r="646" spans="1:5" ht="13.8" x14ac:dyDescent="0.3">
      <c r="A646" s="13">
        <v>44545</v>
      </c>
      <c r="B646" s="12">
        <v>9100324</v>
      </c>
      <c r="C646" s="10">
        <v>19872</v>
      </c>
      <c r="D646" s="10"/>
      <c r="E646" s="10"/>
    </row>
    <row r="647" spans="1:5" ht="13.8" x14ac:dyDescent="0.3">
      <c r="A647" s="13">
        <v>44546</v>
      </c>
      <c r="B647" s="12">
        <v>9118424</v>
      </c>
      <c r="C647" s="10">
        <v>18100</v>
      </c>
      <c r="D647" s="10"/>
      <c r="E647" s="10"/>
    </row>
    <row r="648" spans="1:5" ht="13.8" x14ac:dyDescent="0.3">
      <c r="A648" s="13">
        <v>44547</v>
      </c>
      <c r="B648" s="12">
        <v>9136565</v>
      </c>
      <c r="C648" s="10">
        <v>18141</v>
      </c>
      <c r="D648" s="10"/>
      <c r="E648" s="10"/>
    </row>
    <row r="649" spans="1:5" ht="13.8" x14ac:dyDescent="0.3">
      <c r="A649" s="13">
        <v>44548</v>
      </c>
      <c r="B649" s="12">
        <v>9154209</v>
      </c>
      <c r="C649" s="10">
        <v>17644</v>
      </c>
      <c r="D649" s="10"/>
      <c r="E649" s="10"/>
    </row>
    <row r="650" spans="1:5" ht="13.8" x14ac:dyDescent="0.3">
      <c r="A650" s="13">
        <v>44549</v>
      </c>
      <c r="B650" s="12">
        <v>9171119</v>
      </c>
      <c r="C650" s="10">
        <v>16910</v>
      </c>
      <c r="D650" s="10"/>
      <c r="E650" s="10"/>
    </row>
    <row r="651" spans="1:5" ht="13.8" x14ac:dyDescent="0.3">
      <c r="A651" s="13">
        <v>44550</v>
      </c>
      <c r="B651" s="12">
        <v>9189881</v>
      </c>
      <c r="C651" s="10">
        <v>18762</v>
      </c>
      <c r="D651" s="10"/>
      <c r="E651" s="10"/>
    </row>
    <row r="652" spans="1:5" ht="13.8" x14ac:dyDescent="0.3">
      <c r="A652" s="13">
        <v>44551</v>
      </c>
      <c r="B652" s="12">
        <v>9209740</v>
      </c>
      <c r="C652" s="10">
        <v>19859</v>
      </c>
      <c r="D652" s="10"/>
      <c r="E652" s="10"/>
    </row>
    <row r="653" spans="1:5" ht="13.8" x14ac:dyDescent="0.3">
      <c r="A653" s="13">
        <v>44552</v>
      </c>
      <c r="B653" s="12">
        <v>9228835</v>
      </c>
      <c r="C653" s="10">
        <v>19095</v>
      </c>
      <c r="D653" s="10"/>
      <c r="E653" s="10"/>
    </row>
    <row r="654" spans="1:5" ht="13.8" x14ac:dyDescent="0.3">
      <c r="A654" s="13">
        <v>44553</v>
      </c>
      <c r="B654" s="12">
        <v>9247606</v>
      </c>
      <c r="C654" s="10">
        <v>18771</v>
      </c>
      <c r="D654" s="10"/>
      <c r="E654" s="10"/>
    </row>
    <row r="655" spans="1:5" ht="13.8" x14ac:dyDescent="0.3">
      <c r="A655" s="13">
        <v>44554</v>
      </c>
      <c r="B655" s="12">
        <v>9266516</v>
      </c>
      <c r="C655" s="10">
        <v>18910</v>
      </c>
      <c r="D655" s="10"/>
      <c r="E655" s="10"/>
    </row>
    <row r="656" spans="1:5" ht="13.8" x14ac:dyDescent="0.3">
      <c r="A656" s="13">
        <v>44555</v>
      </c>
      <c r="B656" s="12">
        <v>9286986</v>
      </c>
      <c r="C656" s="10">
        <v>20470</v>
      </c>
      <c r="D656" s="10"/>
      <c r="E656" s="10"/>
    </row>
    <row r="657" spans="1:5" ht="13.8" x14ac:dyDescent="0.3">
      <c r="A657" s="13">
        <v>44556</v>
      </c>
      <c r="B657" s="12">
        <v>9307124</v>
      </c>
      <c r="C657" s="10">
        <v>20138</v>
      </c>
      <c r="D657" s="10"/>
      <c r="E657" s="10"/>
    </row>
    <row r="658" spans="1:5" ht="13.8" x14ac:dyDescent="0.3">
      <c r="A658" s="13">
        <v>44557</v>
      </c>
      <c r="B658" s="12">
        <v>9333223</v>
      </c>
      <c r="C658" s="10">
        <v>26099</v>
      </c>
      <c r="D658" s="10"/>
      <c r="E658" s="10"/>
    </row>
    <row r="659" spans="1:5" ht="13.8" x14ac:dyDescent="0.3">
      <c r="A659" s="13">
        <v>44558</v>
      </c>
      <c r="B659" s="12">
        <v>9365399</v>
      </c>
      <c r="C659" s="10">
        <v>32176</v>
      </c>
      <c r="D659" s="10"/>
      <c r="E659" s="10"/>
    </row>
    <row r="660" spans="1:5" ht="13.8" x14ac:dyDescent="0.3">
      <c r="A660" s="13">
        <v>44559</v>
      </c>
      <c r="B660" s="12">
        <v>9402083</v>
      </c>
      <c r="C660" s="10">
        <v>36684</v>
      </c>
      <c r="D660" s="10"/>
      <c r="E660" s="10"/>
    </row>
    <row r="661" spans="1:5" ht="13.8" x14ac:dyDescent="0.3">
      <c r="A661" s="13">
        <v>44560</v>
      </c>
      <c r="B661" s="12">
        <v>9441764</v>
      </c>
      <c r="C661" s="10">
        <v>39681</v>
      </c>
      <c r="D661" s="10"/>
      <c r="E661" s="10"/>
    </row>
    <row r="662" spans="1:5" ht="13.8" x14ac:dyDescent="0.3">
      <c r="A662" s="13">
        <v>44561</v>
      </c>
      <c r="B662" s="12">
        <v>9482550</v>
      </c>
      <c r="C662" s="10">
        <v>40786</v>
      </c>
      <c r="D662" s="10"/>
      <c r="E662" s="10"/>
    </row>
    <row r="663" spans="1:5" ht="13.8" x14ac:dyDescent="0.3">
      <c r="A663" s="13">
        <v>44562</v>
      </c>
      <c r="B663" s="12">
        <v>9519281</v>
      </c>
      <c r="C663" s="10">
        <v>36731</v>
      </c>
      <c r="D663" s="10"/>
      <c r="E663" s="10"/>
    </row>
    <row r="664" spans="1:5" ht="13.8" x14ac:dyDescent="0.3">
      <c r="A664" s="13">
        <v>44563</v>
      </c>
      <c r="B664" s="12">
        <v>9552801</v>
      </c>
      <c r="C664" s="10">
        <v>33520</v>
      </c>
      <c r="D664" s="10"/>
      <c r="E664" s="10"/>
    </row>
    <row r="665" spans="1:5" ht="13.8" x14ac:dyDescent="0.3">
      <c r="A665" s="13">
        <v>44564</v>
      </c>
      <c r="B665" s="12">
        <v>9597670</v>
      </c>
      <c r="C665" s="10">
        <v>44869</v>
      </c>
      <c r="D665" s="10"/>
      <c r="E665" s="10"/>
    </row>
    <row r="666" spans="1:5" ht="13.8" x14ac:dyDescent="0.3">
      <c r="A666" s="13">
        <v>44565</v>
      </c>
      <c r="B666" s="12">
        <v>9652394</v>
      </c>
      <c r="C666" s="10">
        <v>54724</v>
      </c>
      <c r="D666" s="10"/>
      <c r="E666" s="10"/>
    </row>
    <row r="667" spans="1:5" ht="13.8" x14ac:dyDescent="0.3">
      <c r="A667" s="13">
        <v>44566</v>
      </c>
      <c r="B667" s="12">
        <v>9718861</v>
      </c>
      <c r="C667" s="10">
        <v>66467</v>
      </c>
      <c r="D667" s="10"/>
      <c r="E667" s="10"/>
    </row>
    <row r="668" spans="1:5" ht="13.8" x14ac:dyDescent="0.3">
      <c r="A668" s="13">
        <v>44567</v>
      </c>
      <c r="B668" s="12">
        <v>9787274</v>
      </c>
      <c r="C668" s="10">
        <v>68413</v>
      </c>
      <c r="D668" s="10"/>
      <c r="E668" s="10"/>
    </row>
    <row r="669" spans="1:5" ht="13.8" x14ac:dyDescent="0.3">
      <c r="A669" s="13">
        <v>44568</v>
      </c>
      <c r="B669" s="12">
        <v>9850488</v>
      </c>
      <c r="C669" s="10">
        <v>63214</v>
      </c>
      <c r="D669" s="10"/>
      <c r="E669" s="10"/>
    </row>
    <row r="670" spans="1:5" ht="13.8" x14ac:dyDescent="0.3">
      <c r="A670" s="13">
        <v>44569</v>
      </c>
      <c r="B670" s="12">
        <v>9916725</v>
      </c>
      <c r="C670" s="10">
        <v>66237</v>
      </c>
      <c r="D670" s="10"/>
      <c r="E670" s="10"/>
    </row>
    <row r="671" spans="1:5" ht="13.8" x14ac:dyDescent="0.3">
      <c r="A671" s="13">
        <v>44570</v>
      </c>
      <c r="B671" s="12">
        <v>9978452</v>
      </c>
      <c r="C671" s="10">
        <v>61727</v>
      </c>
      <c r="D671" s="10"/>
      <c r="E671" s="10"/>
    </row>
    <row r="672" spans="1:5" ht="13.8" x14ac:dyDescent="0.3">
      <c r="A672" s="13">
        <v>44571</v>
      </c>
      <c r="B672" s="12">
        <v>10043688</v>
      </c>
      <c r="C672" s="10">
        <v>65236</v>
      </c>
      <c r="D672" s="10"/>
      <c r="E672" s="10"/>
    </row>
    <row r="673" spans="1:5" ht="13.8" x14ac:dyDescent="0.3">
      <c r="A673" s="13">
        <v>44572</v>
      </c>
      <c r="B673" s="12">
        <v>10117954</v>
      </c>
      <c r="C673" s="10">
        <v>74266</v>
      </c>
      <c r="D673" s="10"/>
      <c r="E673" s="10"/>
    </row>
    <row r="674" spans="1:5" ht="13.8" x14ac:dyDescent="0.3">
      <c r="A674" s="13">
        <v>44573</v>
      </c>
      <c r="B674" s="12">
        <v>10195676</v>
      </c>
      <c r="C674" s="10">
        <v>77722</v>
      </c>
      <c r="D674" s="10"/>
      <c r="E674" s="10"/>
    </row>
    <row r="675" spans="1:5" ht="13.8" x14ac:dyDescent="0.3">
      <c r="A675" s="13">
        <v>44574</v>
      </c>
      <c r="B675" s="12">
        <v>10271240</v>
      </c>
      <c r="C675" s="10">
        <v>75564</v>
      </c>
      <c r="D675" s="10"/>
      <c r="E675" s="10"/>
    </row>
    <row r="676" spans="1:5" ht="13.8" x14ac:dyDescent="0.3">
      <c r="A676" s="13">
        <v>44575</v>
      </c>
      <c r="B676" s="12">
        <v>10339097</v>
      </c>
      <c r="C676" s="10">
        <v>67857</v>
      </c>
      <c r="D676" s="10"/>
      <c r="E676" s="10"/>
    </row>
    <row r="677" spans="1:5" ht="13.8" x14ac:dyDescent="0.3">
      <c r="A677" s="13">
        <v>44576</v>
      </c>
      <c r="B677" s="12">
        <v>10403064</v>
      </c>
      <c r="C677" s="10">
        <v>63967</v>
      </c>
      <c r="D677" s="10"/>
      <c r="E677" s="10"/>
    </row>
    <row r="678" spans="1:5" ht="13.8" x14ac:dyDescent="0.3">
      <c r="A678" s="13">
        <v>44577</v>
      </c>
      <c r="B678" s="12">
        <v>10457164</v>
      </c>
      <c r="C678" s="10">
        <v>54100</v>
      </c>
      <c r="D678" s="10"/>
      <c r="E678" s="10"/>
    </row>
    <row r="679" spans="1:5" ht="13.8" x14ac:dyDescent="0.3">
      <c r="A679" s="13">
        <v>44578</v>
      </c>
      <c r="B679" s="10">
        <v>10522099</v>
      </c>
      <c r="C679" s="10">
        <v>64935</v>
      </c>
      <c r="D679" s="10"/>
      <c r="E679" s="10"/>
    </row>
    <row r="680" spans="1:5" ht="13.8" x14ac:dyDescent="0.3">
      <c r="A680" s="13">
        <v>44579</v>
      </c>
      <c r="B680" s="10">
        <v>10591757</v>
      </c>
      <c r="C680" s="10">
        <v>69658</v>
      </c>
      <c r="D680" s="10"/>
      <c r="E680" s="10"/>
    </row>
    <row r="681" spans="1:5" ht="13.8" x14ac:dyDescent="0.3">
      <c r="A681" s="13">
        <v>44580</v>
      </c>
      <c r="B681" s="10">
        <v>10664372</v>
      </c>
      <c r="C681" s="10">
        <v>72615</v>
      </c>
      <c r="D681" s="10"/>
      <c r="E681" s="10"/>
    </row>
    <row r="682" spans="1:5" ht="13.8" x14ac:dyDescent="0.3">
      <c r="A682" s="13">
        <v>44581</v>
      </c>
      <c r="B682" s="10">
        <v>10736215</v>
      </c>
      <c r="C682" s="10">
        <v>71843</v>
      </c>
      <c r="D682" s="10"/>
      <c r="E682" s="10"/>
    </row>
    <row r="683" spans="1:5" ht="13.8" x14ac:dyDescent="0.3">
      <c r="A683" s="13">
        <v>44582</v>
      </c>
      <c r="B683" s="10">
        <v>10808770</v>
      </c>
      <c r="C683" s="10">
        <v>72555</v>
      </c>
      <c r="D683" s="10"/>
      <c r="E683" s="10"/>
    </row>
    <row r="684" spans="1:5" ht="13.8" x14ac:dyDescent="0.3">
      <c r="A684" s="13">
        <v>44583</v>
      </c>
      <c r="B684" s="10">
        <v>10881626</v>
      </c>
      <c r="C684" s="10">
        <v>72856</v>
      </c>
      <c r="D684" s="10"/>
      <c r="E684" s="10"/>
    </row>
    <row r="685" spans="1:5" ht="13.8" x14ac:dyDescent="0.3">
      <c r="A685" s="13">
        <v>44584</v>
      </c>
      <c r="B685" s="10">
        <v>10947129</v>
      </c>
      <c r="C685" s="10">
        <v>65503</v>
      </c>
      <c r="D685" s="10"/>
      <c r="E685" s="10"/>
    </row>
    <row r="686" spans="1:5" ht="13.8" x14ac:dyDescent="0.3">
      <c r="A686" s="13">
        <v>44585</v>
      </c>
      <c r="B686" s="10">
        <v>11014152</v>
      </c>
      <c r="C686" s="10">
        <v>67023</v>
      </c>
      <c r="D686" s="10"/>
      <c r="E686" s="10"/>
    </row>
    <row r="687" spans="1:5" ht="13.8" x14ac:dyDescent="0.3">
      <c r="A687" s="13">
        <v>44586</v>
      </c>
      <c r="B687" s="10">
        <v>11090493</v>
      </c>
      <c r="C687" s="10">
        <v>76341</v>
      </c>
      <c r="D687" s="10"/>
      <c r="E687" s="10"/>
    </row>
    <row r="688" spans="1:5" ht="13.8" x14ac:dyDescent="0.3">
      <c r="A688" s="13">
        <v>44587</v>
      </c>
      <c r="B688" s="10">
        <v>11167927</v>
      </c>
      <c r="C688" s="10">
        <v>77434</v>
      </c>
      <c r="D688" s="10"/>
      <c r="E688" s="10"/>
    </row>
    <row r="689" spans="1:5" ht="13.8" x14ac:dyDescent="0.3">
      <c r="A689" s="13">
        <v>44588</v>
      </c>
      <c r="B689" s="10">
        <v>11250107</v>
      </c>
      <c r="C689" s="10">
        <v>82180</v>
      </c>
      <c r="D689" s="10"/>
      <c r="E689" s="10"/>
    </row>
    <row r="690" spans="1:5" ht="13.8" x14ac:dyDescent="0.3">
      <c r="A690" s="13">
        <v>44589</v>
      </c>
      <c r="B690" s="10">
        <v>11343693</v>
      </c>
      <c r="C690" s="10">
        <v>93586</v>
      </c>
      <c r="D690" s="10"/>
      <c r="E690" s="10"/>
    </row>
    <row r="691" spans="1:5" ht="13.8" x14ac:dyDescent="0.3">
      <c r="A691" s="11">
        <v>44590</v>
      </c>
      <c r="B691" s="10">
        <v>11438476</v>
      </c>
      <c r="C691" s="10">
        <v>94783</v>
      </c>
      <c r="D691" s="10"/>
      <c r="E691" s="10"/>
    </row>
    <row r="692" spans="1:5" ht="13.8" x14ac:dyDescent="0.3">
      <c r="A692" s="11">
        <v>44591</v>
      </c>
      <c r="B692" s="10">
        <v>11526621</v>
      </c>
      <c r="C692" s="10">
        <v>88145</v>
      </c>
      <c r="D692" s="10"/>
      <c r="E692" s="10"/>
    </row>
    <row r="693" spans="1:5" ht="13.8" x14ac:dyDescent="0.3">
      <c r="A693" s="11">
        <v>44592</v>
      </c>
      <c r="B693" s="10">
        <v>11619882</v>
      </c>
      <c r="C693" s="10">
        <v>93261</v>
      </c>
      <c r="D693" s="10"/>
      <c r="E693" s="10"/>
    </row>
    <row r="694" spans="1:5" ht="13.8" x14ac:dyDescent="0.3">
      <c r="A694" s="11">
        <v>44593</v>
      </c>
      <c r="B694" s="10">
        <v>11722483</v>
      </c>
      <c r="C694" s="10">
        <v>102601</v>
      </c>
      <c r="D694" s="10"/>
      <c r="E694" s="10"/>
    </row>
    <row r="695" spans="1:5" ht="13.8" x14ac:dyDescent="0.3">
      <c r="A695" s="11">
        <v>44594</v>
      </c>
      <c r="B695" s="10">
        <v>11833165</v>
      </c>
      <c r="C695" s="10">
        <v>110682</v>
      </c>
      <c r="D695" s="10"/>
      <c r="E695" s="10"/>
    </row>
    <row r="696" spans="1:5" ht="13.8" x14ac:dyDescent="0.3">
      <c r="A696" s="11">
        <v>44595</v>
      </c>
      <c r="B696" s="10">
        <v>11940695</v>
      </c>
      <c r="C696" s="10">
        <v>107530</v>
      </c>
      <c r="D696" s="10"/>
      <c r="E696" s="10"/>
    </row>
    <row r="697" spans="1:5" ht="13.8" x14ac:dyDescent="0.3">
      <c r="A697" s="11">
        <v>44596</v>
      </c>
      <c r="B697" s="10">
        <v>12051852</v>
      </c>
      <c r="C697" s="10">
        <v>111157</v>
      </c>
      <c r="D697" s="10"/>
      <c r="E697" s="10"/>
    </row>
    <row r="698" spans="1:5" ht="13.8" x14ac:dyDescent="0.3">
      <c r="A698" s="11">
        <v>44597</v>
      </c>
      <c r="B698" s="10">
        <v>12150567</v>
      </c>
      <c r="C698" s="10">
        <v>98715</v>
      </c>
      <c r="D698" s="10"/>
      <c r="E698" s="10"/>
    </row>
    <row r="699" spans="1:5" ht="13.8" x14ac:dyDescent="0.3">
      <c r="A699" s="11">
        <v>44598</v>
      </c>
      <c r="B699" s="10">
        <v>12238501</v>
      </c>
      <c r="C699" s="10">
        <v>87934</v>
      </c>
      <c r="D699" s="10"/>
      <c r="E699" s="10"/>
    </row>
    <row r="700" spans="1:5" ht="13.8" x14ac:dyDescent="0.3">
      <c r="A700" s="11">
        <v>44599</v>
      </c>
      <c r="B700" s="10">
        <v>12335015</v>
      </c>
      <c r="C700" s="10">
        <v>96514</v>
      </c>
      <c r="D700" s="10"/>
      <c r="E700" s="10"/>
    </row>
    <row r="701" spans="1:5" ht="13.8" x14ac:dyDescent="0.3">
      <c r="A701" s="11">
        <v>44600</v>
      </c>
      <c r="B701" s="10">
        <v>12446111</v>
      </c>
      <c r="C701" s="10">
        <v>111096</v>
      </c>
      <c r="D701" s="10"/>
      <c r="E701" s="10"/>
    </row>
    <row r="702" spans="1:5" ht="13.8" x14ac:dyDescent="0.3">
      <c r="A702" s="11">
        <v>44601</v>
      </c>
      <c r="B702" s="10">
        <v>12554674</v>
      </c>
      <c r="C702" s="10">
        <v>108563</v>
      </c>
      <c r="D702" s="10"/>
      <c r="E702" s="10"/>
    </row>
    <row r="703" spans="1:5" ht="13.8" x14ac:dyDescent="0.3">
      <c r="A703" s="11">
        <v>44602</v>
      </c>
      <c r="B703" s="10">
        <v>12653276</v>
      </c>
      <c r="C703" s="10">
        <v>98602</v>
      </c>
      <c r="D703" s="10"/>
      <c r="E703" s="10"/>
    </row>
    <row r="704" spans="1:5" ht="13.8" x14ac:dyDescent="0.3">
      <c r="A704" s="11">
        <v>44603</v>
      </c>
      <c r="B704" s="10">
        <v>12748341</v>
      </c>
      <c r="C704" s="10">
        <v>95065</v>
      </c>
      <c r="D704" s="10"/>
      <c r="E704" s="10"/>
    </row>
    <row r="705" spans="1:5" ht="13.8" x14ac:dyDescent="0.3">
      <c r="A705" s="11">
        <v>44604</v>
      </c>
      <c r="B705" s="10">
        <v>12834534</v>
      </c>
      <c r="C705" s="10">
        <v>86193</v>
      </c>
      <c r="D705" s="10"/>
      <c r="E705" s="10"/>
    </row>
    <row r="706" spans="1:5" ht="13.8" x14ac:dyDescent="0.3">
      <c r="A706" s="11">
        <v>44605</v>
      </c>
      <c r="B706" s="10">
        <v>12908321</v>
      </c>
      <c r="C706" s="10">
        <v>73787</v>
      </c>
      <c r="D706" s="10"/>
      <c r="E706" s="10"/>
    </row>
    <row r="707" spans="1:5" ht="13.8" x14ac:dyDescent="0.3">
      <c r="A707" s="11">
        <v>44606</v>
      </c>
      <c r="B707" s="10">
        <v>12984953</v>
      </c>
      <c r="C707" s="10">
        <v>76632</v>
      </c>
      <c r="D707" s="10"/>
      <c r="E707" s="10"/>
    </row>
    <row r="708" spans="1:5" ht="13.8" x14ac:dyDescent="0.3">
      <c r="A708" s="11">
        <v>44607</v>
      </c>
      <c r="B708" s="10">
        <v>13079683</v>
      </c>
      <c r="C708" s="10">
        <v>94730</v>
      </c>
      <c r="D708" s="10"/>
      <c r="E708" s="10"/>
    </row>
    <row r="709" spans="1:5" ht="13.8" x14ac:dyDescent="0.3">
      <c r="A709" s="11">
        <v>44608</v>
      </c>
      <c r="B709" s="10">
        <v>13173859</v>
      </c>
      <c r="C709" s="10">
        <v>94176</v>
      </c>
      <c r="D709" s="10"/>
      <c r="E709" s="10"/>
    </row>
    <row r="710" spans="1:5" ht="13.8" x14ac:dyDescent="0.3">
      <c r="A710" s="11">
        <v>44609</v>
      </c>
      <c r="B710" s="10">
        <v>13266265</v>
      </c>
      <c r="C710" s="10">
        <v>92406</v>
      </c>
      <c r="D710" s="10"/>
      <c r="E710" s="10"/>
    </row>
    <row r="711" spans="1:5" ht="13.8" x14ac:dyDescent="0.3">
      <c r="A711" s="11">
        <v>44610</v>
      </c>
      <c r="B711" s="10">
        <v>13353676</v>
      </c>
      <c r="C711" s="10">
        <v>87411</v>
      </c>
      <c r="D711" s="10"/>
      <c r="E711" s="10"/>
    </row>
    <row r="712" spans="1:5" ht="13.8" x14ac:dyDescent="0.3">
      <c r="A712" s="11">
        <v>44611</v>
      </c>
      <c r="B712" s="10">
        <v>13434130</v>
      </c>
      <c r="C712" s="10">
        <v>80454</v>
      </c>
      <c r="D712" s="10"/>
      <c r="E712" s="10"/>
    </row>
    <row r="713" spans="1:5" ht="13.8" x14ac:dyDescent="0.3">
      <c r="A713" s="11">
        <v>44612</v>
      </c>
      <c r="B713" s="10">
        <v>13504485</v>
      </c>
      <c r="C713" s="10">
        <v>70355</v>
      </c>
      <c r="D713" s="10"/>
      <c r="E713" s="10"/>
    </row>
    <row r="714" spans="1:5" ht="13.8" x14ac:dyDescent="0.3">
      <c r="A714" s="11">
        <v>44613</v>
      </c>
      <c r="B714" s="10">
        <v>13589511</v>
      </c>
      <c r="C714" s="10">
        <v>85026</v>
      </c>
      <c r="D714" s="10"/>
      <c r="E714" s="10"/>
    </row>
    <row r="715" spans="1:5" ht="13.8" x14ac:dyDescent="0.3">
      <c r="A715" s="11">
        <v>44614</v>
      </c>
      <c r="B715" s="10">
        <v>13675581</v>
      </c>
      <c r="C715" s="10">
        <v>86070</v>
      </c>
      <c r="D715" s="10"/>
      <c r="E715" s="10"/>
    </row>
    <row r="716" spans="1:5" ht="13.8" x14ac:dyDescent="0.3">
      <c r="A716" s="11">
        <v>44615</v>
      </c>
      <c r="B716" s="10">
        <v>13762181</v>
      </c>
      <c r="C716" s="10">
        <v>86600</v>
      </c>
      <c r="D716" s="10"/>
      <c r="E716" s="10"/>
    </row>
    <row r="717" spans="1:5" ht="13.8" x14ac:dyDescent="0.3">
      <c r="A717" s="11">
        <v>44616</v>
      </c>
      <c r="B717" s="10">
        <v>13841889</v>
      </c>
      <c r="C717" s="10">
        <v>79708</v>
      </c>
      <c r="D717" s="10"/>
      <c r="E717" s="10"/>
    </row>
    <row r="718" spans="1:5" ht="13.8" x14ac:dyDescent="0.3">
      <c r="A718" s="11">
        <v>44617</v>
      </c>
      <c r="B718" s="10">
        <v>13913625</v>
      </c>
      <c r="C718" s="10">
        <v>71736</v>
      </c>
      <c r="D718" s="10"/>
      <c r="E718" s="10"/>
    </row>
    <row r="719" spans="1:5" ht="13.8" x14ac:dyDescent="0.3">
      <c r="A719" s="11">
        <v>44618</v>
      </c>
      <c r="B719" s="10">
        <v>13975389</v>
      </c>
      <c r="C719" s="10">
        <v>61764</v>
      </c>
      <c r="D719" s="10"/>
      <c r="E719" s="10"/>
    </row>
    <row r="720" spans="1:5" ht="13.8" x14ac:dyDescent="0.3">
      <c r="A720" s="11">
        <v>44619</v>
      </c>
      <c r="B720" s="10">
        <v>14025181</v>
      </c>
      <c r="C720" s="10">
        <v>49792</v>
      </c>
      <c r="D720" s="10"/>
      <c r="E720" s="10"/>
    </row>
    <row r="721" spans="1:5" ht="13.8" x14ac:dyDescent="0.3">
      <c r="A721" s="11">
        <v>44620</v>
      </c>
      <c r="B721" s="10">
        <v>14089456</v>
      </c>
      <c r="C721" s="10">
        <v>64275</v>
      </c>
      <c r="D721" s="10"/>
      <c r="E721" s="10"/>
    </row>
    <row r="722" spans="1:5" ht="13.8" x14ac:dyDescent="0.3">
      <c r="A722" s="11">
        <v>44621</v>
      </c>
      <c r="B722" s="10">
        <v>14149341</v>
      </c>
      <c r="C722" s="10">
        <v>59885</v>
      </c>
      <c r="D722" s="10"/>
      <c r="E722" s="10"/>
    </row>
    <row r="723" spans="1:5" ht="13.8" x14ac:dyDescent="0.3">
      <c r="A723" s="11">
        <v>44622</v>
      </c>
      <c r="B723" s="10">
        <v>14206121</v>
      </c>
      <c r="C723" s="10">
        <v>56780</v>
      </c>
      <c r="D723" s="10"/>
      <c r="E723" s="10"/>
    </row>
    <row r="724" spans="1:5" ht="13.8" x14ac:dyDescent="0.3">
      <c r="A724" s="11">
        <v>44623</v>
      </c>
      <c r="B724" s="10">
        <v>14255545</v>
      </c>
      <c r="C724" s="10">
        <v>49424</v>
      </c>
      <c r="D724" s="10"/>
      <c r="E724" s="10"/>
    </row>
    <row r="725" spans="1:5" ht="13.8" x14ac:dyDescent="0.3">
      <c r="A725" s="11">
        <v>44624</v>
      </c>
      <c r="B725" s="10">
        <v>14293828</v>
      </c>
      <c r="C725" s="10">
        <v>38283</v>
      </c>
      <c r="D725" s="10"/>
      <c r="E725" s="10"/>
    </row>
    <row r="726" spans="1:5" ht="13.8" x14ac:dyDescent="0.3">
      <c r="A726" s="11">
        <v>44625</v>
      </c>
      <c r="B726" s="10">
        <v>14326217</v>
      </c>
      <c r="C726" s="10">
        <v>32389</v>
      </c>
      <c r="D726" s="10"/>
      <c r="E726" s="10"/>
    </row>
    <row r="727" spans="1:5" ht="13.8" x14ac:dyDescent="0.3">
      <c r="A727" s="11">
        <v>44626</v>
      </c>
      <c r="B727" s="10">
        <v>14353888</v>
      </c>
      <c r="C727" s="10">
        <v>27671</v>
      </c>
      <c r="D727" s="10"/>
      <c r="E727" s="10"/>
    </row>
    <row r="728" spans="1:5" ht="13.8" x14ac:dyDescent="0.3">
      <c r="A728" s="11">
        <v>44627</v>
      </c>
      <c r="B728" s="10">
        <v>14388231</v>
      </c>
      <c r="C728" s="10">
        <v>34343</v>
      </c>
      <c r="D728" s="10"/>
      <c r="E728" s="10"/>
    </row>
    <row r="729" spans="1:5" ht="13.8" x14ac:dyDescent="0.3">
      <c r="A729" s="11">
        <v>44628</v>
      </c>
      <c r="B729" s="10">
        <v>14425638</v>
      </c>
      <c r="C729" s="10">
        <v>37407</v>
      </c>
      <c r="D729" s="10"/>
      <c r="E729" s="10"/>
    </row>
    <row r="730" spans="1:5" ht="13.8" x14ac:dyDescent="0.3">
      <c r="A730" s="11">
        <v>44629</v>
      </c>
      <c r="B730" s="10">
        <v>14458881</v>
      </c>
      <c r="C730" s="10">
        <v>33243</v>
      </c>
      <c r="D730" s="10"/>
      <c r="E730" s="10"/>
    </row>
    <row r="731" spans="1:5" ht="13.8" x14ac:dyDescent="0.3">
      <c r="A731" s="11">
        <v>44630</v>
      </c>
      <c r="B731" s="10">
        <v>14488373</v>
      </c>
      <c r="C731" s="10">
        <v>29492</v>
      </c>
      <c r="D731" s="10"/>
      <c r="E731" s="10"/>
    </row>
    <row r="732" spans="1:5" ht="13.8" x14ac:dyDescent="0.3">
      <c r="A732" s="11">
        <v>44631</v>
      </c>
      <c r="B732" s="10">
        <v>14513774</v>
      </c>
      <c r="C732" s="10">
        <v>25401</v>
      </c>
      <c r="D732" s="10"/>
      <c r="E732" s="10"/>
    </row>
    <row r="733" spans="1:5" ht="13.8" x14ac:dyDescent="0.3">
      <c r="A733" s="11">
        <v>44632</v>
      </c>
      <c r="B733" s="10">
        <v>14534239</v>
      </c>
      <c r="C733" s="10">
        <v>20465</v>
      </c>
      <c r="D733" s="10"/>
      <c r="E733" s="10"/>
    </row>
    <row r="734" spans="1:5" ht="13.8" x14ac:dyDescent="0.3">
      <c r="A734" s="11">
        <v>44633</v>
      </c>
      <c r="B734" s="10">
        <v>14551665</v>
      </c>
      <c r="C734" s="10">
        <v>17426</v>
      </c>
      <c r="D734" s="10"/>
      <c r="E734" s="10"/>
    </row>
    <row r="735" spans="1:5" ht="13.8" x14ac:dyDescent="0.3">
      <c r="A735" s="11">
        <v>44634</v>
      </c>
      <c r="B735" s="10">
        <v>14576069</v>
      </c>
      <c r="C735" s="10">
        <v>24404</v>
      </c>
      <c r="D735" s="10"/>
      <c r="E735" s="10"/>
    </row>
    <row r="736" spans="1:5" ht="13.8" x14ac:dyDescent="0.3">
      <c r="A736" s="11">
        <v>44635</v>
      </c>
      <c r="B736" s="10">
        <v>14600683</v>
      </c>
      <c r="C736" s="10">
        <v>24614</v>
      </c>
      <c r="D736" s="10"/>
      <c r="E736" s="10"/>
    </row>
    <row r="737" spans="1:5" ht="13.8" x14ac:dyDescent="0.3">
      <c r="A737" s="11">
        <v>44636</v>
      </c>
      <c r="B737" s="10">
        <v>14623028</v>
      </c>
      <c r="C737" s="10">
        <v>22345</v>
      </c>
      <c r="D737" s="10"/>
      <c r="E737" s="10"/>
    </row>
    <row r="738" spans="1:5" ht="13.8" x14ac:dyDescent="0.3">
      <c r="A738" s="11">
        <v>44637</v>
      </c>
      <c r="B738" s="10">
        <v>14644382</v>
      </c>
      <c r="C738" s="10">
        <v>21354</v>
      </c>
      <c r="D738" s="10"/>
      <c r="E738" s="10"/>
    </row>
    <row r="739" spans="1:5" ht="13.8" x14ac:dyDescent="0.3">
      <c r="A739" s="11">
        <v>44638</v>
      </c>
      <c r="B739" s="10">
        <v>14663508</v>
      </c>
      <c r="C739" s="10">
        <v>19126</v>
      </c>
      <c r="D739" s="10"/>
      <c r="E739" s="10"/>
    </row>
    <row r="740" spans="1:5" ht="13.8" x14ac:dyDescent="0.3">
      <c r="A740" s="11">
        <v>44639</v>
      </c>
      <c r="B740" s="10">
        <v>14680836</v>
      </c>
      <c r="C740" s="10">
        <v>17328</v>
      </c>
      <c r="D740" s="10"/>
      <c r="E740" s="10"/>
    </row>
    <row r="741" spans="1:5" ht="13.8" x14ac:dyDescent="0.3">
      <c r="A741" s="11">
        <v>44640</v>
      </c>
      <c r="B741" s="10">
        <v>14693917</v>
      </c>
      <c r="C741" s="10">
        <v>13081</v>
      </c>
      <c r="D741" s="10"/>
      <c r="E741" s="10"/>
    </row>
    <row r="742" spans="1:5" ht="13.8" x14ac:dyDescent="0.3">
      <c r="A742" s="11">
        <v>44641</v>
      </c>
      <c r="B742" s="10">
        <v>14708850</v>
      </c>
      <c r="C742" s="10">
        <v>14933</v>
      </c>
      <c r="D742" s="10"/>
      <c r="E742" s="10"/>
    </row>
    <row r="743" spans="1:5" ht="13.8" x14ac:dyDescent="0.3">
      <c r="A743" s="11">
        <v>44642</v>
      </c>
      <c r="B743" s="10">
        <v>14726276</v>
      </c>
      <c r="C743" s="10">
        <v>17426</v>
      </c>
      <c r="D743" s="10"/>
      <c r="E743" s="10"/>
    </row>
    <row r="744" spans="1:5" ht="13.8" x14ac:dyDescent="0.3">
      <c r="A744" s="11">
        <v>44643</v>
      </c>
      <c r="B744" s="10">
        <v>14743437</v>
      </c>
      <c r="C744" s="10">
        <v>17161</v>
      </c>
      <c r="D744" s="10"/>
      <c r="E744" s="10"/>
    </row>
    <row r="745" spans="1:5" ht="13.8" x14ac:dyDescent="0.3">
      <c r="A745" s="11">
        <v>44644</v>
      </c>
      <c r="B745" s="10">
        <v>14760331</v>
      </c>
      <c r="C745" s="10">
        <v>16894</v>
      </c>
      <c r="D745" s="10"/>
      <c r="E745" s="10"/>
    </row>
    <row r="746" spans="1:5" ht="13.8" x14ac:dyDescent="0.3">
      <c r="A746" s="11">
        <v>44645</v>
      </c>
      <c r="B746" s="10">
        <v>14775634</v>
      </c>
      <c r="C746" s="10">
        <v>15303</v>
      </c>
      <c r="D746" s="10"/>
      <c r="E746" s="10"/>
    </row>
    <row r="747" spans="1:5" ht="13.8" x14ac:dyDescent="0.3">
      <c r="A747" s="11">
        <v>44646</v>
      </c>
      <c r="B747" s="10">
        <v>14789483</v>
      </c>
      <c r="C747" s="10">
        <v>13849</v>
      </c>
      <c r="D747" s="10"/>
      <c r="E747" s="10"/>
    </row>
    <row r="748" spans="1:5" ht="13.8" x14ac:dyDescent="0.3">
      <c r="A748" s="11">
        <v>44647</v>
      </c>
      <c r="B748" s="10">
        <v>14800677</v>
      </c>
      <c r="C748" s="10">
        <v>11194</v>
      </c>
      <c r="D748" s="10"/>
      <c r="E748" s="10"/>
    </row>
    <row r="749" spans="1:5" ht="13.8" x14ac:dyDescent="0.3">
      <c r="A749" s="11">
        <v>44648</v>
      </c>
      <c r="B749" s="10">
        <v>14815041</v>
      </c>
      <c r="C749" s="10">
        <v>14364</v>
      </c>
      <c r="D749" s="10"/>
      <c r="E749" s="10"/>
    </row>
    <row r="750" spans="1:5" ht="13.8" x14ac:dyDescent="0.3">
      <c r="A750" s="11">
        <v>44649</v>
      </c>
      <c r="B750" s="10">
        <v>14831231</v>
      </c>
      <c r="C750" s="10">
        <v>16190</v>
      </c>
      <c r="D750" s="10"/>
      <c r="E750" s="10"/>
    </row>
    <row r="751" spans="1:5" ht="13.8" x14ac:dyDescent="0.3">
      <c r="A751" s="11">
        <v>44650</v>
      </c>
      <c r="B751" s="10">
        <v>14846224</v>
      </c>
      <c r="C751" s="10">
        <v>14993</v>
      </c>
      <c r="D751" s="10"/>
      <c r="E751" s="10"/>
    </row>
    <row r="752" spans="1:5" ht="13.8" x14ac:dyDescent="0.3">
      <c r="A752" s="11">
        <v>44651</v>
      </c>
      <c r="B752" s="10">
        <v>14860560</v>
      </c>
      <c r="C752" s="10">
        <v>14336</v>
      </c>
      <c r="D752" s="10"/>
      <c r="E752" s="10"/>
    </row>
    <row r="753" spans="1:5" ht="13.8" x14ac:dyDescent="0.3">
      <c r="A753" s="11">
        <v>44652</v>
      </c>
      <c r="B753" s="10">
        <v>14873927</v>
      </c>
      <c r="C753" s="10">
        <v>13367</v>
      </c>
      <c r="D753" s="10"/>
      <c r="E753" s="10"/>
    </row>
    <row r="754" spans="1:5" ht="13.8" x14ac:dyDescent="0.3">
      <c r="A754" s="11">
        <v>44653</v>
      </c>
      <c r="B754" s="10">
        <v>14885710</v>
      </c>
      <c r="C754" s="10">
        <v>11783</v>
      </c>
      <c r="D754" s="10"/>
      <c r="E754" s="10"/>
    </row>
    <row r="755" spans="1:5" ht="13.8" x14ac:dyDescent="0.3">
      <c r="A755" s="11">
        <v>44654</v>
      </c>
      <c r="B755" s="10">
        <v>14894731</v>
      </c>
      <c r="C755" s="10">
        <v>9021</v>
      </c>
      <c r="D755" s="10"/>
      <c r="E755" s="10"/>
    </row>
    <row r="756" spans="1:5" ht="13.8" x14ac:dyDescent="0.3">
      <c r="A756" s="11">
        <v>44655</v>
      </c>
      <c r="B756" s="10">
        <v>14907378</v>
      </c>
      <c r="C756" s="10">
        <v>12647</v>
      </c>
      <c r="D756" s="10"/>
      <c r="E756" s="10"/>
    </row>
    <row r="757" spans="1:5" ht="13.8" x14ac:dyDescent="0.3">
      <c r="A757" s="11">
        <v>44656</v>
      </c>
      <c r="B757" s="10">
        <v>14919591</v>
      </c>
      <c r="C757" s="10">
        <v>12213</v>
      </c>
      <c r="D757" s="10"/>
      <c r="E757" s="10"/>
    </row>
    <row r="758" spans="1:5" ht="13.8" x14ac:dyDescent="0.3">
      <c r="A758" s="11">
        <v>44657</v>
      </c>
      <c r="B758" s="10">
        <v>14929905</v>
      </c>
      <c r="C758" s="10">
        <v>10314</v>
      </c>
      <c r="D758" s="10"/>
      <c r="E758" s="10"/>
    </row>
    <row r="759" spans="1:5" ht="13.8" x14ac:dyDescent="0.3">
      <c r="A759" s="11">
        <v>44658</v>
      </c>
      <c r="B759" s="10">
        <v>14939259</v>
      </c>
      <c r="C759" s="10">
        <v>9354</v>
      </c>
      <c r="D759" s="10"/>
      <c r="E759" s="10"/>
    </row>
    <row r="760" spans="1:5" ht="13.8" x14ac:dyDescent="0.3">
      <c r="A760" s="11">
        <v>44659</v>
      </c>
      <c r="B760" s="10">
        <v>14946379</v>
      </c>
      <c r="C760" s="10">
        <v>7120</v>
      </c>
      <c r="D760" s="10"/>
      <c r="E760" s="10"/>
    </row>
    <row r="761" spans="1:5" ht="13.8" x14ac:dyDescent="0.3">
      <c r="A761" s="11">
        <v>44660</v>
      </c>
      <c r="B761" s="10">
        <v>14953365</v>
      </c>
      <c r="C761" s="10">
        <v>6986</v>
      </c>
      <c r="D761" s="10"/>
      <c r="E761" s="10"/>
    </row>
    <row r="762" spans="1:5" ht="13.8" x14ac:dyDescent="0.3">
      <c r="A762" s="11">
        <v>44661</v>
      </c>
      <c r="B762" s="10">
        <v>14958974</v>
      </c>
      <c r="C762" s="10">
        <v>5609</v>
      </c>
      <c r="D762" s="10"/>
      <c r="E762" s="10"/>
    </row>
    <row r="763" spans="1:5" ht="13.8" x14ac:dyDescent="0.3">
      <c r="A763" s="11">
        <v>44662</v>
      </c>
      <c r="B763" s="10">
        <v>14965867</v>
      </c>
      <c r="C763" s="10">
        <v>6893</v>
      </c>
      <c r="D763" s="10"/>
      <c r="E763" s="10"/>
    </row>
    <row r="764" spans="1:5" ht="13.8" x14ac:dyDescent="0.3">
      <c r="A764" s="11">
        <v>44663</v>
      </c>
      <c r="B764" s="10">
        <v>14972502</v>
      </c>
      <c r="C764" s="10">
        <v>6635</v>
      </c>
      <c r="D764" s="10"/>
      <c r="E764" s="10"/>
    </row>
    <row r="765" spans="1:5" ht="13.8" x14ac:dyDescent="0.3">
      <c r="A765" s="11">
        <v>44664</v>
      </c>
      <c r="B765" s="10">
        <v>14978031</v>
      </c>
      <c r="C765" s="10">
        <v>5529</v>
      </c>
      <c r="D765" s="10"/>
      <c r="E765" s="10"/>
    </row>
    <row r="766" spans="1:5" ht="13.8" x14ac:dyDescent="0.3">
      <c r="A766" s="11">
        <v>44665</v>
      </c>
      <c r="B766" s="10">
        <v>14983158</v>
      </c>
      <c r="C766" s="10">
        <v>5127</v>
      </c>
      <c r="D766" s="10"/>
      <c r="E766" s="10"/>
    </row>
    <row r="767" spans="1:5" ht="13.8" x14ac:dyDescent="0.3">
      <c r="A767" s="11">
        <v>44666</v>
      </c>
      <c r="B767" s="10">
        <v>14987583</v>
      </c>
      <c r="C767" s="10">
        <v>4425</v>
      </c>
      <c r="D767" s="10"/>
      <c r="E767" s="10"/>
    </row>
    <row r="768" spans="1:5" ht="13.8" x14ac:dyDescent="0.3">
      <c r="A768" s="11">
        <v>44667</v>
      </c>
      <c r="B768" s="10">
        <v>14991669</v>
      </c>
      <c r="C768" s="10">
        <v>4086</v>
      </c>
      <c r="D768" s="10"/>
      <c r="E768" s="10"/>
    </row>
    <row r="769" spans="1:5" ht="13.8" x14ac:dyDescent="0.3">
      <c r="A769" s="11">
        <v>44668</v>
      </c>
      <c r="B769" s="10">
        <v>14994937</v>
      </c>
      <c r="C769" s="10">
        <v>3268</v>
      </c>
      <c r="D769" s="10"/>
      <c r="E769" s="10"/>
    </row>
    <row r="770" spans="1:5" ht="13.8" x14ac:dyDescent="0.3">
      <c r="A770" s="11">
        <v>44669</v>
      </c>
      <c r="B770" s="10">
        <v>14999479</v>
      </c>
      <c r="C770" s="10">
        <v>4542</v>
      </c>
      <c r="D770" s="10"/>
      <c r="E770" s="10"/>
    </row>
    <row r="771" spans="1:5" ht="13.8" x14ac:dyDescent="0.3">
      <c r="A771" s="11">
        <v>44670</v>
      </c>
      <c r="B771" s="10">
        <v>15003696</v>
      </c>
      <c r="C771" s="10">
        <v>4217</v>
      </c>
      <c r="D771" s="10"/>
      <c r="E771" s="10"/>
    </row>
    <row r="772" spans="1:5" ht="13.8" x14ac:dyDescent="0.3">
      <c r="A772" s="11">
        <v>44671</v>
      </c>
      <c r="B772" s="10">
        <v>15007364</v>
      </c>
      <c r="C772" s="10">
        <v>3668</v>
      </c>
      <c r="D772" s="10"/>
      <c r="E772" s="10"/>
    </row>
    <row r="773" spans="1:5" ht="13.8" x14ac:dyDescent="0.3">
      <c r="A773" s="11">
        <v>44672</v>
      </c>
      <c r="B773" s="10">
        <v>15010718</v>
      </c>
      <c r="C773" s="10">
        <v>3354</v>
      </c>
      <c r="D773" s="10"/>
      <c r="E773" s="10"/>
    </row>
    <row r="774" spans="1:5" ht="13.8" x14ac:dyDescent="0.3">
      <c r="A774" s="11">
        <v>44673</v>
      </c>
      <c r="B774" s="10">
        <v>15013616</v>
      </c>
      <c r="C774" s="10">
        <v>2898</v>
      </c>
      <c r="D774" s="10"/>
      <c r="E774" s="10"/>
    </row>
    <row r="775" spans="1:5" ht="13.8" x14ac:dyDescent="0.3">
      <c r="A775" s="11">
        <v>44674</v>
      </c>
      <c r="B775" s="10">
        <v>15016270</v>
      </c>
      <c r="C775" s="10">
        <v>2654</v>
      </c>
      <c r="D775" s="10"/>
      <c r="E775" s="10"/>
    </row>
    <row r="776" spans="1:5" ht="13.8" x14ac:dyDescent="0.3">
      <c r="A776" s="11">
        <v>44675</v>
      </c>
      <c r="B776" s="10">
        <v>15018547</v>
      </c>
      <c r="C776" s="10">
        <v>2277</v>
      </c>
      <c r="D776" s="10"/>
      <c r="E776" s="10"/>
    </row>
    <row r="777" spans="1:5" ht="13.8" x14ac:dyDescent="0.3">
      <c r="A777" s="11">
        <v>44676</v>
      </c>
      <c r="B777" s="10">
        <v>15021151</v>
      </c>
      <c r="C777" s="10">
        <v>2604</v>
      </c>
      <c r="D777" s="10"/>
      <c r="E777" s="10"/>
    </row>
    <row r="778" spans="1:5" ht="13.8" x14ac:dyDescent="0.3">
      <c r="A778" s="11">
        <v>44677</v>
      </c>
      <c r="B778" s="10">
        <v>15023662</v>
      </c>
      <c r="C778" s="10">
        <v>2511</v>
      </c>
      <c r="D778" s="10"/>
      <c r="E778" s="10"/>
    </row>
    <row r="779" spans="1:5" ht="13.8" x14ac:dyDescent="0.3">
      <c r="A779" s="11">
        <v>44678</v>
      </c>
      <c r="B779" s="10">
        <v>15026141</v>
      </c>
      <c r="C779" s="10">
        <v>2479</v>
      </c>
      <c r="D779" s="10"/>
      <c r="E779" s="10"/>
    </row>
    <row r="780" spans="1:5" ht="13.8" x14ac:dyDescent="0.3">
      <c r="A780" s="11">
        <v>44679</v>
      </c>
      <c r="B780" s="10">
        <v>15028397</v>
      </c>
      <c r="C780" s="10">
        <v>2256</v>
      </c>
      <c r="D780" s="10"/>
      <c r="E780" s="10"/>
    </row>
    <row r="781" spans="1:5" ht="13.8" x14ac:dyDescent="0.3">
      <c r="A781" s="11">
        <v>44680</v>
      </c>
      <c r="B781" s="10">
        <v>15030321</v>
      </c>
      <c r="C781" s="10">
        <v>1924</v>
      </c>
      <c r="D781" s="10"/>
      <c r="E781" s="10"/>
    </row>
    <row r="782" spans="1:5" ht="13.8" x14ac:dyDescent="0.3">
      <c r="A782" s="11">
        <v>44681</v>
      </c>
      <c r="B782" s="10">
        <v>15032093</v>
      </c>
      <c r="C782" s="10">
        <v>1772</v>
      </c>
      <c r="D782" s="10"/>
      <c r="E782" s="10"/>
    </row>
    <row r="783" spans="1:5" ht="13.8" x14ac:dyDescent="0.3">
      <c r="A783" s="11">
        <v>44682</v>
      </c>
      <c r="B783" s="10">
        <v>15033573</v>
      </c>
      <c r="C783" s="10">
        <v>1480</v>
      </c>
      <c r="D783" s="10"/>
      <c r="E783" s="10"/>
    </row>
    <row r="784" spans="1:5" ht="13.8" x14ac:dyDescent="0.3">
      <c r="A784" s="11">
        <v>44683</v>
      </c>
      <c r="B784" s="10">
        <v>15034917</v>
      </c>
      <c r="C784" s="10">
        <v>1344</v>
      </c>
      <c r="D784" s="10"/>
      <c r="E784" s="10"/>
    </row>
    <row r="785" spans="1:5" ht="13.8" x14ac:dyDescent="0.3">
      <c r="A785" s="11">
        <v>44684</v>
      </c>
      <c r="B785" s="10">
        <v>15036110</v>
      </c>
      <c r="C785" s="10">
        <v>1193</v>
      </c>
      <c r="D785" s="10"/>
      <c r="E785" s="10"/>
    </row>
    <row r="786" spans="1:5" ht="13.8" x14ac:dyDescent="0.3">
      <c r="A786" s="11">
        <v>44685</v>
      </c>
      <c r="B786" s="10">
        <v>15037242</v>
      </c>
      <c r="C786" s="10">
        <v>1132</v>
      </c>
      <c r="D786" s="10"/>
      <c r="E786" s="10"/>
    </row>
    <row r="787" spans="1:5" ht="13.8" x14ac:dyDescent="0.3">
      <c r="A787" s="11">
        <v>44686</v>
      </c>
      <c r="B787" s="10">
        <v>15038495</v>
      </c>
      <c r="C787" s="10">
        <v>1253</v>
      </c>
      <c r="D787" s="10"/>
      <c r="E787" s="10"/>
    </row>
    <row r="788" spans="1:5" ht="13.8" x14ac:dyDescent="0.3">
      <c r="A788" s="11">
        <v>44687</v>
      </c>
      <c r="B788" s="10">
        <v>15040238</v>
      </c>
      <c r="C788" s="10">
        <v>1743</v>
      </c>
      <c r="D788" s="10"/>
      <c r="E788" s="10"/>
    </row>
    <row r="789" spans="1:5" ht="13.8" x14ac:dyDescent="0.3">
      <c r="A789" s="11">
        <v>44688</v>
      </c>
      <c r="B789" s="10">
        <v>15041899</v>
      </c>
      <c r="C789" s="10">
        <v>1661</v>
      </c>
      <c r="D789" s="10"/>
      <c r="E789" s="10"/>
    </row>
    <row r="790" spans="1:5" ht="13.8" x14ac:dyDescent="0.3">
      <c r="A790" s="11">
        <v>44689</v>
      </c>
      <c r="B790" s="10">
        <v>15043379</v>
      </c>
      <c r="C790" s="10">
        <v>1480</v>
      </c>
      <c r="D790" s="10"/>
      <c r="E790" s="10"/>
    </row>
    <row r="791" spans="1:5" ht="13.8" x14ac:dyDescent="0.3">
      <c r="A791" s="11">
        <v>44690</v>
      </c>
      <c r="B791" s="10">
        <v>15044921</v>
      </c>
      <c r="C791" s="10">
        <v>1542</v>
      </c>
      <c r="D791" s="10"/>
      <c r="E791" s="10"/>
    </row>
    <row r="792" spans="1:5" ht="13.8" x14ac:dyDescent="0.3">
      <c r="A792" s="11">
        <v>44691</v>
      </c>
      <c r="B792" s="10">
        <v>15046779</v>
      </c>
      <c r="C792" s="10">
        <v>1858</v>
      </c>
      <c r="D792" s="10"/>
      <c r="E792" s="10"/>
    </row>
    <row r="793" spans="1:5" ht="13.8" x14ac:dyDescent="0.3">
      <c r="A793" s="11">
        <v>44692</v>
      </c>
      <c r="B793" s="10">
        <v>15048449</v>
      </c>
      <c r="C793" s="10">
        <v>1670</v>
      </c>
      <c r="D793" s="10"/>
      <c r="E793" s="10"/>
    </row>
    <row r="794" spans="1:5" ht="13.8" x14ac:dyDescent="0.3">
      <c r="A794" s="11">
        <v>44693</v>
      </c>
      <c r="B794" s="10">
        <v>15050227</v>
      </c>
      <c r="C794" s="10">
        <v>1778</v>
      </c>
      <c r="D794" s="10"/>
      <c r="E794" s="10"/>
    </row>
    <row r="795" spans="1:5" ht="13.8" x14ac:dyDescent="0.3">
      <c r="A795" s="11">
        <v>44694</v>
      </c>
      <c r="B795" s="10">
        <v>15051761</v>
      </c>
      <c r="C795" s="10">
        <v>1534</v>
      </c>
      <c r="D795" s="10"/>
      <c r="E795" s="10"/>
    </row>
    <row r="796" spans="1:5" ht="13.8" x14ac:dyDescent="0.3">
      <c r="A796" s="11">
        <v>44695</v>
      </c>
      <c r="B796" s="10">
        <v>15053168</v>
      </c>
      <c r="C796" s="10">
        <v>1407</v>
      </c>
      <c r="D796" s="10"/>
      <c r="E796" s="10"/>
    </row>
    <row r="797" spans="1:5" ht="13.8" x14ac:dyDescent="0.3">
      <c r="A797" s="11">
        <v>44696</v>
      </c>
      <c r="B797" s="10">
        <v>15054322</v>
      </c>
      <c r="C797" s="10">
        <v>1154</v>
      </c>
      <c r="D797" s="10"/>
      <c r="E797" s="10"/>
    </row>
    <row r="798" spans="1:5" ht="13.8" x14ac:dyDescent="0.3">
      <c r="A798" s="11">
        <v>44697</v>
      </c>
      <c r="B798" s="10">
        <v>15055576</v>
      </c>
      <c r="C798" s="10">
        <v>1254</v>
      </c>
      <c r="D798" s="10"/>
      <c r="E798" s="10"/>
    </row>
    <row r="799" spans="1:5" ht="13.8" x14ac:dyDescent="0.3">
      <c r="A799" s="11">
        <v>44698</v>
      </c>
      <c r="B799" s="10">
        <v>15057184</v>
      </c>
      <c r="C799" s="10">
        <v>1608</v>
      </c>
      <c r="D799" s="10"/>
      <c r="E799" s="10"/>
    </row>
    <row r="800" spans="1:5" ht="13.8" x14ac:dyDescent="0.3">
      <c r="A800" s="11">
        <v>44699</v>
      </c>
      <c r="B800" s="10">
        <v>15058627</v>
      </c>
      <c r="C800" s="10">
        <v>1443</v>
      </c>
      <c r="D800" s="10"/>
      <c r="E800" s="10"/>
    </row>
    <row r="801" spans="1:7" ht="13.8" x14ac:dyDescent="0.3">
      <c r="A801" s="11">
        <v>44700</v>
      </c>
      <c r="B801" s="10">
        <v>15060112</v>
      </c>
      <c r="C801" s="10">
        <v>1485</v>
      </c>
      <c r="D801" s="10"/>
      <c r="E801" s="10"/>
    </row>
    <row r="802" spans="1:7" ht="13.8" x14ac:dyDescent="0.3">
      <c r="A802" s="11">
        <v>44701</v>
      </c>
      <c r="B802" s="10">
        <v>15061129</v>
      </c>
      <c r="C802" s="10">
        <v>1017</v>
      </c>
      <c r="D802" s="10"/>
      <c r="E802" s="10"/>
    </row>
    <row r="803" spans="1:7" ht="13.8" x14ac:dyDescent="0.3">
      <c r="A803" s="11">
        <v>44702</v>
      </c>
      <c r="B803" s="10">
        <v>15062393</v>
      </c>
      <c r="C803" s="10">
        <v>1264</v>
      </c>
      <c r="D803" s="10"/>
      <c r="E803" s="10"/>
    </row>
    <row r="804" spans="1:7" ht="13.8" x14ac:dyDescent="0.3">
      <c r="A804" s="11">
        <v>44703</v>
      </c>
      <c r="B804" s="10">
        <v>15063298</v>
      </c>
      <c r="C804" s="10">
        <v>905</v>
      </c>
      <c r="D804" s="10"/>
      <c r="E804" s="10"/>
    </row>
    <row r="805" spans="1:7" ht="13.8" x14ac:dyDescent="0.3">
      <c r="A805" s="11">
        <v>44704</v>
      </c>
      <c r="B805" s="10">
        <v>15064220</v>
      </c>
      <c r="C805" s="10">
        <v>922</v>
      </c>
      <c r="D805" s="10"/>
      <c r="E805" s="10"/>
    </row>
    <row r="806" spans="1:7" ht="13.8" x14ac:dyDescent="0.3">
      <c r="A806" s="11">
        <v>44705</v>
      </c>
      <c r="B806" s="10">
        <v>15065524</v>
      </c>
      <c r="C806" s="10">
        <v>1304</v>
      </c>
      <c r="D806" s="10"/>
      <c r="E806" s="10"/>
    </row>
    <row r="807" spans="1:7" ht="13.8" x14ac:dyDescent="0.3">
      <c r="A807" s="11">
        <v>44706</v>
      </c>
      <c r="B807" s="10">
        <v>15066784</v>
      </c>
      <c r="C807" s="10">
        <v>1260</v>
      </c>
      <c r="D807" s="10"/>
      <c r="E807" s="10"/>
    </row>
    <row r="808" spans="1:7" ht="13.8" x14ac:dyDescent="0.3">
      <c r="A808" s="11">
        <v>44707</v>
      </c>
      <c r="B808" s="10">
        <v>15068094</v>
      </c>
      <c r="C808" s="10">
        <v>1310</v>
      </c>
      <c r="D808" s="10"/>
      <c r="E808" s="10"/>
    </row>
    <row r="809" spans="1:7" ht="13.8" x14ac:dyDescent="0.3">
      <c r="A809" s="11">
        <v>44708</v>
      </c>
      <c r="B809" s="10">
        <v>15069034</v>
      </c>
      <c r="C809" s="10">
        <v>940</v>
      </c>
      <c r="D809" s="10"/>
      <c r="E809" s="10"/>
    </row>
    <row r="810" spans="1:7" ht="13.8" x14ac:dyDescent="0.3">
      <c r="A810" s="11">
        <v>44709</v>
      </c>
      <c r="B810" s="10">
        <v>15070000</v>
      </c>
      <c r="C810" s="10">
        <v>966</v>
      </c>
      <c r="D810" s="10"/>
      <c r="E810" s="10"/>
    </row>
    <row r="811" spans="1:7" ht="13.8" x14ac:dyDescent="0.3">
      <c r="A811" s="11">
        <v>44710</v>
      </c>
      <c r="B811" s="10">
        <v>15070864</v>
      </c>
      <c r="C811" s="10">
        <v>864</v>
      </c>
      <c r="D811" s="10"/>
      <c r="E811" s="10"/>
    </row>
    <row r="812" spans="1:7" ht="13.8" x14ac:dyDescent="0.3">
      <c r="A812" s="11">
        <v>44711</v>
      </c>
      <c r="B812" s="10">
        <v>15071772</v>
      </c>
      <c r="C812" s="10">
        <v>908</v>
      </c>
      <c r="D812" s="10"/>
      <c r="E812" s="10"/>
    </row>
    <row r="813" spans="1:7" ht="13.8" x14ac:dyDescent="0.3">
      <c r="A813" s="11">
        <v>44712</v>
      </c>
      <c r="B813" s="10">
        <v>15072747</v>
      </c>
      <c r="C813" s="10">
        <v>975</v>
      </c>
      <c r="D813" s="10"/>
      <c r="E813" s="10"/>
    </row>
    <row r="814" spans="1:7" ht="13.8" x14ac:dyDescent="0.3">
      <c r="A814" s="11"/>
      <c r="B814" s="10"/>
      <c r="C814" s="10"/>
      <c r="D814" s="10"/>
      <c r="E814" s="10"/>
    </row>
    <row r="815" spans="1:7" ht="13.8" x14ac:dyDescent="0.3">
      <c r="A815" s="13">
        <v>43921</v>
      </c>
      <c r="B815" s="12">
        <v>13531</v>
      </c>
      <c r="C815" s="12">
        <v>2704</v>
      </c>
      <c r="D815" s="12">
        <v>13531</v>
      </c>
      <c r="E815" s="12">
        <v>2704</v>
      </c>
      <c r="G815" s="9">
        <f>B815</f>
        <v>13531</v>
      </c>
    </row>
    <row r="816" spans="1:7" ht="13.8" x14ac:dyDescent="0.3">
      <c r="A816" s="13">
        <v>43951</v>
      </c>
      <c r="B816" s="12">
        <v>120204</v>
      </c>
      <c r="C816" s="12">
        <v>2615</v>
      </c>
      <c r="D816" s="12">
        <v>120204</v>
      </c>
      <c r="E816" s="12">
        <v>2615</v>
      </c>
      <c r="G816" s="9">
        <f t="shared" ref="G816:G841" si="5">B816-B815</f>
        <v>106673</v>
      </c>
    </row>
    <row r="817" spans="1:7" ht="13.8" x14ac:dyDescent="0.3">
      <c r="A817" s="13">
        <v>43981</v>
      </c>
      <c r="B817" s="12">
        <v>163103</v>
      </c>
      <c r="C817" s="12">
        <v>983</v>
      </c>
      <c r="D817" s="12">
        <v>163103</v>
      </c>
      <c r="E817" s="12">
        <v>983</v>
      </c>
      <c r="G817" s="9">
        <f t="shared" si="5"/>
        <v>42899</v>
      </c>
    </row>
    <row r="818" spans="1:7" ht="13.8" x14ac:dyDescent="0.3">
      <c r="A818" s="13">
        <v>44012</v>
      </c>
      <c r="B818" s="12">
        <v>199906</v>
      </c>
      <c r="C818" s="12">
        <v>1293</v>
      </c>
      <c r="D818" s="12">
        <v>199906</v>
      </c>
      <c r="E818" s="12">
        <v>1293</v>
      </c>
      <c r="G818" s="9">
        <f t="shared" si="5"/>
        <v>36803</v>
      </c>
    </row>
    <row r="819" spans="1:7" ht="13.8" x14ac:dyDescent="0.3">
      <c r="A819" s="13">
        <v>44043</v>
      </c>
      <c r="B819" s="12">
        <v>230873</v>
      </c>
      <c r="C819" s="12">
        <v>982</v>
      </c>
      <c r="D819" s="12">
        <v>230873</v>
      </c>
      <c r="E819" s="12">
        <v>982</v>
      </c>
      <c r="G819" s="9">
        <f t="shared" si="5"/>
        <v>30967</v>
      </c>
    </row>
    <row r="820" spans="1:7" ht="13.8" x14ac:dyDescent="0.3">
      <c r="A820" s="13">
        <v>44074</v>
      </c>
      <c r="B820" s="12">
        <v>270133</v>
      </c>
      <c r="C820" s="12">
        <v>1587</v>
      </c>
      <c r="D820" s="12">
        <v>270133</v>
      </c>
      <c r="E820" s="12">
        <v>1587</v>
      </c>
      <c r="G820" s="9">
        <f t="shared" si="5"/>
        <v>39260</v>
      </c>
    </row>
    <row r="821" spans="1:7" ht="13.8" x14ac:dyDescent="0.3">
      <c r="A821" s="13">
        <v>44104</v>
      </c>
      <c r="B821" s="12">
        <v>318663</v>
      </c>
      <c r="C821" s="12">
        <v>1391</v>
      </c>
      <c r="D821" s="12">
        <v>318663</v>
      </c>
      <c r="E821" s="12">
        <v>1391</v>
      </c>
      <c r="G821" s="9">
        <f t="shared" si="5"/>
        <v>48530</v>
      </c>
    </row>
    <row r="822" spans="1:7" ht="13.8" x14ac:dyDescent="0.3">
      <c r="A822" s="13">
        <v>44135</v>
      </c>
      <c r="B822" s="12">
        <v>375367</v>
      </c>
      <c r="C822" s="12">
        <v>2213</v>
      </c>
      <c r="D822" s="12">
        <v>375299</v>
      </c>
      <c r="E822" s="12">
        <v>2213</v>
      </c>
      <c r="G822" s="9">
        <f t="shared" si="5"/>
        <v>56704</v>
      </c>
    </row>
    <row r="823" spans="1:7" ht="13.8" x14ac:dyDescent="0.3">
      <c r="A823" s="13">
        <v>44165</v>
      </c>
      <c r="B823" s="12">
        <v>500865</v>
      </c>
      <c r="C823" s="12">
        <v>31219</v>
      </c>
      <c r="D823" s="12">
        <v>500797</v>
      </c>
      <c r="E823" s="12">
        <v>6514</v>
      </c>
      <c r="G823" s="9">
        <f t="shared" si="5"/>
        <v>125498</v>
      </c>
    </row>
    <row r="824" spans="1:7" ht="13.8" x14ac:dyDescent="0.3">
      <c r="A824" s="13">
        <v>44196</v>
      </c>
      <c r="B824" s="12">
        <v>2208652</v>
      </c>
      <c r="C824" s="12">
        <v>14380</v>
      </c>
      <c r="D824" s="12">
        <v>643770</v>
      </c>
      <c r="E824" s="12">
        <v>2219</v>
      </c>
      <c r="G824" s="9">
        <f t="shared" si="5"/>
        <v>1707787</v>
      </c>
    </row>
    <row r="825" spans="1:7" ht="13.8" x14ac:dyDescent="0.3">
      <c r="A825" s="13">
        <v>44227</v>
      </c>
      <c r="B825" s="12">
        <v>2477463</v>
      </c>
      <c r="C825" s="12">
        <v>6562</v>
      </c>
      <c r="D825" s="12">
        <v>674477</v>
      </c>
      <c r="E825" s="12">
        <v>641</v>
      </c>
      <c r="G825" s="9">
        <f t="shared" si="5"/>
        <v>268811</v>
      </c>
    </row>
    <row r="826" spans="1:7" ht="13.8" x14ac:dyDescent="0.3">
      <c r="A826" s="13">
        <v>44255</v>
      </c>
      <c r="B826" s="12">
        <v>2701588</v>
      </c>
      <c r="C826" s="12">
        <v>8424</v>
      </c>
      <c r="D826" s="12">
        <v>692417</v>
      </c>
      <c r="E826" s="12">
        <v>610</v>
      </c>
      <c r="G826" s="9">
        <f t="shared" si="5"/>
        <v>224125</v>
      </c>
    </row>
    <row r="827" spans="1:7" ht="13.8" x14ac:dyDescent="0.3">
      <c r="A827" s="13">
        <v>44286</v>
      </c>
      <c r="B827" s="12">
        <v>3317182</v>
      </c>
      <c r="C827" s="12">
        <v>39302</v>
      </c>
      <c r="D827" s="12">
        <v>721609</v>
      </c>
      <c r="E827" s="12">
        <v>1401</v>
      </c>
      <c r="G827" s="9">
        <f t="shared" si="5"/>
        <v>615594</v>
      </c>
    </row>
    <row r="828" spans="1:7" ht="13.8" x14ac:dyDescent="0.3">
      <c r="A828" s="13">
        <v>44316</v>
      </c>
      <c r="B828" s="12">
        <v>4820591</v>
      </c>
      <c r="C828" s="12">
        <v>31891</v>
      </c>
      <c r="D828" s="12">
        <v>797353</v>
      </c>
      <c r="E828" s="12">
        <v>2673</v>
      </c>
      <c r="G828" s="9">
        <f t="shared" si="5"/>
        <v>1503409</v>
      </c>
    </row>
    <row r="829" spans="1:7" ht="13.8" x14ac:dyDescent="0.3">
      <c r="A829" s="13">
        <v>44347</v>
      </c>
      <c r="B829" s="12">
        <v>5249404</v>
      </c>
      <c r="C829" s="10">
        <v>6493</v>
      </c>
      <c r="D829" s="10">
        <v>839155</v>
      </c>
      <c r="E829" s="10">
        <v>596</v>
      </c>
      <c r="G829" s="9">
        <f t="shared" si="5"/>
        <v>428813</v>
      </c>
    </row>
    <row r="830" spans="1:7" ht="13.8" x14ac:dyDescent="0.3">
      <c r="A830" s="13">
        <v>44377</v>
      </c>
      <c r="B830" s="12">
        <v>5425652</v>
      </c>
      <c r="C830" s="10">
        <v>5496</v>
      </c>
      <c r="D830" s="10">
        <v>854432</v>
      </c>
      <c r="E830" s="10">
        <v>522</v>
      </c>
      <c r="G830" s="9">
        <f t="shared" si="5"/>
        <v>176248</v>
      </c>
    </row>
    <row r="831" spans="1:7" ht="13.8" x14ac:dyDescent="0.3">
      <c r="A831" s="13">
        <v>44408</v>
      </c>
      <c r="B831" s="12">
        <v>5727045</v>
      </c>
      <c r="C831" s="10">
        <v>22332</v>
      </c>
      <c r="D831" s="10"/>
      <c r="E831" s="10"/>
      <c r="G831" s="9">
        <f t="shared" si="5"/>
        <v>301393</v>
      </c>
    </row>
    <row r="832" spans="1:7" ht="13.8" x14ac:dyDescent="0.3">
      <c r="A832" s="13">
        <v>44439</v>
      </c>
      <c r="B832" s="12">
        <v>6388331</v>
      </c>
      <c r="C832" s="10">
        <v>21893</v>
      </c>
      <c r="D832" s="10"/>
      <c r="E832" s="10"/>
      <c r="G832" s="9">
        <f t="shared" si="5"/>
        <v>661286</v>
      </c>
    </row>
    <row r="833" spans="1:7" ht="13.8" x14ac:dyDescent="0.3">
      <c r="A833" s="13">
        <v>44469</v>
      </c>
      <c r="B833" s="12">
        <v>7154070</v>
      </c>
      <c r="C833" s="10">
        <v>29104</v>
      </c>
      <c r="D833" s="10"/>
      <c r="E833" s="10"/>
      <c r="G833" s="9">
        <f t="shared" si="5"/>
        <v>765739</v>
      </c>
    </row>
    <row r="834" spans="1:7" ht="13.8" x14ac:dyDescent="0.3">
      <c r="A834" s="13">
        <v>44500</v>
      </c>
      <c r="B834" s="12">
        <v>8032988</v>
      </c>
      <c r="C834" s="10">
        <v>23948</v>
      </c>
      <c r="D834" s="10"/>
      <c r="E834" s="10"/>
      <c r="G834" s="9">
        <f t="shared" si="5"/>
        <v>878918</v>
      </c>
    </row>
    <row r="835" spans="1:7" ht="13.8" x14ac:dyDescent="0.3">
      <c r="A835" s="13">
        <v>44530</v>
      </c>
      <c r="B835" s="12">
        <v>8795588</v>
      </c>
      <c r="C835" s="10">
        <v>25216</v>
      </c>
      <c r="D835" s="10"/>
      <c r="E835" s="10"/>
      <c r="G835" s="9">
        <f t="shared" si="5"/>
        <v>762600</v>
      </c>
    </row>
    <row r="836" spans="1:7" ht="13.8" x14ac:dyDescent="0.3">
      <c r="A836" s="13">
        <v>44561</v>
      </c>
      <c r="B836" s="12">
        <v>9482550</v>
      </c>
      <c r="C836" s="10">
        <v>40786</v>
      </c>
      <c r="D836" s="10"/>
      <c r="E836" s="10"/>
      <c r="G836" s="9">
        <f t="shared" si="5"/>
        <v>686962</v>
      </c>
    </row>
    <row r="837" spans="1:7" ht="13.8" x14ac:dyDescent="0.3">
      <c r="A837" s="11">
        <v>44592</v>
      </c>
      <c r="B837" s="10">
        <v>11619882</v>
      </c>
      <c r="C837" s="10">
        <v>93261</v>
      </c>
      <c r="D837" s="10"/>
      <c r="E837" s="10"/>
      <c r="G837" s="9">
        <f t="shared" si="5"/>
        <v>2137332</v>
      </c>
    </row>
    <row r="838" spans="1:7" ht="13.8" x14ac:dyDescent="0.3">
      <c r="A838" s="11">
        <v>44620</v>
      </c>
      <c r="B838" s="10">
        <v>14089456</v>
      </c>
      <c r="C838" s="10">
        <v>64275</v>
      </c>
      <c r="D838" s="10"/>
      <c r="E838" s="10"/>
      <c r="G838" s="9">
        <f t="shared" si="5"/>
        <v>2469574</v>
      </c>
    </row>
    <row r="839" spans="1:7" ht="13.8" x14ac:dyDescent="0.3">
      <c r="A839" s="11">
        <v>44651</v>
      </c>
      <c r="B839" s="10">
        <v>14860560</v>
      </c>
      <c r="C839" s="10">
        <v>14336</v>
      </c>
      <c r="D839" s="10"/>
      <c r="E839" s="10"/>
      <c r="G839" s="9">
        <f t="shared" si="5"/>
        <v>771104</v>
      </c>
    </row>
    <row r="840" spans="1:7" ht="13.8" x14ac:dyDescent="0.3">
      <c r="A840" s="11">
        <v>44681</v>
      </c>
      <c r="B840" s="10">
        <v>15032093</v>
      </c>
      <c r="C840" s="10">
        <v>1772</v>
      </c>
      <c r="D840" s="10"/>
      <c r="E840" s="10"/>
      <c r="G840" s="9">
        <f t="shared" si="5"/>
        <v>171533</v>
      </c>
    </row>
    <row r="841" spans="1:7" ht="13.8" x14ac:dyDescent="0.3">
      <c r="A841" s="11">
        <v>44712</v>
      </c>
      <c r="B841" s="10">
        <v>15072747</v>
      </c>
      <c r="C841" s="10">
        <v>975</v>
      </c>
      <c r="D841" s="10"/>
      <c r="E841" s="10"/>
      <c r="G841" s="9">
        <f t="shared" si="5"/>
        <v>40654</v>
      </c>
    </row>
  </sheetData>
  <autoFilter ref="A1:E813" xr:uid="{00000000-0001-0000-00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40C6A-A775-488C-B8C9-A10265FA1C36}">
  <dimension ref="A1:H122"/>
  <sheetViews>
    <sheetView workbookViewId="0">
      <selection activeCell="H17" sqref="H17"/>
    </sheetView>
  </sheetViews>
  <sheetFormatPr defaultRowHeight="14.4" x14ac:dyDescent="0.3"/>
  <cols>
    <col min="1" max="16384" width="8.88671875" style="17"/>
  </cols>
  <sheetData>
    <row r="1" spans="1:8" x14ac:dyDescent="0.3">
      <c r="A1" s="17" t="s">
        <v>201</v>
      </c>
      <c r="B1" s="17" t="s">
        <v>314</v>
      </c>
      <c r="C1" s="17" t="s">
        <v>313</v>
      </c>
      <c r="D1" s="17" t="s">
        <v>312</v>
      </c>
      <c r="E1" s="17" t="s">
        <v>311</v>
      </c>
      <c r="F1" s="17" t="s">
        <v>310</v>
      </c>
      <c r="G1" s="17" t="s">
        <v>309</v>
      </c>
      <c r="H1" s="20" t="s">
        <v>308</v>
      </c>
    </row>
    <row r="2" spans="1:8" x14ac:dyDescent="0.3">
      <c r="A2" s="19">
        <v>41640</v>
      </c>
      <c r="B2" s="17">
        <v>106.4</v>
      </c>
      <c r="C2" s="17">
        <v>111</v>
      </c>
      <c r="D2" s="17">
        <v>111.35</v>
      </c>
      <c r="E2" s="17">
        <v>105.44</v>
      </c>
      <c r="F2" s="17" t="s">
        <v>301</v>
      </c>
      <c r="G2" s="18">
        <v>-3.9699999999999999E-2</v>
      </c>
    </row>
    <row r="3" spans="1:8" x14ac:dyDescent="0.3">
      <c r="A3" s="19">
        <v>41671</v>
      </c>
      <c r="B3" s="17">
        <v>109.07</v>
      </c>
      <c r="C3" s="17">
        <v>106.4</v>
      </c>
      <c r="D3" s="17">
        <v>110.82</v>
      </c>
      <c r="E3" s="17">
        <v>105.4</v>
      </c>
      <c r="F3" s="17" t="s">
        <v>307</v>
      </c>
      <c r="G3" s="18">
        <v>2.5100000000000001E-2</v>
      </c>
    </row>
    <row r="4" spans="1:8" x14ac:dyDescent="0.3">
      <c r="A4" s="19">
        <v>41699</v>
      </c>
      <c r="B4" s="17">
        <v>107.76</v>
      </c>
      <c r="C4" s="17">
        <v>109.44</v>
      </c>
      <c r="D4" s="17">
        <v>112.39</v>
      </c>
      <c r="E4" s="17">
        <v>105.41</v>
      </c>
      <c r="F4" s="17" t="s">
        <v>306</v>
      </c>
      <c r="G4" s="18">
        <v>-1.2E-2</v>
      </c>
    </row>
    <row r="5" spans="1:8" x14ac:dyDescent="0.3">
      <c r="A5" s="19">
        <v>41730</v>
      </c>
      <c r="B5" s="17">
        <v>108.07</v>
      </c>
      <c r="C5" s="17">
        <v>107.66</v>
      </c>
      <c r="D5" s="17">
        <v>110.65</v>
      </c>
      <c r="E5" s="17">
        <v>103.95</v>
      </c>
      <c r="F5" s="17" t="s">
        <v>305</v>
      </c>
      <c r="G5" s="18">
        <v>2.8999999999999998E-3</v>
      </c>
    </row>
    <row r="6" spans="1:8" x14ac:dyDescent="0.3">
      <c r="A6" s="19">
        <v>41760</v>
      </c>
      <c r="B6" s="17">
        <v>109.41</v>
      </c>
      <c r="C6" s="17">
        <v>108.08</v>
      </c>
      <c r="D6" s="17">
        <v>111.04</v>
      </c>
      <c r="E6" s="17">
        <v>106.85</v>
      </c>
      <c r="F6" s="17" t="s">
        <v>304</v>
      </c>
      <c r="G6" s="18">
        <v>1.24E-2</v>
      </c>
    </row>
    <row r="7" spans="1:8" x14ac:dyDescent="0.3">
      <c r="A7" s="19">
        <v>41791</v>
      </c>
      <c r="B7" s="17">
        <v>112.36</v>
      </c>
      <c r="C7" s="17">
        <v>109.7</v>
      </c>
      <c r="D7" s="17">
        <v>115.71</v>
      </c>
      <c r="E7" s="17">
        <v>107.77</v>
      </c>
      <c r="F7" s="17" t="s">
        <v>301</v>
      </c>
      <c r="G7" s="18">
        <v>2.7E-2</v>
      </c>
    </row>
    <row r="8" spans="1:8" x14ac:dyDescent="0.3">
      <c r="A8" s="19">
        <v>41821</v>
      </c>
      <c r="B8" s="17">
        <v>106.02</v>
      </c>
      <c r="C8" s="17">
        <v>112.5</v>
      </c>
      <c r="D8" s="17">
        <v>112.83</v>
      </c>
      <c r="E8" s="17">
        <v>104.39</v>
      </c>
      <c r="F8" s="17" t="s">
        <v>303</v>
      </c>
      <c r="G8" s="18">
        <v>-5.6399999999999999E-2</v>
      </c>
    </row>
    <row r="9" spans="1:8" x14ac:dyDescent="0.3">
      <c r="A9" s="19">
        <v>41852</v>
      </c>
      <c r="B9" s="17">
        <v>103.19</v>
      </c>
      <c r="C9" s="17">
        <v>105.6</v>
      </c>
      <c r="D9" s="17">
        <v>106.85</v>
      </c>
      <c r="E9" s="17">
        <v>101.07</v>
      </c>
      <c r="F9" s="17" t="s">
        <v>302</v>
      </c>
      <c r="G9" s="18">
        <v>-2.6700000000000002E-2</v>
      </c>
    </row>
    <row r="10" spans="1:8" x14ac:dyDescent="0.3">
      <c r="A10" s="19">
        <v>41883</v>
      </c>
      <c r="B10" s="17">
        <v>94.67</v>
      </c>
      <c r="C10" s="17">
        <v>102.95</v>
      </c>
      <c r="D10" s="17">
        <v>103.3</v>
      </c>
      <c r="E10" s="17">
        <v>94.24</v>
      </c>
      <c r="F10" s="17" t="s">
        <v>301</v>
      </c>
      <c r="G10" s="18">
        <v>-8.2600000000000007E-2</v>
      </c>
    </row>
    <row r="11" spans="1:8" x14ac:dyDescent="0.3">
      <c r="A11" s="19">
        <v>41913</v>
      </c>
      <c r="B11" s="17">
        <v>85.86</v>
      </c>
      <c r="C11" s="17">
        <v>94.77</v>
      </c>
      <c r="D11" s="17">
        <v>96.23</v>
      </c>
      <c r="E11" s="17">
        <v>82.6</v>
      </c>
      <c r="F11" s="17" t="s">
        <v>300</v>
      </c>
      <c r="G11" s="18">
        <v>-9.3100000000000002E-2</v>
      </c>
    </row>
    <row r="12" spans="1:8" x14ac:dyDescent="0.3">
      <c r="A12" s="19">
        <v>41944</v>
      </c>
      <c r="B12" s="17">
        <v>70.150000000000006</v>
      </c>
      <c r="C12" s="17">
        <v>85.85</v>
      </c>
      <c r="D12" s="17">
        <v>86.4</v>
      </c>
      <c r="E12" s="17">
        <v>69.78</v>
      </c>
      <c r="F12" s="17" t="s">
        <v>299</v>
      </c>
      <c r="G12" s="18">
        <v>-0.183</v>
      </c>
    </row>
    <row r="13" spans="1:8" x14ac:dyDescent="0.3">
      <c r="A13" s="19">
        <v>41974</v>
      </c>
      <c r="B13" s="17">
        <v>57.33</v>
      </c>
      <c r="C13" s="17">
        <v>70.150000000000006</v>
      </c>
      <c r="D13" s="17">
        <v>73.03</v>
      </c>
      <c r="E13" s="17">
        <v>55.81</v>
      </c>
      <c r="F13" s="17" t="s">
        <v>298</v>
      </c>
      <c r="G13" s="18">
        <v>-0.18279999999999999</v>
      </c>
    </row>
    <row r="14" spans="1:8" x14ac:dyDescent="0.3">
      <c r="A14" s="19">
        <v>42005</v>
      </c>
      <c r="B14" s="17">
        <v>52.99</v>
      </c>
      <c r="C14" s="17">
        <v>58.02</v>
      </c>
      <c r="D14" s="17">
        <v>58.54</v>
      </c>
      <c r="E14" s="17">
        <v>45.19</v>
      </c>
      <c r="F14" s="17" t="s">
        <v>237</v>
      </c>
      <c r="G14" s="18">
        <v>-7.5700000000000003E-2</v>
      </c>
    </row>
    <row r="15" spans="1:8" x14ac:dyDescent="0.3">
      <c r="A15" s="19">
        <v>42036</v>
      </c>
      <c r="B15" s="17">
        <v>62.58</v>
      </c>
      <c r="C15" s="17">
        <v>52.68</v>
      </c>
      <c r="D15" s="17">
        <v>63</v>
      </c>
      <c r="E15" s="17">
        <v>51.41</v>
      </c>
      <c r="F15" s="17" t="s">
        <v>290</v>
      </c>
      <c r="G15" s="18">
        <v>0.18099999999999999</v>
      </c>
    </row>
    <row r="16" spans="1:8" x14ac:dyDescent="0.3">
      <c r="A16" s="19">
        <v>42064</v>
      </c>
      <c r="B16" s="17">
        <v>55.11</v>
      </c>
      <c r="C16" s="17">
        <v>62.5</v>
      </c>
      <c r="D16" s="17">
        <v>62.5</v>
      </c>
      <c r="E16" s="17">
        <v>52.5</v>
      </c>
      <c r="F16" s="17" t="s">
        <v>297</v>
      </c>
      <c r="G16" s="18">
        <v>-0.11940000000000001</v>
      </c>
    </row>
    <row r="17" spans="1:7" x14ac:dyDescent="0.3">
      <c r="A17" s="19">
        <v>42095</v>
      </c>
      <c r="B17" s="17">
        <v>66.78</v>
      </c>
      <c r="C17" s="17">
        <v>55.18</v>
      </c>
      <c r="D17" s="17">
        <v>66.930000000000007</v>
      </c>
      <c r="E17" s="17">
        <v>54</v>
      </c>
      <c r="F17" s="17" t="s">
        <v>296</v>
      </c>
      <c r="G17" s="18">
        <v>0.21179999999999999</v>
      </c>
    </row>
    <row r="18" spans="1:7" x14ac:dyDescent="0.3">
      <c r="A18" s="19">
        <v>42125</v>
      </c>
      <c r="B18" s="17">
        <v>65.56</v>
      </c>
      <c r="C18" s="17">
        <v>66.78</v>
      </c>
      <c r="D18" s="17">
        <v>69.63</v>
      </c>
      <c r="E18" s="17">
        <v>61.24</v>
      </c>
      <c r="F18" s="17" t="s">
        <v>227</v>
      </c>
      <c r="G18" s="18">
        <v>-1.83E-2</v>
      </c>
    </row>
    <row r="19" spans="1:7" x14ac:dyDescent="0.3">
      <c r="A19" s="19">
        <v>42156</v>
      </c>
      <c r="B19" s="17">
        <v>63.59</v>
      </c>
      <c r="C19" s="17">
        <v>65.59</v>
      </c>
      <c r="D19" s="17">
        <v>66.36</v>
      </c>
      <c r="E19" s="17">
        <v>60.94</v>
      </c>
      <c r="F19" s="17" t="s">
        <v>295</v>
      </c>
      <c r="G19" s="18">
        <v>-0.03</v>
      </c>
    </row>
    <row r="20" spans="1:7" x14ac:dyDescent="0.3">
      <c r="A20" s="19">
        <v>42186</v>
      </c>
      <c r="B20" s="17">
        <v>52.21</v>
      </c>
      <c r="C20" s="17">
        <v>63.02</v>
      </c>
      <c r="D20" s="17">
        <v>63.35</v>
      </c>
      <c r="E20" s="17">
        <v>51.63</v>
      </c>
      <c r="F20" s="17" t="s">
        <v>294</v>
      </c>
      <c r="G20" s="18">
        <v>-0.17899999999999999</v>
      </c>
    </row>
    <row r="21" spans="1:7" x14ac:dyDescent="0.3">
      <c r="A21" s="19">
        <v>42217</v>
      </c>
      <c r="B21" s="17">
        <v>54.15</v>
      </c>
      <c r="C21" s="17">
        <v>51.55</v>
      </c>
      <c r="D21" s="17">
        <v>54.32</v>
      </c>
      <c r="E21" s="17">
        <v>42.23</v>
      </c>
      <c r="F21" s="17" t="s">
        <v>242</v>
      </c>
      <c r="G21" s="18">
        <v>3.7199999999999997E-2</v>
      </c>
    </row>
    <row r="22" spans="1:7" x14ac:dyDescent="0.3">
      <c r="A22" s="19">
        <v>42248</v>
      </c>
      <c r="B22" s="17">
        <v>48.37</v>
      </c>
      <c r="C22" s="17">
        <v>52.92</v>
      </c>
      <c r="D22" s="17">
        <v>53.47</v>
      </c>
      <c r="E22" s="17">
        <v>45.98</v>
      </c>
      <c r="F22" s="17" t="s">
        <v>293</v>
      </c>
      <c r="G22" s="18">
        <v>-0.1067</v>
      </c>
    </row>
    <row r="23" spans="1:7" x14ac:dyDescent="0.3">
      <c r="A23" s="19">
        <v>42278</v>
      </c>
      <c r="B23" s="17">
        <v>49.56</v>
      </c>
      <c r="C23" s="17">
        <v>48.4</v>
      </c>
      <c r="D23" s="17">
        <v>54.05</v>
      </c>
      <c r="E23" s="17">
        <v>46.41</v>
      </c>
      <c r="F23" s="17" t="s">
        <v>292</v>
      </c>
      <c r="G23" s="18">
        <v>2.46E-2</v>
      </c>
    </row>
    <row r="24" spans="1:7" x14ac:dyDescent="0.3">
      <c r="A24" s="19">
        <v>42309</v>
      </c>
      <c r="B24" s="17">
        <v>44.61</v>
      </c>
      <c r="C24" s="17">
        <v>49.5</v>
      </c>
      <c r="D24" s="17">
        <v>50.91</v>
      </c>
      <c r="E24" s="17">
        <v>43.15</v>
      </c>
      <c r="F24" s="17" t="s">
        <v>291</v>
      </c>
      <c r="G24" s="18">
        <v>-9.9900000000000003E-2</v>
      </c>
    </row>
    <row r="25" spans="1:7" x14ac:dyDescent="0.3">
      <c r="A25" s="19">
        <v>42339</v>
      </c>
      <c r="B25" s="17">
        <v>37.28</v>
      </c>
      <c r="C25" s="17">
        <v>44.62</v>
      </c>
      <c r="D25" s="17">
        <v>45.18</v>
      </c>
      <c r="E25" s="17">
        <v>35.979999999999997</v>
      </c>
      <c r="F25" s="17" t="s">
        <v>221</v>
      </c>
      <c r="G25" s="18">
        <v>-0.1643</v>
      </c>
    </row>
    <row r="26" spans="1:7" x14ac:dyDescent="0.3">
      <c r="A26" s="19">
        <v>42370</v>
      </c>
      <c r="B26" s="17">
        <v>34.74</v>
      </c>
      <c r="C26" s="17">
        <v>37.85</v>
      </c>
      <c r="D26" s="17">
        <v>38.99</v>
      </c>
      <c r="E26" s="17">
        <v>27.1</v>
      </c>
      <c r="F26" s="17" t="s">
        <v>290</v>
      </c>
      <c r="G26" s="18">
        <v>-6.8099999999999994E-2</v>
      </c>
    </row>
    <row r="27" spans="1:7" x14ac:dyDescent="0.3">
      <c r="A27" s="19">
        <v>42401</v>
      </c>
      <c r="B27" s="17">
        <v>35.97</v>
      </c>
      <c r="C27" s="17">
        <v>35.85</v>
      </c>
      <c r="D27" s="17">
        <v>37</v>
      </c>
      <c r="E27" s="17">
        <v>29.92</v>
      </c>
      <c r="F27" s="17" t="s">
        <v>289</v>
      </c>
      <c r="G27" s="18">
        <v>3.5400000000000001E-2</v>
      </c>
    </row>
    <row r="28" spans="1:7" x14ac:dyDescent="0.3">
      <c r="A28" s="19">
        <v>42430</v>
      </c>
      <c r="B28" s="17">
        <v>39.6</v>
      </c>
      <c r="C28" s="17">
        <v>36.6</v>
      </c>
      <c r="D28" s="17">
        <v>42.54</v>
      </c>
      <c r="E28" s="17">
        <v>35.950000000000003</v>
      </c>
      <c r="F28" s="17" t="s">
        <v>288</v>
      </c>
      <c r="G28" s="18">
        <v>0.1009</v>
      </c>
    </row>
    <row r="29" spans="1:7" x14ac:dyDescent="0.3">
      <c r="A29" s="19">
        <v>42461</v>
      </c>
      <c r="B29" s="17">
        <v>48.13</v>
      </c>
      <c r="C29" s="17">
        <v>40.14</v>
      </c>
      <c r="D29" s="17">
        <v>48.5</v>
      </c>
      <c r="E29" s="17">
        <v>37.270000000000003</v>
      </c>
      <c r="F29" s="17" t="s">
        <v>287</v>
      </c>
      <c r="G29" s="18">
        <v>0.21540000000000001</v>
      </c>
    </row>
    <row r="30" spans="1:7" x14ac:dyDescent="0.3">
      <c r="A30" s="19">
        <v>42491</v>
      </c>
      <c r="B30" s="17">
        <v>49.69</v>
      </c>
      <c r="C30" s="17">
        <v>47.37</v>
      </c>
      <c r="D30" s="17">
        <v>50.51</v>
      </c>
      <c r="E30" s="17">
        <v>43.33</v>
      </c>
      <c r="F30" s="17" t="s">
        <v>286</v>
      </c>
      <c r="G30" s="18">
        <v>3.2399999999999998E-2</v>
      </c>
    </row>
    <row r="31" spans="1:7" x14ac:dyDescent="0.3">
      <c r="A31" s="19">
        <v>42522</v>
      </c>
      <c r="B31" s="17">
        <v>49.68</v>
      </c>
      <c r="C31" s="17">
        <v>49.65</v>
      </c>
      <c r="D31" s="17">
        <v>52.86</v>
      </c>
      <c r="E31" s="17">
        <v>46.69</v>
      </c>
      <c r="F31" s="17" t="s">
        <v>237</v>
      </c>
      <c r="G31" s="18">
        <v>-2.0000000000000001E-4</v>
      </c>
    </row>
    <row r="32" spans="1:7" x14ac:dyDescent="0.3">
      <c r="A32" s="19">
        <v>42552</v>
      </c>
      <c r="B32" s="17">
        <v>42.46</v>
      </c>
      <c r="C32" s="17">
        <v>49.9</v>
      </c>
      <c r="D32" s="17">
        <v>50.75</v>
      </c>
      <c r="E32" s="17">
        <v>41.8</v>
      </c>
      <c r="F32" s="17" t="s">
        <v>285</v>
      </c>
      <c r="G32" s="18">
        <v>-0.14530000000000001</v>
      </c>
    </row>
    <row r="33" spans="1:7" x14ac:dyDescent="0.3">
      <c r="A33" s="19">
        <v>42583</v>
      </c>
      <c r="B33" s="17">
        <v>47.04</v>
      </c>
      <c r="C33" s="17">
        <v>43.11</v>
      </c>
      <c r="D33" s="17">
        <v>51.22</v>
      </c>
      <c r="E33" s="17">
        <v>41.51</v>
      </c>
      <c r="F33" s="17" t="s">
        <v>284</v>
      </c>
      <c r="G33" s="18">
        <v>0.1079</v>
      </c>
    </row>
    <row r="34" spans="1:7" x14ac:dyDescent="0.3">
      <c r="A34" s="19">
        <v>42614</v>
      </c>
      <c r="B34" s="17">
        <v>49.06</v>
      </c>
      <c r="C34" s="17">
        <v>46.98</v>
      </c>
      <c r="D34" s="17">
        <v>50.14</v>
      </c>
      <c r="E34" s="17">
        <v>45.09</v>
      </c>
      <c r="F34" s="17" t="s">
        <v>275</v>
      </c>
      <c r="G34" s="18">
        <v>4.2900000000000001E-2</v>
      </c>
    </row>
    <row r="35" spans="1:7" x14ac:dyDescent="0.3">
      <c r="A35" s="19">
        <v>42644</v>
      </c>
      <c r="B35" s="17">
        <v>48.3</v>
      </c>
      <c r="C35" s="17">
        <v>50.02</v>
      </c>
      <c r="D35" s="17">
        <v>53.73</v>
      </c>
      <c r="E35" s="17">
        <v>47.98</v>
      </c>
      <c r="F35" s="17" t="s">
        <v>283</v>
      </c>
      <c r="G35" s="18">
        <v>-1.55E-2</v>
      </c>
    </row>
    <row r="36" spans="1:7" x14ac:dyDescent="0.3">
      <c r="A36" s="19">
        <v>42675</v>
      </c>
      <c r="B36" s="17">
        <v>50.47</v>
      </c>
      <c r="C36" s="17">
        <v>48.72</v>
      </c>
      <c r="D36" s="17">
        <v>50.49</v>
      </c>
      <c r="E36" s="17">
        <v>43.57</v>
      </c>
      <c r="F36" s="17" t="s">
        <v>279</v>
      </c>
      <c r="G36" s="18">
        <v>4.4900000000000002E-2</v>
      </c>
    </row>
    <row r="37" spans="1:7" x14ac:dyDescent="0.3">
      <c r="A37" s="19">
        <v>42705</v>
      </c>
      <c r="B37" s="17">
        <v>56.82</v>
      </c>
      <c r="C37" s="17">
        <v>51.72</v>
      </c>
      <c r="D37" s="17">
        <v>57.89</v>
      </c>
      <c r="E37" s="17">
        <v>51.51</v>
      </c>
      <c r="F37" s="17" t="s">
        <v>282</v>
      </c>
      <c r="G37" s="18">
        <v>0.1258</v>
      </c>
    </row>
    <row r="38" spans="1:7" x14ac:dyDescent="0.3">
      <c r="A38" s="19">
        <v>42736</v>
      </c>
      <c r="B38" s="17">
        <v>55.7</v>
      </c>
      <c r="C38" s="17">
        <v>57.05</v>
      </c>
      <c r="D38" s="17">
        <v>58.37</v>
      </c>
      <c r="E38" s="17">
        <v>53.58</v>
      </c>
      <c r="F38" s="17" t="s">
        <v>281</v>
      </c>
      <c r="G38" s="18">
        <v>-1.9699999999999999E-2</v>
      </c>
    </row>
    <row r="39" spans="1:7" x14ac:dyDescent="0.3">
      <c r="A39" s="19">
        <v>42767</v>
      </c>
      <c r="B39" s="17">
        <v>55.59</v>
      </c>
      <c r="C39" s="17">
        <v>55.55</v>
      </c>
      <c r="D39" s="17">
        <v>57.45</v>
      </c>
      <c r="E39" s="17">
        <v>54.44</v>
      </c>
      <c r="F39" s="17" t="s">
        <v>280</v>
      </c>
      <c r="G39" s="18">
        <v>-2E-3</v>
      </c>
    </row>
    <row r="40" spans="1:7" x14ac:dyDescent="0.3">
      <c r="A40" s="19">
        <v>42795</v>
      </c>
      <c r="B40" s="17">
        <v>52.83</v>
      </c>
      <c r="C40" s="17">
        <v>56.45</v>
      </c>
      <c r="D40" s="17">
        <v>57.05</v>
      </c>
      <c r="E40" s="17">
        <v>49.71</v>
      </c>
      <c r="F40" s="17" t="s">
        <v>279</v>
      </c>
      <c r="G40" s="18">
        <v>-4.9599999999999998E-2</v>
      </c>
    </row>
    <row r="41" spans="1:7" x14ac:dyDescent="0.3">
      <c r="A41" s="19">
        <v>42826</v>
      </c>
      <c r="B41" s="17">
        <v>51.73</v>
      </c>
      <c r="C41" s="17">
        <v>53.62</v>
      </c>
      <c r="D41" s="17">
        <v>56.65</v>
      </c>
      <c r="E41" s="17">
        <v>50.45</v>
      </c>
      <c r="F41" s="17" t="s">
        <v>278</v>
      </c>
      <c r="G41" s="18">
        <v>-2.0799999999999999E-2</v>
      </c>
    </row>
    <row r="42" spans="1:7" x14ac:dyDescent="0.3">
      <c r="A42" s="19">
        <v>42856</v>
      </c>
      <c r="B42" s="17">
        <v>50.31</v>
      </c>
      <c r="C42" s="17">
        <v>51.88</v>
      </c>
      <c r="D42" s="17">
        <v>54.67</v>
      </c>
      <c r="E42" s="17">
        <v>46.64</v>
      </c>
      <c r="F42" s="17" t="s">
        <v>277</v>
      </c>
      <c r="G42" s="18">
        <v>-2.75E-2</v>
      </c>
    </row>
    <row r="43" spans="1:7" x14ac:dyDescent="0.3">
      <c r="A43" s="19">
        <v>42887</v>
      </c>
      <c r="B43" s="17">
        <v>47.92</v>
      </c>
      <c r="C43" s="17">
        <v>51.17</v>
      </c>
      <c r="D43" s="17">
        <v>51.45</v>
      </c>
      <c r="E43" s="17">
        <v>44.35</v>
      </c>
      <c r="F43" s="17" t="s">
        <v>276</v>
      </c>
      <c r="G43" s="18">
        <v>-4.7500000000000001E-2</v>
      </c>
    </row>
    <row r="44" spans="1:7" x14ac:dyDescent="0.3">
      <c r="A44" s="19">
        <v>42917</v>
      </c>
      <c r="B44" s="17">
        <v>52.65</v>
      </c>
      <c r="C44" s="17">
        <v>48.95</v>
      </c>
      <c r="D44" s="17">
        <v>52.92</v>
      </c>
      <c r="E44" s="17">
        <v>46.11</v>
      </c>
      <c r="F44" s="17" t="s">
        <v>275</v>
      </c>
      <c r="G44" s="18">
        <v>9.8699999999999996E-2</v>
      </c>
    </row>
    <row r="45" spans="1:7" x14ac:dyDescent="0.3">
      <c r="A45" s="19">
        <v>42948</v>
      </c>
      <c r="B45" s="17">
        <v>52.38</v>
      </c>
      <c r="C45" s="17">
        <v>52.7</v>
      </c>
      <c r="D45" s="17">
        <v>53.64</v>
      </c>
      <c r="E45" s="17">
        <v>50</v>
      </c>
      <c r="F45" s="17" t="s">
        <v>274</v>
      </c>
      <c r="G45" s="18">
        <v>-5.1000000000000004E-3</v>
      </c>
    </row>
    <row r="46" spans="1:7" x14ac:dyDescent="0.3">
      <c r="A46" s="19">
        <v>42979</v>
      </c>
      <c r="B46" s="17">
        <v>57.54</v>
      </c>
      <c r="C46" s="17">
        <v>52.84</v>
      </c>
      <c r="D46" s="17">
        <v>59.49</v>
      </c>
      <c r="E46" s="17">
        <v>51.99</v>
      </c>
      <c r="F46" s="17" t="s">
        <v>238</v>
      </c>
      <c r="G46" s="18">
        <v>9.8500000000000004E-2</v>
      </c>
    </row>
    <row r="47" spans="1:7" x14ac:dyDescent="0.3">
      <c r="A47" s="19">
        <v>43009</v>
      </c>
      <c r="B47" s="17">
        <v>61.37</v>
      </c>
      <c r="C47" s="17">
        <v>56.73</v>
      </c>
      <c r="D47" s="17">
        <v>61.41</v>
      </c>
      <c r="E47" s="17">
        <v>55.06</v>
      </c>
      <c r="F47" s="17" t="s">
        <v>273</v>
      </c>
      <c r="G47" s="18">
        <v>6.6600000000000006E-2</v>
      </c>
    </row>
    <row r="48" spans="1:7" x14ac:dyDescent="0.3">
      <c r="A48" s="19">
        <v>43040</v>
      </c>
      <c r="B48" s="17">
        <v>63.57</v>
      </c>
      <c r="C48" s="17">
        <v>61.07</v>
      </c>
      <c r="D48" s="17">
        <v>64.650000000000006</v>
      </c>
      <c r="E48" s="17">
        <v>60</v>
      </c>
      <c r="F48" s="17" t="s">
        <v>272</v>
      </c>
      <c r="G48" s="18">
        <v>3.5799999999999998E-2</v>
      </c>
    </row>
    <row r="49" spans="1:7" x14ac:dyDescent="0.3">
      <c r="A49" s="19">
        <v>43070</v>
      </c>
      <c r="B49" s="17">
        <v>66.87</v>
      </c>
      <c r="C49" s="17">
        <v>62.74</v>
      </c>
      <c r="D49" s="17">
        <v>67.099999999999994</v>
      </c>
      <c r="E49" s="17">
        <v>61.13</v>
      </c>
      <c r="F49" s="17" t="s">
        <v>271</v>
      </c>
      <c r="G49" s="18">
        <v>5.1900000000000002E-2</v>
      </c>
    </row>
    <row r="50" spans="1:7" x14ac:dyDescent="0.3">
      <c r="A50" s="19">
        <v>43101</v>
      </c>
      <c r="B50" s="17">
        <v>69.05</v>
      </c>
      <c r="C50" s="17">
        <v>66.55</v>
      </c>
      <c r="D50" s="17">
        <v>71.28</v>
      </c>
      <c r="E50" s="17">
        <v>66.239999999999995</v>
      </c>
      <c r="F50" s="17" t="s">
        <v>260</v>
      </c>
      <c r="G50" s="18">
        <v>3.2599999999999997E-2</v>
      </c>
    </row>
    <row r="51" spans="1:7" x14ac:dyDescent="0.3">
      <c r="A51" s="19">
        <v>43132</v>
      </c>
      <c r="B51" s="17">
        <v>65.78</v>
      </c>
      <c r="C51" s="17">
        <v>69</v>
      </c>
      <c r="D51" s="17">
        <v>70.02</v>
      </c>
      <c r="E51" s="17">
        <v>61.76</v>
      </c>
      <c r="F51" s="17" t="s">
        <v>270</v>
      </c>
      <c r="G51" s="18">
        <v>-4.7399999999999998E-2</v>
      </c>
    </row>
    <row r="52" spans="1:7" x14ac:dyDescent="0.3">
      <c r="A52" s="19">
        <v>43160</v>
      </c>
      <c r="B52" s="17">
        <v>70.27</v>
      </c>
      <c r="C52" s="17">
        <v>64.569999999999993</v>
      </c>
      <c r="D52" s="17">
        <v>71.05</v>
      </c>
      <c r="E52" s="17">
        <v>63.19</v>
      </c>
      <c r="F52" s="17" t="s">
        <v>269</v>
      </c>
      <c r="G52" s="18">
        <v>6.83E-2</v>
      </c>
    </row>
    <row r="53" spans="1:7" x14ac:dyDescent="0.3">
      <c r="A53" s="19">
        <v>43191</v>
      </c>
      <c r="B53" s="17">
        <v>75.17</v>
      </c>
      <c r="C53" s="17">
        <v>69.319999999999993</v>
      </c>
      <c r="D53" s="17">
        <v>75.47</v>
      </c>
      <c r="E53" s="17">
        <v>66.69</v>
      </c>
      <c r="F53" s="17" t="s">
        <v>268</v>
      </c>
      <c r="G53" s="18">
        <v>6.9699999999999998E-2</v>
      </c>
    </row>
    <row r="54" spans="1:7" x14ac:dyDescent="0.3">
      <c r="A54" s="19">
        <v>43221</v>
      </c>
      <c r="B54" s="17">
        <v>77.59</v>
      </c>
      <c r="C54" s="17">
        <v>74.650000000000006</v>
      </c>
      <c r="D54" s="17">
        <v>80.5</v>
      </c>
      <c r="E54" s="17">
        <v>72.38</v>
      </c>
      <c r="F54" s="17" t="s">
        <v>267</v>
      </c>
      <c r="G54" s="18">
        <v>3.2199999999999999E-2</v>
      </c>
    </row>
    <row r="55" spans="1:7" x14ac:dyDescent="0.3">
      <c r="A55" s="19">
        <v>43252</v>
      </c>
      <c r="B55" s="17">
        <v>79.44</v>
      </c>
      <c r="C55" s="17">
        <v>77.709999999999994</v>
      </c>
      <c r="D55" s="17">
        <v>79.7</v>
      </c>
      <c r="E55" s="17">
        <v>72.45</v>
      </c>
      <c r="F55" s="17" t="s">
        <v>266</v>
      </c>
      <c r="G55" s="18">
        <v>2.3800000000000002E-2</v>
      </c>
    </row>
    <row r="56" spans="1:7" x14ac:dyDescent="0.3">
      <c r="A56" s="19">
        <v>43282</v>
      </c>
      <c r="B56" s="17">
        <v>74.25</v>
      </c>
      <c r="C56" s="17">
        <v>78.55</v>
      </c>
      <c r="D56" s="17">
        <v>79.510000000000005</v>
      </c>
      <c r="E56" s="17">
        <v>71.19</v>
      </c>
      <c r="F56" s="17" t="s">
        <v>265</v>
      </c>
      <c r="G56" s="18">
        <v>-6.5299999999999997E-2</v>
      </c>
    </row>
    <row r="57" spans="1:7" x14ac:dyDescent="0.3">
      <c r="A57" s="19">
        <v>43313</v>
      </c>
      <c r="B57" s="17">
        <v>77.42</v>
      </c>
      <c r="C57" s="17">
        <v>74.069999999999993</v>
      </c>
      <c r="D57" s="17">
        <v>78.03</v>
      </c>
      <c r="E57" s="17">
        <v>70.3</v>
      </c>
      <c r="F57" s="17" t="s">
        <v>261</v>
      </c>
      <c r="G57" s="18">
        <v>4.2700000000000002E-2</v>
      </c>
    </row>
    <row r="58" spans="1:7" x14ac:dyDescent="0.3">
      <c r="A58" s="19">
        <v>43344</v>
      </c>
      <c r="B58" s="17">
        <v>82.72</v>
      </c>
      <c r="C58" s="17">
        <v>77.69</v>
      </c>
      <c r="D58" s="17">
        <v>82.87</v>
      </c>
      <c r="E58" s="17">
        <v>75.64</v>
      </c>
      <c r="F58" s="17" t="s">
        <v>264</v>
      </c>
      <c r="G58" s="18">
        <v>6.8500000000000005E-2</v>
      </c>
    </row>
    <row r="59" spans="1:7" x14ac:dyDescent="0.3">
      <c r="A59" s="19">
        <v>43374</v>
      </c>
      <c r="B59" s="17">
        <v>75.47</v>
      </c>
      <c r="C59" s="17">
        <v>82.79</v>
      </c>
      <c r="D59" s="17">
        <v>86.74</v>
      </c>
      <c r="E59" s="17">
        <v>75.09</v>
      </c>
      <c r="F59" s="17" t="s">
        <v>263</v>
      </c>
      <c r="G59" s="18">
        <v>-8.7599999999999997E-2</v>
      </c>
    </row>
    <row r="60" spans="1:7" x14ac:dyDescent="0.3">
      <c r="A60" s="19">
        <v>43405</v>
      </c>
      <c r="B60" s="17">
        <v>58.71</v>
      </c>
      <c r="C60" s="17">
        <v>74.69</v>
      </c>
      <c r="D60" s="17">
        <v>74.989999999999995</v>
      </c>
      <c r="E60" s="17">
        <v>57.5</v>
      </c>
      <c r="F60" s="17" t="s">
        <v>262</v>
      </c>
      <c r="G60" s="18">
        <v>-0.22209999999999999</v>
      </c>
    </row>
    <row r="61" spans="1:7" x14ac:dyDescent="0.3">
      <c r="A61" s="19">
        <v>43435</v>
      </c>
      <c r="B61" s="17">
        <v>53.8</v>
      </c>
      <c r="C61" s="17">
        <v>59.98</v>
      </c>
      <c r="D61" s="17">
        <v>63.73</v>
      </c>
      <c r="E61" s="17">
        <v>49.93</v>
      </c>
      <c r="F61" s="17" t="s">
        <v>261</v>
      </c>
      <c r="G61" s="18">
        <v>-8.3599999999999994E-2</v>
      </c>
    </row>
    <row r="62" spans="1:7" x14ac:dyDescent="0.3">
      <c r="A62" s="19">
        <v>43466</v>
      </c>
      <c r="B62" s="17">
        <v>61.89</v>
      </c>
      <c r="C62" s="17">
        <v>54.12</v>
      </c>
      <c r="D62" s="17">
        <v>63.15</v>
      </c>
      <c r="E62" s="17">
        <v>52.51</v>
      </c>
      <c r="F62" s="17" t="s">
        <v>260</v>
      </c>
      <c r="G62" s="18">
        <v>0.15040000000000001</v>
      </c>
    </row>
    <row r="63" spans="1:7" x14ac:dyDescent="0.3">
      <c r="A63" s="19">
        <v>43497</v>
      </c>
      <c r="B63" s="17">
        <v>66.03</v>
      </c>
      <c r="C63" s="17">
        <v>61.06</v>
      </c>
      <c r="D63" s="17">
        <v>67.73</v>
      </c>
      <c r="E63" s="17">
        <v>60.46</v>
      </c>
      <c r="F63" s="17" t="s">
        <v>259</v>
      </c>
      <c r="G63" s="18">
        <v>6.6900000000000001E-2</v>
      </c>
    </row>
    <row r="64" spans="1:7" x14ac:dyDescent="0.3">
      <c r="A64" s="19">
        <v>43525</v>
      </c>
      <c r="B64" s="17">
        <v>68.39</v>
      </c>
      <c r="C64" s="17">
        <v>66.48</v>
      </c>
      <c r="D64" s="17">
        <v>68.89</v>
      </c>
      <c r="E64" s="17">
        <v>64.02</v>
      </c>
      <c r="F64" s="17" t="s">
        <v>258</v>
      </c>
      <c r="G64" s="18">
        <v>3.5700000000000003E-2</v>
      </c>
    </row>
    <row r="65" spans="1:7" x14ac:dyDescent="0.3">
      <c r="A65" s="19">
        <v>43556</v>
      </c>
      <c r="B65" s="17">
        <v>72.8</v>
      </c>
      <c r="C65" s="17">
        <v>67.58</v>
      </c>
      <c r="D65" s="17">
        <v>75.599999999999994</v>
      </c>
      <c r="E65" s="17">
        <v>67.58</v>
      </c>
      <c r="F65" s="17" t="s">
        <v>257</v>
      </c>
      <c r="G65" s="18">
        <v>6.4500000000000002E-2</v>
      </c>
    </row>
    <row r="66" spans="1:7" x14ac:dyDescent="0.3">
      <c r="A66" s="19">
        <v>43586</v>
      </c>
      <c r="B66" s="17">
        <v>64.489999999999995</v>
      </c>
      <c r="C66" s="17">
        <v>71.73</v>
      </c>
      <c r="D66" s="17">
        <v>73.400000000000006</v>
      </c>
      <c r="E66" s="17">
        <v>64.37</v>
      </c>
      <c r="F66" s="17" t="s">
        <v>256</v>
      </c>
      <c r="G66" s="18">
        <v>-0.11409999999999999</v>
      </c>
    </row>
    <row r="67" spans="1:7" x14ac:dyDescent="0.3">
      <c r="A67" s="19">
        <v>43617</v>
      </c>
      <c r="B67" s="17">
        <v>66.55</v>
      </c>
      <c r="C67" s="17">
        <v>61.64</v>
      </c>
      <c r="D67" s="17">
        <v>66.849999999999994</v>
      </c>
      <c r="E67" s="17">
        <v>59.45</v>
      </c>
      <c r="F67" s="17" t="s">
        <v>255</v>
      </c>
      <c r="G67" s="18">
        <v>3.1899999999999998E-2</v>
      </c>
    </row>
    <row r="68" spans="1:7" x14ac:dyDescent="0.3">
      <c r="A68" s="19">
        <v>43647</v>
      </c>
      <c r="B68" s="17">
        <v>65.17</v>
      </c>
      <c r="C68" s="17">
        <v>65.05</v>
      </c>
      <c r="D68" s="17">
        <v>67.650000000000006</v>
      </c>
      <c r="E68" s="17">
        <v>61.29</v>
      </c>
      <c r="F68" s="17" t="s">
        <v>254</v>
      </c>
      <c r="G68" s="18">
        <v>-2.07E-2</v>
      </c>
    </row>
    <row r="69" spans="1:7" x14ac:dyDescent="0.3">
      <c r="A69" s="19">
        <v>43678</v>
      </c>
      <c r="B69" s="17">
        <v>60.43</v>
      </c>
      <c r="C69" s="17">
        <v>64.09</v>
      </c>
      <c r="D69" s="17">
        <v>64.540000000000006</v>
      </c>
      <c r="E69" s="17">
        <v>55.88</v>
      </c>
      <c r="F69" s="17" t="s">
        <v>253</v>
      </c>
      <c r="G69" s="18">
        <v>-7.2700000000000001E-2</v>
      </c>
    </row>
    <row r="70" spans="1:7" x14ac:dyDescent="0.3">
      <c r="A70" s="19">
        <v>43709</v>
      </c>
      <c r="B70" s="17">
        <v>60.78</v>
      </c>
      <c r="C70" s="17">
        <v>58.8</v>
      </c>
      <c r="D70" s="17">
        <v>71.95</v>
      </c>
      <c r="E70" s="17">
        <v>57.23</v>
      </c>
      <c r="F70" s="17" t="s">
        <v>252</v>
      </c>
      <c r="G70" s="18">
        <v>5.7999999999999996E-3</v>
      </c>
    </row>
    <row r="71" spans="1:7" x14ac:dyDescent="0.3">
      <c r="A71" s="19">
        <v>43739</v>
      </c>
      <c r="B71" s="17">
        <v>60.23</v>
      </c>
      <c r="C71" s="17">
        <v>59.38</v>
      </c>
      <c r="D71" s="17">
        <v>62.34</v>
      </c>
      <c r="E71" s="17">
        <v>56.15</v>
      </c>
      <c r="F71" s="17" t="s">
        <v>217</v>
      </c>
      <c r="G71" s="18">
        <v>-8.9999999999999993E-3</v>
      </c>
    </row>
    <row r="72" spans="1:7" x14ac:dyDescent="0.3">
      <c r="A72" s="19">
        <v>43770</v>
      </c>
      <c r="B72" s="17">
        <v>62.43</v>
      </c>
      <c r="C72" s="17">
        <v>59.45</v>
      </c>
      <c r="D72" s="17">
        <v>64.599999999999994</v>
      </c>
      <c r="E72" s="17">
        <v>59.4</v>
      </c>
      <c r="F72" s="17" t="s">
        <v>251</v>
      </c>
      <c r="G72" s="18">
        <v>3.6499999999999998E-2</v>
      </c>
    </row>
    <row r="73" spans="1:7" x14ac:dyDescent="0.3">
      <c r="A73" s="19">
        <v>43800</v>
      </c>
      <c r="B73" s="17">
        <v>66</v>
      </c>
      <c r="C73" s="17">
        <v>60.73</v>
      </c>
      <c r="D73" s="17">
        <v>68.989999999999995</v>
      </c>
      <c r="E73" s="17">
        <v>60.3</v>
      </c>
      <c r="F73" s="17" t="s">
        <v>250</v>
      </c>
      <c r="G73" s="18">
        <v>5.7200000000000001E-2</v>
      </c>
    </row>
    <row r="74" spans="1:7" x14ac:dyDescent="0.3">
      <c r="A74" s="19">
        <v>43831</v>
      </c>
      <c r="B74" s="17">
        <v>58.16</v>
      </c>
      <c r="C74" s="17">
        <v>66.41</v>
      </c>
      <c r="D74" s="17">
        <v>71.75</v>
      </c>
      <c r="E74" s="17">
        <v>57.71</v>
      </c>
      <c r="F74" s="17" t="s">
        <v>249</v>
      </c>
      <c r="G74" s="18">
        <v>-0.1188</v>
      </c>
    </row>
    <row r="75" spans="1:7" x14ac:dyDescent="0.3">
      <c r="A75" s="19">
        <v>43862</v>
      </c>
      <c r="B75" s="17">
        <v>50.52</v>
      </c>
      <c r="C75" s="17">
        <v>56.16</v>
      </c>
      <c r="D75" s="17">
        <v>60</v>
      </c>
      <c r="E75" s="17">
        <v>50.05</v>
      </c>
      <c r="F75" s="17" t="s">
        <v>240</v>
      </c>
      <c r="G75" s="18">
        <v>-0.13139999999999999</v>
      </c>
    </row>
    <row r="76" spans="1:7" x14ac:dyDescent="0.3">
      <c r="A76" s="19">
        <v>43891</v>
      </c>
      <c r="B76" s="17">
        <v>22.74</v>
      </c>
      <c r="C76" s="17">
        <v>48.95</v>
      </c>
      <c r="D76" s="17">
        <v>53.9</v>
      </c>
      <c r="E76" s="17">
        <v>21.65</v>
      </c>
      <c r="F76" s="17" t="s">
        <v>248</v>
      </c>
      <c r="G76" s="18">
        <v>-0.54990000000000006</v>
      </c>
    </row>
    <row r="77" spans="1:7" x14ac:dyDescent="0.3">
      <c r="A77" s="19">
        <v>43922</v>
      </c>
      <c r="B77" s="17">
        <v>25.27</v>
      </c>
      <c r="C77" s="17">
        <v>25.99</v>
      </c>
      <c r="D77" s="17">
        <v>36.4</v>
      </c>
      <c r="E77" s="17">
        <v>15.98</v>
      </c>
      <c r="F77" s="17" t="s">
        <v>247</v>
      </c>
      <c r="G77" s="18">
        <v>0.1113</v>
      </c>
    </row>
    <row r="78" spans="1:7" x14ac:dyDescent="0.3">
      <c r="A78" s="19">
        <v>43952</v>
      </c>
      <c r="B78" s="17">
        <v>35.33</v>
      </c>
      <c r="C78" s="17">
        <v>26.95</v>
      </c>
      <c r="D78" s="17">
        <v>36.979999999999997</v>
      </c>
      <c r="E78" s="17">
        <v>25.5</v>
      </c>
      <c r="F78" s="17" t="s">
        <v>229</v>
      </c>
      <c r="G78" s="18">
        <v>0.39810000000000001</v>
      </c>
    </row>
    <row r="79" spans="1:7" x14ac:dyDescent="0.3">
      <c r="A79" s="19">
        <v>43983</v>
      </c>
      <c r="B79" s="17">
        <v>41.15</v>
      </c>
      <c r="C79" s="17">
        <v>37.56</v>
      </c>
      <c r="D79" s="17">
        <v>43.93</v>
      </c>
      <c r="E79" s="17">
        <v>37.01</v>
      </c>
      <c r="F79" s="17" t="s">
        <v>227</v>
      </c>
      <c r="G79" s="18">
        <v>0.16470000000000001</v>
      </c>
    </row>
    <row r="80" spans="1:7" x14ac:dyDescent="0.3">
      <c r="A80" s="19">
        <v>44013</v>
      </c>
      <c r="B80" s="17">
        <v>43.3</v>
      </c>
      <c r="C80" s="17">
        <v>41.58</v>
      </c>
      <c r="D80" s="17">
        <v>44.89</v>
      </c>
      <c r="E80" s="17">
        <v>41.03</v>
      </c>
      <c r="F80" s="17" t="s">
        <v>246</v>
      </c>
      <c r="G80" s="18">
        <v>5.2200000000000003E-2</v>
      </c>
    </row>
    <row r="81" spans="1:7" x14ac:dyDescent="0.3">
      <c r="A81" s="19">
        <v>44044</v>
      </c>
      <c r="B81" s="17">
        <v>45.28</v>
      </c>
      <c r="C81" s="17">
        <v>43.53</v>
      </c>
      <c r="D81" s="17">
        <v>46.53</v>
      </c>
      <c r="E81" s="17">
        <v>42.89</v>
      </c>
      <c r="F81" s="17" t="s">
        <v>245</v>
      </c>
      <c r="G81" s="18">
        <v>4.5699999999999998E-2</v>
      </c>
    </row>
    <row r="82" spans="1:7" x14ac:dyDescent="0.3">
      <c r="A82" s="19">
        <v>44075</v>
      </c>
      <c r="B82" s="17">
        <v>40.950000000000003</v>
      </c>
      <c r="C82" s="17">
        <v>45.6</v>
      </c>
      <c r="D82" s="17">
        <v>46.22</v>
      </c>
      <c r="E82" s="17">
        <v>39.299999999999997</v>
      </c>
      <c r="F82" s="17" t="s">
        <v>244</v>
      </c>
      <c r="G82" s="18">
        <v>-9.5600000000000004E-2</v>
      </c>
    </row>
    <row r="83" spans="1:7" x14ac:dyDescent="0.3">
      <c r="A83" s="19">
        <v>44105</v>
      </c>
      <c r="B83" s="17">
        <v>37.46</v>
      </c>
      <c r="C83" s="17">
        <v>42.17</v>
      </c>
      <c r="D83" s="17">
        <v>43.57</v>
      </c>
      <c r="E83" s="17">
        <v>36.64</v>
      </c>
      <c r="F83" s="17" t="s">
        <v>243</v>
      </c>
      <c r="G83" s="18">
        <v>-8.5199999999999998E-2</v>
      </c>
    </row>
    <row r="84" spans="1:7" x14ac:dyDescent="0.3">
      <c r="A84" s="19">
        <v>44136</v>
      </c>
      <c r="B84" s="17">
        <v>47.59</v>
      </c>
      <c r="C84" s="17">
        <v>37.369999999999997</v>
      </c>
      <c r="D84" s="17">
        <v>49.09</v>
      </c>
      <c r="E84" s="17">
        <v>35.74</v>
      </c>
      <c r="F84" s="17" t="s">
        <v>242</v>
      </c>
      <c r="G84" s="18">
        <v>0.27039999999999997</v>
      </c>
    </row>
    <row r="85" spans="1:7" x14ac:dyDescent="0.3">
      <c r="A85" s="19">
        <v>44166</v>
      </c>
      <c r="B85" s="17">
        <v>51.8</v>
      </c>
      <c r="C85" s="17">
        <v>47.79</v>
      </c>
      <c r="D85" s="17">
        <v>52.48</v>
      </c>
      <c r="E85" s="17">
        <v>46.82</v>
      </c>
      <c r="F85" s="17" t="s">
        <v>241</v>
      </c>
      <c r="G85" s="18">
        <v>8.8499999999999995E-2</v>
      </c>
    </row>
    <row r="86" spans="1:7" x14ac:dyDescent="0.3">
      <c r="A86" s="19">
        <v>44197</v>
      </c>
      <c r="B86" s="17">
        <v>55.88</v>
      </c>
      <c r="C86" s="17">
        <v>51.5</v>
      </c>
      <c r="D86" s="17">
        <v>57.42</v>
      </c>
      <c r="E86" s="17">
        <v>50.56</v>
      </c>
      <c r="F86" s="17" t="s">
        <v>240</v>
      </c>
      <c r="G86" s="18">
        <v>7.8799999999999995E-2</v>
      </c>
    </row>
    <row r="87" spans="1:7" x14ac:dyDescent="0.3">
      <c r="A87" s="19">
        <v>44228</v>
      </c>
      <c r="B87" s="17">
        <v>66.13</v>
      </c>
      <c r="C87" s="17">
        <v>54.91</v>
      </c>
      <c r="D87" s="17">
        <v>67.7</v>
      </c>
      <c r="E87" s="17">
        <v>54.6</v>
      </c>
      <c r="F87" s="17" t="s">
        <v>234</v>
      </c>
      <c r="G87" s="18">
        <v>0.18340000000000001</v>
      </c>
    </row>
    <row r="88" spans="1:7" x14ac:dyDescent="0.3">
      <c r="A88" s="19">
        <v>44256</v>
      </c>
      <c r="B88" s="17">
        <v>63.54</v>
      </c>
      <c r="C88" s="17">
        <v>64.849999999999994</v>
      </c>
      <c r="D88" s="17">
        <v>71.38</v>
      </c>
      <c r="E88" s="17">
        <v>60.27</v>
      </c>
      <c r="F88" s="17" t="s">
        <v>239</v>
      </c>
      <c r="G88" s="18">
        <v>-3.9199999999999999E-2</v>
      </c>
    </row>
    <row r="89" spans="1:7" x14ac:dyDescent="0.3">
      <c r="A89" s="19">
        <v>44287</v>
      </c>
      <c r="B89" s="17">
        <v>67.25</v>
      </c>
      <c r="C89" s="17">
        <v>63.12</v>
      </c>
      <c r="D89" s="17">
        <v>68.95</v>
      </c>
      <c r="E89" s="17">
        <v>61.25</v>
      </c>
      <c r="F89" s="17" t="s">
        <v>238</v>
      </c>
      <c r="G89" s="18">
        <v>5.8400000000000001E-2</v>
      </c>
    </row>
    <row r="90" spans="1:7" x14ac:dyDescent="0.3">
      <c r="A90" s="19">
        <v>44317</v>
      </c>
      <c r="B90" s="17">
        <v>69.319999999999993</v>
      </c>
      <c r="C90" s="17">
        <v>66.7</v>
      </c>
      <c r="D90" s="17">
        <v>70.239999999999995</v>
      </c>
      <c r="E90" s="17">
        <v>64.569999999999993</v>
      </c>
      <c r="F90" s="17" t="s">
        <v>234</v>
      </c>
      <c r="G90" s="18">
        <v>3.0800000000000001E-2</v>
      </c>
    </row>
    <row r="91" spans="1:7" x14ac:dyDescent="0.3">
      <c r="A91" s="19">
        <v>44348</v>
      </c>
      <c r="B91" s="17">
        <v>75.13</v>
      </c>
      <c r="C91" s="17">
        <v>69.39</v>
      </c>
      <c r="D91" s="17">
        <v>76.599999999999994</v>
      </c>
      <c r="E91" s="17">
        <v>69.290000000000006</v>
      </c>
      <c r="F91" s="17" t="s">
        <v>237</v>
      </c>
      <c r="G91" s="18">
        <v>8.3799999999999999E-2</v>
      </c>
    </row>
    <row r="92" spans="1:7" x14ac:dyDescent="0.3">
      <c r="A92" s="19">
        <v>44378</v>
      </c>
      <c r="B92" s="17">
        <v>76.33</v>
      </c>
      <c r="C92" s="17">
        <v>74.69</v>
      </c>
      <c r="D92" s="17">
        <v>77.84</v>
      </c>
      <c r="E92" s="17">
        <v>67.44</v>
      </c>
      <c r="F92" s="17" t="s">
        <v>236</v>
      </c>
      <c r="G92" s="18">
        <v>1.6E-2</v>
      </c>
    </row>
    <row r="93" spans="1:7" x14ac:dyDescent="0.3">
      <c r="A93" s="19">
        <v>44409</v>
      </c>
      <c r="B93" s="17">
        <v>72.989999999999995</v>
      </c>
      <c r="C93" s="17">
        <v>75.39</v>
      </c>
      <c r="D93" s="17">
        <v>75.39</v>
      </c>
      <c r="E93" s="17">
        <v>64.599999999999994</v>
      </c>
      <c r="F93" s="17" t="s">
        <v>235</v>
      </c>
      <c r="G93" s="18">
        <v>-4.3799999999999999E-2</v>
      </c>
    </row>
    <row r="94" spans="1:7" x14ac:dyDescent="0.3">
      <c r="A94" s="19">
        <v>44440</v>
      </c>
      <c r="B94" s="17">
        <v>78.52</v>
      </c>
      <c r="C94" s="17">
        <v>71.680000000000007</v>
      </c>
      <c r="D94" s="17">
        <v>80.75</v>
      </c>
      <c r="E94" s="17">
        <v>70.42</v>
      </c>
      <c r="F94" s="17" t="s">
        <v>234</v>
      </c>
      <c r="G94" s="18">
        <v>7.5800000000000006E-2</v>
      </c>
    </row>
    <row r="95" spans="1:7" x14ac:dyDescent="0.3">
      <c r="A95" s="19">
        <v>44470</v>
      </c>
      <c r="B95" s="17">
        <v>84.38</v>
      </c>
      <c r="C95" s="17">
        <v>78.489999999999995</v>
      </c>
      <c r="D95" s="17">
        <v>86.7</v>
      </c>
      <c r="E95" s="17">
        <v>77.55</v>
      </c>
      <c r="F95" s="17" t="s">
        <v>233</v>
      </c>
      <c r="G95" s="18">
        <v>7.46E-2</v>
      </c>
    </row>
    <row r="96" spans="1:7" x14ac:dyDescent="0.3">
      <c r="A96" s="19">
        <v>44501</v>
      </c>
      <c r="B96" s="17">
        <v>70.569999999999993</v>
      </c>
      <c r="C96" s="17">
        <v>83.63</v>
      </c>
      <c r="D96" s="17">
        <v>85.5</v>
      </c>
      <c r="E96" s="17">
        <v>70.22</v>
      </c>
      <c r="F96" s="17" t="s">
        <v>232</v>
      </c>
      <c r="G96" s="18">
        <v>-0.16370000000000001</v>
      </c>
    </row>
    <row r="97" spans="1:7" x14ac:dyDescent="0.3">
      <c r="A97" s="19">
        <v>44531</v>
      </c>
      <c r="B97" s="17">
        <v>77.78</v>
      </c>
      <c r="C97" s="17">
        <v>69.8</v>
      </c>
      <c r="D97" s="17">
        <v>80.17</v>
      </c>
      <c r="E97" s="17">
        <v>65.72</v>
      </c>
      <c r="F97" s="17" t="s">
        <v>231</v>
      </c>
      <c r="G97" s="18">
        <v>0.1022</v>
      </c>
    </row>
    <row r="98" spans="1:7" x14ac:dyDescent="0.3">
      <c r="A98" s="19">
        <v>44562</v>
      </c>
      <c r="B98" s="17">
        <v>91.21</v>
      </c>
      <c r="C98" s="17">
        <v>78.11</v>
      </c>
      <c r="D98" s="17">
        <v>91.7</v>
      </c>
      <c r="E98" s="17">
        <v>77.040000000000006</v>
      </c>
      <c r="F98" s="17" t="s">
        <v>216</v>
      </c>
      <c r="G98" s="18">
        <v>0.17269999999999999</v>
      </c>
    </row>
    <row r="99" spans="1:7" x14ac:dyDescent="0.3">
      <c r="A99" s="19">
        <v>44593</v>
      </c>
      <c r="B99" s="17">
        <v>100.99</v>
      </c>
      <c r="C99" s="17">
        <v>89.62</v>
      </c>
      <c r="D99" s="17">
        <v>105.79</v>
      </c>
      <c r="E99" s="17">
        <v>87.72</v>
      </c>
      <c r="F99" s="17" t="s">
        <v>219</v>
      </c>
      <c r="G99" s="18">
        <v>0.1072</v>
      </c>
    </row>
    <row r="100" spans="1:7" x14ac:dyDescent="0.3">
      <c r="A100" s="19">
        <v>44621</v>
      </c>
      <c r="B100" s="17">
        <v>107.91</v>
      </c>
      <c r="C100" s="17">
        <v>98.43</v>
      </c>
      <c r="D100" s="17">
        <v>139.13</v>
      </c>
      <c r="E100" s="17">
        <v>96.93</v>
      </c>
      <c r="F100" s="17" t="s">
        <v>230</v>
      </c>
      <c r="G100" s="18">
        <v>6.8500000000000005E-2</v>
      </c>
    </row>
    <row r="101" spans="1:7" x14ac:dyDescent="0.3">
      <c r="A101" s="19">
        <v>44652</v>
      </c>
      <c r="B101" s="17">
        <v>109.34</v>
      </c>
      <c r="C101" s="17">
        <v>105.25</v>
      </c>
      <c r="D101" s="17">
        <v>114.84</v>
      </c>
      <c r="E101" s="17">
        <v>97.57</v>
      </c>
      <c r="F101" s="17" t="s">
        <v>229</v>
      </c>
      <c r="G101" s="18">
        <v>1.3299999999999999E-2</v>
      </c>
    </row>
    <row r="102" spans="1:7" x14ac:dyDescent="0.3">
      <c r="A102" s="19">
        <v>44682</v>
      </c>
      <c r="B102" s="17">
        <v>122.84</v>
      </c>
      <c r="C102" s="17">
        <v>106.3</v>
      </c>
      <c r="D102" s="17">
        <v>125.28</v>
      </c>
      <c r="E102" s="17">
        <v>101.3</v>
      </c>
      <c r="F102" s="17" t="s">
        <v>228</v>
      </c>
      <c r="G102" s="18">
        <v>0.1235</v>
      </c>
    </row>
    <row r="103" spans="1:7" x14ac:dyDescent="0.3">
      <c r="A103" s="19">
        <v>44713</v>
      </c>
      <c r="B103" s="17">
        <v>114.81</v>
      </c>
      <c r="C103" s="17">
        <v>116.08</v>
      </c>
      <c r="D103" s="17">
        <v>125.19</v>
      </c>
      <c r="E103" s="17">
        <v>107.03</v>
      </c>
      <c r="F103" s="17" t="s">
        <v>224</v>
      </c>
      <c r="G103" s="18">
        <v>-6.54E-2</v>
      </c>
    </row>
    <row r="104" spans="1:7" x14ac:dyDescent="0.3">
      <c r="A104" s="19">
        <v>44743</v>
      </c>
      <c r="B104" s="17">
        <v>110.01</v>
      </c>
      <c r="C104" s="17">
        <v>109.49</v>
      </c>
      <c r="D104" s="17">
        <v>114.75</v>
      </c>
      <c r="E104" s="17">
        <v>94.5</v>
      </c>
      <c r="F104" s="17" t="s">
        <v>227</v>
      </c>
      <c r="G104" s="18">
        <v>-4.1799999999999997E-2</v>
      </c>
    </row>
    <row r="105" spans="1:7" x14ac:dyDescent="0.3">
      <c r="A105" s="19">
        <v>44774</v>
      </c>
      <c r="B105" s="17">
        <v>96.49</v>
      </c>
      <c r="C105" s="17">
        <v>103.92</v>
      </c>
      <c r="D105" s="17">
        <v>105.48</v>
      </c>
      <c r="E105" s="17">
        <v>91.51</v>
      </c>
      <c r="F105" s="17" t="s">
        <v>226</v>
      </c>
      <c r="G105" s="18">
        <v>-0.1229</v>
      </c>
    </row>
    <row r="106" spans="1:7" x14ac:dyDescent="0.3">
      <c r="A106" s="19">
        <v>44805</v>
      </c>
      <c r="B106" s="17">
        <v>87.96</v>
      </c>
      <c r="C106" s="17">
        <v>95.18</v>
      </c>
      <c r="D106" s="17">
        <v>96.99</v>
      </c>
      <c r="E106" s="17">
        <v>83.65</v>
      </c>
      <c r="F106" s="17" t="s">
        <v>225</v>
      </c>
      <c r="G106" s="18">
        <v>-8.8400000000000006E-2</v>
      </c>
    </row>
    <row r="107" spans="1:7" x14ac:dyDescent="0.3">
      <c r="A107" s="19">
        <v>44835</v>
      </c>
      <c r="B107" s="17">
        <v>94.83</v>
      </c>
      <c r="C107" s="17">
        <v>86.35</v>
      </c>
      <c r="D107" s="17">
        <v>98.75</v>
      </c>
      <c r="E107" s="17">
        <v>86.35</v>
      </c>
      <c r="F107" s="17" t="s">
        <v>224</v>
      </c>
      <c r="G107" s="18">
        <v>7.8100000000000003E-2</v>
      </c>
    </row>
    <row r="108" spans="1:7" x14ac:dyDescent="0.3">
      <c r="A108" s="19">
        <v>44866</v>
      </c>
      <c r="B108" s="17">
        <v>85.43</v>
      </c>
      <c r="C108" s="17">
        <v>92.67</v>
      </c>
      <c r="D108" s="17">
        <v>99.56</v>
      </c>
      <c r="E108" s="17">
        <v>80.61</v>
      </c>
      <c r="F108" s="17" t="s">
        <v>223</v>
      </c>
      <c r="G108" s="18">
        <v>-9.9099999999999994E-2</v>
      </c>
    </row>
    <row r="109" spans="1:7" x14ac:dyDescent="0.3">
      <c r="A109" s="19">
        <v>44896</v>
      </c>
      <c r="B109" s="17">
        <v>85.91</v>
      </c>
      <c r="C109" s="17">
        <v>86.78</v>
      </c>
      <c r="D109" s="17">
        <v>89.37</v>
      </c>
      <c r="E109" s="17">
        <v>75.11</v>
      </c>
      <c r="F109" s="17" t="s">
        <v>222</v>
      </c>
      <c r="G109" s="18">
        <v>5.5999999999999999E-3</v>
      </c>
    </row>
    <row r="110" spans="1:7" x14ac:dyDescent="0.3">
      <c r="A110" s="19">
        <v>44927</v>
      </c>
      <c r="B110" s="17">
        <v>84.49</v>
      </c>
      <c r="C110" s="17">
        <v>85.96</v>
      </c>
      <c r="D110" s="17">
        <v>89.09</v>
      </c>
      <c r="E110" s="17">
        <v>77.61</v>
      </c>
      <c r="F110" s="17" t="s">
        <v>221</v>
      </c>
      <c r="G110" s="18">
        <v>-1.6500000000000001E-2</v>
      </c>
    </row>
    <row r="111" spans="1:7" x14ac:dyDescent="0.3">
      <c r="A111" s="19">
        <v>44958</v>
      </c>
      <c r="B111" s="17">
        <v>83.89</v>
      </c>
      <c r="C111" s="17">
        <v>85.56</v>
      </c>
      <c r="D111" s="17">
        <v>86.95</v>
      </c>
      <c r="E111" s="17">
        <v>79.099999999999994</v>
      </c>
      <c r="F111" s="17" t="s">
        <v>220</v>
      </c>
      <c r="G111" s="18">
        <v>-7.1000000000000004E-3</v>
      </c>
    </row>
    <row r="112" spans="1:7" x14ac:dyDescent="0.3">
      <c r="A112" s="19">
        <v>44986</v>
      </c>
      <c r="B112" s="17">
        <v>79.77</v>
      </c>
      <c r="C112" s="17">
        <v>83.05</v>
      </c>
      <c r="D112" s="17">
        <v>86.75</v>
      </c>
      <c r="E112" s="17">
        <v>70.12</v>
      </c>
      <c r="F112" s="17" t="s">
        <v>219</v>
      </c>
      <c r="G112" s="18">
        <v>-4.9099999999999998E-2</v>
      </c>
    </row>
    <row r="113" spans="1:7" x14ac:dyDescent="0.3">
      <c r="A113" s="19">
        <v>45017</v>
      </c>
      <c r="B113" s="17">
        <v>79.540000000000006</v>
      </c>
      <c r="C113" s="17">
        <v>86</v>
      </c>
      <c r="D113" s="17">
        <v>87.49</v>
      </c>
      <c r="E113" s="17">
        <v>77.39</v>
      </c>
      <c r="F113" s="17" t="s">
        <v>218</v>
      </c>
      <c r="G113" s="18">
        <v>-2.8999999999999998E-3</v>
      </c>
    </row>
    <row r="114" spans="1:7" x14ac:dyDescent="0.3">
      <c r="A114" s="19">
        <v>45047</v>
      </c>
      <c r="B114" s="17">
        <v>72.66</v>
      </c>
      <c r="C114" s="17">
        <v>80.11</v>
      </c>
      <c r="D114" s="17">
        <v>80.239999999999995</v>
      </c>
      <c r="E114" s="17">
        <v>71.28</v>
      </c>
      <c r="F114" s="17" t="s">
        <v>217</v>
      </c>
      <c r="G114" s="18">
        <v>-8.6499999999999994E-2</v>
      </c>
    </row>
    <row r="115" spans="1:7" x14ac:dyDescent="0.3">
      <c r="A115" s="19">
        <v>45078</v>
      </c>
      <c r="B115" s="17">
        <v>74.900000000000006</v>
      </c>
      <c r="C115" s="17">
        <v>72.150000000000006</v>
      </c>
      <c r="D115" s="17">
        <v>78.73</v>
      </c>
      <c r="E115" s="17">
        <v>71.569999999999993</v>
      </c>
      <c r="F115" s="17" t="s">
        <v>216</v>
      </c>
      <c r="G115" s="18">
        <v>3.0800000000000001E-2</v>
      </c>
    </row>
    <row r="116" spans="1:7" x14ac:dyDescent="0.3">
      <c r="A116" s="19">
        <v>45108</v>
      </c>
      <c r="B116" s="17">
        <v>85.43</v>
      </c>
      <c r="C116" s="17">
        <v>75</v>
      </c>
      <c r="D116" s="17">
        <v>85.58</v>
      </c>
      <c r="E116" s="17">
        <v>74.400000000000006</v>
      </c>
      <c r="F116" s="17" t="s">
        <v>215</v>
      </c>
      <c r="G116" s="18">
        <v>0.1406</v>
      </c>
    </row>
    <row r="117" spans="1:7" x14ac:dyDescent="0.3">
      <c r="A117" s="19">
        <v>45139</v>
      </c>
      <c r="B117" s="17">
        <v>86.83</v>
      </c>
      <c r="C117" s="17">
        <v>84.78</v>
      </c>
      <c r="D117" s="17">
        <v>87.37</v>
      </c>
      <c r="E117" s="17">
        <v>81.61</v>
      </c>
      <c r="F117" s="17" t="s">
        <v>214</v>
      </c>
      <c r="G117" s="18">
        <v>1.6400000000000001E-2</v>
      </c>
    </row>
    <row r="118" spans="1:7" x14ac:dyDescent="0.3">
      <c r="A118" s="19">
        <v>45170</v>
      </c>
      <c r="B118" s="17">
        <v>95.31</v>
      </c>
      <c r="C118" s="17">
        <v>86.82</v>
      </c>
      <c r="D118" s="17">
        <v>97.69</v>
      </c>
      <c r="E118" s="17">
        <v>86.74</v>
      </c>
      <c r="F118" s="17" t="s">
        <v>213</v>
      </c>
      <c r="G118" s="18">
        <v>9.7699999999999995E-2</v>
      </c>
    </row>
    <row r="119" spans="1:7" x14ac:dyDescent="0.3">
      <c r="A119" s="19">
        <v>45200</v>
      </c>
      <c r="B119" s="17">
        <v>85.02</v>
      </c>
      <c r="C119" s="17">
        <v>90.48</v>
      </c>
      <c r="D119" s="17">
        <v>92.32</v>
      </c>
      <c r="E119" s="17">
        <v>82.2</v>
      </c>
      <c r="F119" s="17" t="s">
        <v>212</v>
      </c>
      <c r="G119" s="18">
        <v>-0.108</v>
      </c>
    </row>
    <row r="120" spans="1:7" x14ac:dyDescent="0.3">
      <c r="A120" s="19">
        <v>45231</v>
      </c>
      <c r="B120" s="17">
        <v>80.86</v>
      </c>
      <c r="C120" s="17">
        <v>84.78</v>
      </c>
      <c r="D120" s="17">
        <v>87.12</v>
      </c>
      <c r="E120" s="17">
        <v>76.709999999999994</v>
      </c>
      <c r="F120" s="17" t="s">
        <v>211</v>
      </c>
      <c r="G120" s="18">
        <v>-4.8899999999999999E-2</v>
      </c>
    </row>
    <row r="121" spans="1:7" x14ac:dyDescent="0.3">
      <c r="A121" s="19">
        <v>45261</v>
      </c>
      <c r="B121" s="17">
        <v>77.040000000000006</v>
      </c>
      <c r="C121" s="17">
        <v>80.67</v>
      </c>
      <c r="D121" s="17">
        <v>81.72</v>
      </c>
      <c r="E121" s="17">
        <v>72.290000000000006</v>
      </c>
      <c r="F121" s="17" t="s">
        <v>210</v>
      </c>
      <c r="G121" s="18">
        <v>-4.7199999999999999E-2</v>
      </c>
    </row>
    <row r="122" spans="1:7" x14ac:dyDescent="0.3">
      <c r="A122" s="19">
        <v>45292</v>
      </c>
      <c r="B122" s="17">
        <v>80.55</v>
      </c>
      <c r="C122" s="17">
        <v>77.31</v>
      </c>
      <c r="D122" s="17">
        <v>84.17</v>
      </c>
      <c r="E122" s="17">
        <v>74.819999999999993</v>
      </c>
      <c r="F122" s="17" t="s">
        <v>209</v>
      </c>
      <c r="G122" s="18">
        <v>4.5600000000000002E-2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1C8A-AF01-484A-8973-6728986CBFBF}">
  <dimension ref="A1:G122"/>
  <sheetViews>
    <sheetView workbookViewId="0">
      <selection activeCell="D2" sqref="D2"/>
    </sheetView>
  </sheetViews>
  <sheetFormatPr defaultRowHeight="14.4" x14ac:dyDescent="0.3"/>
  <cols>
    <col min="1" max="1" width="10.109375" style="21" bestFit="1" customWidth="1"/>
    <col min="2" max="16384" width="8.88671875" style="21"/>
  </cols>
  <sheetData>
    <row r="1" spans="1:7" x14ac:dyDescent="0.3">
      <c r="A1" s="21" t="s">
        <v>1032</v>
      </c>
      <c r="B1" s="21" t="s">
        <v>1031</v>
      </c>
      <c r="C1" s="21" t="s">
        <v>1030</v>
      </c>
      <c r="D1" s="21" t="s">
        <v>1029</v>
      </c>
      <c r="E1" s="21" t="s">
        <v>1028</v>
      </c>
      <c r="F1" s="21" t="s">
        <v>1027</v>
      </c>
      <c r="G1" s="21" t="s">
        <v>1026</v>
      </c>
    </row>
    <row r="2" spans="1:7" x14ac:dyDescent="0.3">
      <c r="A2" s="22">
        <v>41640</v>
      </c>
      <c r="B2" s="21" t="s">
        <v>1025</v>
      </c>
      <c r="C2" s="23" t="s">
        <v>1024</v>
      </c>
      <c r="D2" s="23" t="s">
        <v>1023</v>
      </c>
      <c r="E2" s="23" t="s">
        <v>1022</v>
      </c>
      <c r="F2" s="21" t="s">
        <v>1021</v>
      </c>
      <c r="G2" s="21" t="s">
        <v>1020</v>
      </c>
    </row>
    <row r="3" spans="1:7" x14ac:dyDescent="0.3">
      <c r="A3" s="22">
        <v>41641</v>
      </c>
      <c r="B3" s="21" t="s">
        <v>1019</v>
      </c>
      <c r="C3" s="21" t="s">
        <v>1018</v>
      </c>
      <c r="D3" s="21" t="s">
        <v>1017</v>
      </c>
      <c r="E3" s="21" t="s">
        <v>1016</v>
      </c>
      <c r="F3" s="21" t="s">
        <v>1015</v>
      </c>
      <c r="G3" s="21" t="s">
        <v>1014</v>
      </c>
    </row>
    <row r="4" spans="1:7" x14ac:dyDescent="0.3">
      <c r="A4" s="22">
        <v>41642</v>
      </c>
      <c r="B4" s="21" t="s">
        <v>1013</v>
      </c>
      <c r="C4" s="21" t="s">
        <v>1012</v>
      </c>
      <c r="D4" s="21" t="s">
        <v>1011</v>
      </c>
      <c r="E4" s="21" t="s">
        <v>1010</v>
      </c>
      <c r="F4" s="21" t="s">
        <v>1009</v>
      </c>
      <c r="G4" s="21" t="s">
        <v>1008</v>
      </c>
    </row>
    <row r="5" spans="1:7" x14ac:dyDescent="0.3">
      <c r="A5" s="22">
        <v>41643</v>
      </c>
      <c r="B5" s="21" t="s">
        <v>1007</v>
      </c>
      <c r="C5" s="21" t="s">
        <v>1006</v>
      </c>
      <c r="D5" s="21" t="s">
        <v>1005</v>
      </c>
      <c r="E5" s="21" t="s">
        <v>1004</v>
      </c>
      <c r="F5" s="21" t="s">
        <v>1003</v>
      </c>
      <c r="G5" s="21" t="s">
        <v>1002</v>
      </c>
    </row>
    <row r="6" spans="1:7" x14ac:dyDescent="0.3">
      <c r="A6" s="22">
        <v>41644</v>
      </c>
      <c r="B6" s="21" t="s">
        <v>1001</v>
      </c>
      <c r="C6" s="21" t="s">
        <v>1000</v>
      </c>
      <c r="D6" s="21" t="s">
        <v>999</v>
      </c>
      <c r="E6" s="21" t="s">
        <v>998</v>
      </c>
      <c r="F6" s="21" t="s">
        <v>997</v>
      </c>
      <c r="G6" s="21" t="s">
        <v>996</v>
      </c>
    </row>
    <row r="7" spans="1:7" x14ac:dyDescent="0.3">
      <c r="A7" s="22">
        <v>41645</v>
      </c>
      <c r="B7" s="21" t="s">
        <v>995</v>
      </c>
      <c r="C7" s="21" t="s">
        <v>994</v>
      </c>
      <c r="D7" s="21" t="s">
        <v>993</v>
      </c>
      <c r="E7" s="21" t="s">
        <v>992</v>
      </c>
      <c r="F7" s="21" t="s">
        <v>991</v>
      </c>
      <c r="G7" s="21" t="s">
        <v>990</v>
      </c>
    </row>
    <row r="8" spans="1:7" x14ac:dyDescent="0.3">
      <c r="A8" s="22">
        <v>41646</v>
      </c>
      <c r="B8" s="21" t="s">
        <v>989</v>
      </c>
      <c r="C8" s="21" t="s">
        <v>832</v>
      </c>
      <c r="D8" s="21" t="s">
        <v>988</v>
      </c>
      <c r="E8" s="21" t="s">
        <v>987</v>
      </c>
      <c r="F8" s="21" t="s">
        <v>986</v>
      </c>
      <c r="G8" s="21" t="s">
        <v>985</v>
      </c>
    </row>
    <row r="9" spans="1:7" x14ac:dyDescent="0.3">
      <c r="A9" s="22">
        <v>41647</v>
      </c>
      <c r="B9" s="21" t="s">
        <v>984</v>
      </c>
      <c r="C9" s="21" t="s">
        <v>983</v>
      </c>
      <c r="D9" s="21" t="s">
        <v>982</v>
      </c>
      <c r="E9" s="21" t="s">
        <v>981</v>
      </c>
      <c r="F9" s="21" t="s">
        <v>980</v>
      </c>
      <c r="G9" s="21" t="s">
        <v>979</v>
      </c>
    </row>
    <row r="10" spans="1:7" x14ac:dyDescent="0.3">
      <c r="A10" s="22">
        <v>41648</v>
      </c>
      <c r="B10" s="21" t="s">
        <v>978</v>
      </c>
      <c r="C10" s="21" t="s">
        <v>977</v>
      </c>
      <c r="D10" s="21" t="s">
        <v>976</v>
      </c>
      <c r="E10" s="21" t="s">
        <v>975</v>
      </c>
      <c r="F10" s="21" t="s">
        <v>974</v>
      </c>
      <c r="G10" s="21" t="s">
        <v>973</v>
      </c>
    </row>
    <row r="11" spans="1:7" x14ac:dyDescent="0.3">
      <c r="A11" s="22">
        <v>41649</v>
      </c>
      <c r="B11" s="21" t="s">
        <v>972</v>
      </c>
      <c r="C11" s="21" t="s">
        <v>971</v>
      </c>
      <c r="D11" s="21" t="s">
        <v>970</v>
      </c>
      <c r="E11" s="21" t="s">
        <v>969</v>
      </c>
      <c r="F11" s="21" t="s">
        <v>968</v>
      </c>
      <c r="G11" s="21" t="s">
        <v>967</v>
      </c>
    </row>
    <row r="12" spans="1:7" x14ac:dyDescent="0.3">
      <c r="A12" s="22">
        <v>41650</v>
      </c>
      <c r="B12" s="21" t="s">
        <v>966</v>
      </c>
      <c r="C12" s="21" t="s">
        <v>965</v>
      </c>
      <c r="D12" s="21" t="s">
        <v>964</v>
      </c>
      <c r="E12" s="21" t="s">
        <v>963</v>
      </c>
      <c r="F12" s="21" t="s">
        <v>962</v>
      </c>
      <c r="G12" s="21" t="s">
        <v>961</v>
      </c>
    </row>
    <row r="13" spans="1:7" x14ac:dyDescent="0.3">
      <c r="A13" s="22">
        <v>41651</v>
      </c>
      <c r="B13" s="21" t="s">
        <v>960</v>
      </c>
      <c r="C13" s="21" t="s">
        <v>959</v>
      </c>
      <c r="D13" s="21" t="s">
        <v>958</v>
      </c>
      <c r="E13" s="21" t="s">
        <v>957</v>
      </c>
      <c r="F13" s="21" t="s">
        <v>956</v>
      </c>
      <c r="G13" s="21" t="s">
        <v>955</v>
      </c>
    </row>
    <row r="14" spans="1:7" x14ac:dyDescent="0.3">
      <c r="A14" s="22">
        <v>42005</v>
      </c>
      <c r="B14" s="21" t="s">
        <v>954</v>
      </c>
      <c r="C14" s="21" t="s">
        <v>953</v>
      </c>
      <c r="D14" s="21" t="s">
        <v>952</v>
      </c>
      <c r="E14" s="21" t="s">
        <v>951</v>
      </c>
      <c r="F14" s="21" t="s">
        <v>950</v>
      </c>
      <c r="G14" s="21" t="s">
        <v>949</v>
      </c>
    </row>
    <row r="15" spans="1:7" x14ac:dyDescent="0.3">
      <c r="A15" s="22">
        <v>42006</v>
      </c>
      <c r="B15" s="21" t="s">
        <v>948</v>
      </c>
      <c r="C15" s="21" t="s">
        <v>947</v>
      </c>
      <c r="D15" s="21" t="s">
        <v>946</v>
      </c>
      <c r="E15" s="21" t="s">
        <v>945</v>
      </c>
      <c r="F15" s="21" t="s">
        <v>944</v>
      </c>
      <c r="G15" s="21" t="s">
        <v>943</v>
      </c>
    </row>
    <row r="16" spans="1:7" x14ac:dyDescent="0.3">
      <c r="A16" s="22">
        <v>42007</v>
      </c>
      <c r="B16" s="21" t="s">
        <v>942</v>
      </c>
      <c r="C16" s="21" t="s">
        <v>941</v>
      </c>
      <c r="D16" s="21" t="s">
        <v>940</v>
      </c>
      <c r="E16" s="21" t="s">
        <v>939</v>
      </c>
      <c r="F16" s="21" t="s">
        <v>938</v>
      </c>
      <c r="G16" s="21" t="s">
        <v>937</v>
      </c>
    </row>
    <row r="17" spans="1:7" x14ac:dyDescent="0.3">
      <c r="A17" s="22">
        <v>42008</v>
      </c>
      <c r="B17" s="21" t="s">
        <v>936</v>
      </c>
      <c r="C17" s="21" t="s">
        <v>935</v>
      </c>
      <c r="D17" s="21" t="s">
        <v>934</v>
      </c>
      <c r="E17" s="21" t="s">
        <v>933</v>
      </c>
      <c r="F17" s="21" t="s">
        <v>932</v>
      </c>
      <c r="G17" s="21" t="s">
        <v>931</v>
      </c>
    </row>
    <row r="18" spans="1:7" x14ac:dyDescent="0.3">
      <c r="A18" s="22">
        <v>42009</v>
      </c>
      <c r="B18" s="21" t="s">
        <v>930</v>
      </c>
      <c r="C18" s="21" t="s">
        <v>929</v>
      </c>
      <c r="D18" s="21" t="s">
        <v>928</v>
      </c>
      <c r="E18" s="21" t="s">
        <v>927</v>
      </c>
      <c r="F18" s="21" t="s">
        <v>926</v>
      </c>
      <c r="G18" s="21" t="s">
        <v>925</v>
      </c>
    </row>
    <row r="19" spans="1:7" x14ac:dyDescent="0.3">
      <c r="A19" s="22">
        <v>42010</v>
      </c>
      <c r="B19" s="21" t="s">
        <v>924</v>
      </c>
      <c r="C19" s="21" t="s">
        <v>923</v>
      </c>
      <c r="D19" s="21" t="s">
        <v>922</v>
      </c>
      <c r="E19" s="21" t="s">
        <v>921</v>
      </c>
      <c r="F19" s="21" t="s">
        <v>920</v>
      </c>
      <c r="G19" s="21" t="s">
        <v>919</v>
      </c>
    </row>
    <row r="20" spans="1:7" x14ac:dyDescent="0.3">
      <c r="A20" s="22">
        <v>42011</v>
      </c>
      <c r="B20" s="21" t="s">
        <v>918</v>
      </c>
      <c r="C20" s="21" t="s">
        <v>917</v>
      </c>
      <c r="D20" s="21" t="s">
        <v>916</v>
      </c>
      <c r="E20" s="21" t="s">
        <v>915</v>
      </c>
      <c r="F20" s="21" t="s">
        <v>834</v>
      </c>
      <c r="G20" s="21" t="s">
        <v>914</v>
      </c>
    </row>
    <row r="21" spans="1:7" x14ac:dyDescent="0.3">
      <c r="A21" s="22">
        <v>42012</v>
      </c>
      <c r="B21" s="21" t="s">
        <v>913</v>
      </c>
      <c r="C21" s="21" t="s">
        <v>912</v>
      </c>
      <c r="D21" s="21" t="s">
        <v>911</v>
      </c>
      <c r="E21" s="21" t="s">
        <v>910</v>
      </c>
      <c r="F21" s="21" t="s">
        <v>909</v>
      </c>
      <c r="G21" s="21" t="s">
        <v>908</v>
      </c>
    </row>
    <row r="22" spans="1:7" x14ac:dyDescent="0.3">
      <c r="A22" s="22">
        <v>42013</v>
      </c>
      <c r="B22" s="21" t="s">
        <v>907</v>
      </c>
      <c r="C22" s="21" t="s">
        <v>906</v>
      </c>
      <c r="D22" s="21" t="s">
        <v>905</v>
      </c>
      <c r="E22" s="21" t="s">
        <v>904</v>
      </c>
      <c r="F22" s="21" t="s">
        <v>903</v>
      </c>
      <c r="G22" s="21" t="s">
        <v>902</v>
      </c>
    </row>
    <row r="23" spans="1:7" x14ac:dyDescent="0.3">
      <c r="A23" s="22">
        <v>42014</v>
      </c>
      <c r="B23" s="21" t="s">
        <v>901</v>
      </c>
      <c r="C23" s="21" t="s">
        <v>900</v>
      </c>
      <c r="D23" s="21" t="s">
        <v>899</v>
      </c>
      <c r="E23" s="21" t="s">
        <v>898</v>
      </c>
      <c r="F23" s="21" t="s">
        <v>897</v>
      </c>
      <c r="G23" s="21" t="s">
        <v>896</v>
      </c>
    </row>
    <row r="24" spans="1:7" x14ac:dyDescent="0.3">
      <c r="A24" s="22">
        <v>42015</v>
      </c>
      <c r="B24" s="21" t="s">
        <v>890</v>
      </c>
      <c r="C24" s="21" t="s">
        <v>895</v>
      </c>
      <c r="D24" s="21" t="s">
        <v>894</v>
      </c>
      <c r="E24" s="21" t="s">
        <v>893</v>
      </c>
      <c r="F24" s="21" t="s">
        <v>892</v>
      </c>
      <c r="G24" s="21" t="s">
        <v>891</v>
      </c>
    </row>
    <row r="25" spans="1:7" x14ac:dyDescent="0.3">
      <c r="A25" s="22">
        <v>42016</v>
      </c>
      <c r="B25" s="21" t="s">
        <v>885</v>
      </c>
      <c r="C25" s="21" t="s">
        <v>890</v>
      </c>
      <c r="D25" s="21" t="s">
        <v>889</v>
      </c>
      <c r="E25" s="21" t="s">
        <v>888</v>
      </c>
      <c r="F25" s="21" t="s">
        <v>822</v>
      </c>
      <c r="G25" s="21" t="s">
        <v>887</v>
      </c>
    </row>
    <row r="26" spans="1:7" x14ac:dyDescent="0.3">
      <c r="A26" s="22">
        <v>42370</v>
      </c>
      <c r="B26" s="21" t="s">
        <v>886</v>
      </c>
      <c r="C26" s="21" t="s">
        <v>885</v>
      </c>
      <c r="D26" s="21" t="s">
        <v>884</v>
      </c>
      <c r="E26" s="21" t="s">
        <v>883</v>
      </c>
      <c r="F26" s="21" t="s">
        <v>882</v>
      </c>
      <c r="G26" s="21" t="s">
        <v>881</v>
      </c>
    </row>
    <row r="27" spans="1:7" x14ac:dyDescent="0.3">
      <c r="A27" s="22">
        <v>42371</v>
      </c>
      <c r="B27" s="21" t="s">
        <v>880</v>
      </c>
      <c r="C27" s="21" t="s">
        <v>879</v>
      </c>
      <c r="D27" s="21" t="s">
        <v>878</v>
      </c>
      <c r="E27" s="21" t="s">
        <v>877</v>
      </c>
      <c r="F27" s="21" t="s">
        <v>876</v>
      </c>
      <c r="G27" s="21" t="s">
        <v>875</v>
      </c>
    </row>
    <row r="28" spans="1:7" x14ac:dyDescent="0.3">
      <c r="A28" s="22">
        <v>42372</v>
      </c>
      <c r="B28" s="21" t="s">
        <v>874</v>
      </c>
      <c r="C28" s="21" t="s">
        <v>873</v>
      </c>
      <c r="D28" s="21" t="s">
        <v>872</v>
      </c>
      <c r="E28" s="21" t="s">
        <v>871</v>
      </c>
      <c r="F28" s="21" t="s">
        <v>870</v>
      </c>
      <c r="G28" s="21" t="s">
        <v>869</v>
      </c>
    </row>
    <row r="29" spans="1:7" x14ac:dyDescent="0.3">
      <c r="A29" s="22">
        <v>42373</v>
      </c>
      <c r="B29" s="21" t="s">
        <v>868</v>
      </c>
      <c r="C29" s="21" t="s">
        <v>867</v>
      </c>
      <c r="D29" s="21" t="s">
        <v>866</v>
      </c>
      <c r="E29" s="21" t="s">
        <v>865</v>
      </c>
      <c r="F29" s="21" t="s">
        <v>864</v>
      </c>
      <c r="G29" s="21" t="s">
        <v>863</v>
      </c>
    </row>
    <row r="30" spans="1:7" x14ac:dyDescent="0.3">
      <c r="A30" s="22">
        <v>42374</v>
      </c>
      <c r="B30" s="21" t="s">
        <v>862</v>
      </c>
      <c r="C30" s="21" t="s">
        <v>861</v>
      </c>
      <c r="D30" s="21" t="s">
        <v>860</v>
      </c>
      <c r="E30" s="21" t="s">
        <v>859</v>
      </c>
      <c r="F30" s="21" t="s">
        <v>858</v>
      </c>
      <c r="G30" s="21" t="s">
        <v>857</v>
      </c>
    </row>
    <row r="31" spans="1:7" x14ac:dyDescent="0.3">
      <c r="A31" s="22">
        <v>42375</v>
      </c>
      <c r="B31" s="21" t="s">
        <v>856</v>
      </c>
      <c r="C31" s="21" t="s">
        <v>855</v>
      </c>
      <c r="D31" s="21" t="s">
        <v>854</v>
      </c>
      <c r="E31" s="21" t="s">
        <v>853</v>
      </c>
      <c r="F31" s="21" t="s">
        <v>852</v>
      </c>
      <c r="G31" s="21" t="s">
        <v>851</v>
      </c>
    </row>
    <row r="32" spans="1:7" x14ac:dyDescent="0.3">
      <c r="A32" s="22">
        <v>42376</v>
      </c>
      <c r="B32" s="21" t="s">
        <v>850</v>
      </c>
      <c r="C32" s="21" t="s">
        <v>849</v>
      </c>
      <c r="D32" s="21" t="s">
        <v>848</v>
      </c>
      <c r="E32" s="21" t="s">
        <v>847</v>
      </c>
      <c r="F32" s="21" t="s">
        <v>846</v>
      </c>
      <c r="G32" s="21" t="s">
        <v>845</v>
      </c>
    </row>
    <row r="33" spans="1:7" x14ac:dyDescent="0.3">
      <c r="A33" s="22">
        <v>42377</v>
      </c>
      <c r="B33" s="21" t="s">
        <v>844</v>
      </c>
      <c r="C33" s="21" t="s">
        <v>843</v>
      </c>
      <c r="D33" s="21" t="s">
        <v>842</v>
      </c>
      <c r="E33" s="21" t="s">
        <v>841</v>
      </c>
      <c r="F33" s="21" t="s">
        <v>840</v>
      </c>
      <c r="G33" s="21" t="s">
        <v>839</v>
      </c>
    </row>
    <row r="34" spans="1:7" x14ac:dyDescent="0.3">
      <c r="A34" s="22">
        <v>42378</v>
      </c>
      <c r="B34" s="21" t="s">
        <v>838</v>
      </c>
      <c r="C34" s="21" t="s">
        <v>837</v>
      </c>
      <c r="D34" s="21" t="s">
        <v>836</v>
      </c>
      <c r="E34" s="21" t="s">
        <v>835</v>
      </c>
      <c r="F34" s="21" t="s">
        <v>834</v>
      </c>
      <c r="G34" s="21" t="s">
        <v>833</v>
      </c>
    </row>
    <row r="35" spans="1:7" x14ac:dyDescent="0.3">
      <c r="A35" s="22">
        <v>42379</v>
      </c>
      <c r="B35" s="21" t="s">
        <v>832</v>
      </c>
      <c r="C35" s="21" t="s">
        <v>831</v>
      </c>
      <c r="D35" s="21" t="s">
        <v>830</v>
      </c>
      <c r="E35" s="21" t="s">
        <v>829</v>
      </c>
      <c r="F35" s="21" t="s">
        <v>828</v>
      </c>
      <c r="G35" s="21" t="s">
        <v>827</v>
      </c>
    </row>
    <row r="36" spans="1:7" x14ac:dyDescent="0.3">
      <c r="A36" s="22">
        <v>42380</v>
      </c>
      <c r="B36" s="21" t="s">
        <v>826</v>
      </c>
      <c r="C36" s="21" t="s">
        <v>825</v>
      </c>
      <c r="D36" s="21" t="s">
        <v>824</v>
      </c>
      <c r="E36" s="21" t="s">
        <v>823</v>
      </c>
      <c r="F36" s="21" t="s">
        <v>822</v>
      </c>
      <c r="G36" s="21" t="s">
        <v>821</v>
      </c>
    </row>
    <row r="37" spans="1:7" x14ac:dyDescent="0.3">
      <c r="A37" s="22">
        <v>42381</v>
      </c>
      <c r="B37" s="21" t="s">
        <v>820</v>
      </c>
      <c r="C37" s="21" t="s">
        <v>819</v>
      </c>
      <c r="D37" s="21" t="s">
        <v>818</v>
      </c>
      <c r="E37" s="21" t="s">
        <v>817</v>
      </c>
      <c r="F37" s="21" t="s">
        <v>816</v>
      </c>
      <c r="G37" s="21" t="s">
        <v>815</v>
      </c>
    </row>
    <row r="38" spans="1:7" x14ac:dyDescent="0.3">
      <c r="A38" s="22">
        <v>42736</v>
      </c>
      <c r="B38" s="21" t="s">
        <v>814</v>
      </c>
      <c r="C38" s="21" t="s">
        <v>813</v>
      </c>
      <c r="D38" s="21" t="s">
        <v>812</v>
      </c>
      <c r="E38" s="21" t="s">
        <v>811</v>
      </c>
      <c r="F38" s="21" t="s">
        <v>810</v>
      </c>
      <c r="G38" s="21" t="s">
        <v>809</v>
      </c>
    </row>
    <row r="39" spans="1:7" x14ac:dyDescent="0.3">
      <c r="A39" s="22">
        <v>42737</v>
      </c>
      <c r="B39" s="21" t="s">
        <v>808</v>
      </c>
      <c r="C39" s="21" t="s">
        <v>807</v>
      </c>
      <c r="D39" s="21" t="s">
        <v>806</v>
      </c>
      <c r="E39" s="21" t="s">
        <v>805</v>
      </c>
      <c r="F39" s="21" t="s">
        <v>804</v>
      </c>
      <c r="G39" s="21" t="s">
        <v>803</v>
      </c>
    </row>
    <row r="40" spans="1:7" x14ac:dyDescent="0.3">
      <c r="A40" s="22">
        <v>42738</v>
      </c>
      <c r="B40" s="21" t="s">
        <v>802</v>
      </c>
      <c r="C40" s="21" t="s">
        <v>801</v>
      </c>
      <c r="D40" s="21" t="s">
        <v>800</v>
      </c>
      <c r="E40" s="21" t="s">
        <v>799</v>
      </c>
      <c r="F40" s="21" t="s">
        <v>798</v>
      </c>
      <c r="G40" s="21" t="s">
        <v>797</v>
      </c>
    </row>
    <row r="41" spans="1:7" x14ac:dyDescent="0.3">
      <c r="A41" s="22">
        <v>42739</v>
      </c>
      <c r="B41" s="21" t="s">
        <v>796</v>
      </c>
      <c r="C41" s="21" t="s">
        <v>795</v>
      </c>
      <c r="D41" s="21" t="s">
        <v>794</v>
      </c>
      <c r="E41" s="21" t="s">
        <v>793</v>
      </c>
      <c r="F41" s="21" t="s">
        <v>792</v>
      </c>
      <c r="G41" s="21" t="s">
        <v>791</v>
      </c>
    </row>
    <row r="42" spans="1:7" x14ac:dyDescent="0.3">
      <c r="A42" s="22">
        <v>42740</v>
      </c>
      <c r="B42" s="21" t="s">
        <v>790</v>
      </c>
      <c r="C42" s="21" t="s">
        <v>789</v>
      </c>
      <c r="D42" s="21" t="s">
        <v>788</v>
      </c>
      <c r="E42" s="21" t="s">
        <v>787</v>
      </c>
      <c r="F42" s="21" t="s">
        <v>786</v>
      </c>
      <c r="G42" s="21" t="s">
        <v>785</v>
      </c>
    </row>
    <row r="43" spans="1:7" x14ac:dyDescent="0.3">
      <c r="A43" s="22">
        <v>42741</v>
      </c>
      <c r="B43" s="21" t="s">
        <v>784</v>
      </c>
      <c r="C43" s="21" t="s">
        <v>783</v>
      </c>
      <c r="D43" s="21" t="s">
        <v>782</v>
      </c>
      <c r="E43" s="21" t="s">
        <v>781</v>
      </c>
      <c r="F43" s="21" t="s">
        <v>780</v>
      </c>
      <c r="G43" s="21" t="s">
        <v>779</v>
      </c>
    </row>
    <row r="44" spans="1:7" x14ac:dyDescent="0.3">
      <c r="A44" s="22">
        <v>42742</v>
      </c>
      <c r="B44" s="21" t="s">
        <v>778</v>
      </c>
      <c r="C44" s="21" t="s">
        <v>777</v>
      </c>
      <c r="D44" s="21" t="s">
        <v>776</v>
      </c>
      <c r="E44" s="21" t="s">
        <v>775</v>
      </c>
      <c r="F44" s="21" t="s">
        <v>774</v>
      </c>
      <c r="G44" s="21" t="s">
        <v>773</v>
      </c>
    </row>
    <row r="45" spans="1:7" x14ac:dyDescent="0.3">
      <c r="A45" s="22">
        <v>42743</v>
      </c>
      <c r="B45" s="21" t="s">
        <v>772</v>
      </c>
      <c r="C45" s="21" t="s">
        <v>771</v>
      </c>
      <c r="D45" s="21" t="s">
        <v>770</v>
      </c>
      <c r="E45" s="21" t="s">
        <v>769</v>
      </c>
      <c r="F45" s="21" t="s">
        <v>768</v>
      </c>
      <c r="G45" s="21" t="s">
        <v>767</v>
      </c>
    </row>
    <row r="46" spans="1:7" x14ac:dyDescent="0.3">
      <c r="A46" s="22">
        <v>42744</v>
      </c>
      <c r="B46" s="21" t="s">
        <v>766</v>
      </c>
      <c r="C46" s="21" t="s">
        <v>765</v>
      </c>
      <c r="D46" s="21" t="s">
        <v>764</v>
      </c>
      <c r="E46" s="21" t="s">
        <v>763</v>
      </c>
      <c r="F46" s="21" t="s">
        <v>762</v>
      </c>
      <c r="G46" s="21" t="s">
        <v>761</v>
      </c>
    </row>
    <row r="47" spans="1:7" x14ac:dyDescent="0.3">
      <c r="A47" s="22">
        <v>42745</v>
      </c>
      <c r="B47" s="21" t="s">
        <v>759</v>
      </c>
      <c r="C47" s="21" t="s">
        <v>760</v>
      </c>
      <c r="D47" s="21" t="s">
        <v>759</v>
      </c>
      <c r="E47" s="21" t="s">
        <v>758</v>
      </c>
      <c r="F47" s="21" t="s">
        <v>757</v>
      </c>
      <c r="G47" s="21" t="s">
        <v>756</v>
      </c>
    </row>
    <row r="48" spans="1:7" x14ac:dyDescent="0.3">
      <c r="A48" s="22">
        <v>42746</v>
      </c>
      <c r="B48" s="21" t="s">
        <v>755</v>
      </c>
      <c r="C48" s="21" t="s">
        <v>754</v>
      </c>
      <c r="D48" s="21" t="s">
        <v>753</v>
      </c>
      <c r="E48" s="21" t="s">
        <v>752</v>
      </c>
      <c r="F48" s="21" t="s">
        <v>751</v>
      </c>
      <c r="G48" s="21" t="s">
        <v>750</v>
      </c>
    </row>
    <row r="49" spans="1:7" x14ac:dyDescent="0.3">
      <c r="A49" s="22">
        <v>42747</v>
      </c>
      <c r="B49" s="21" t="s">
        <v>749</v>
      </c>
      <c r="C49" s="21" t="s">
        <v>748</v>
      </c>
      <c r="D49" s="21" t="s">
        <v>747</v>
      </c>
      <c r="E49" s="21" t="s">
        <v>746</v>
      </c>
      <c r="F49" s="21" t="s">
        <v>745</v>
      </c>
      <c r="G49" s="21" t="s">
        <v>744</v>
      </c>
    </row>
    <row r="50" spans="1:7" x14ac:dyDescent="0.3">
      <c r="A50" s="22">
        <v>43101</v>
      </c>
      <c r="B50" s="21" t="s">
        <v>743</v>
      </c>
      <c r="C50" s="21" t="s">
        <v>742</v>
      </c>
      <c r="D50" s="21" t="s">
        <v>741</v>
      </c>
      <c r="E50" s="21" t="s">
        <v>740</v>
      </c>
      <c r="F50" s="21" t="s">
        <v>739</v>
      </c>
      <c r="G50" s="21" t="s">
        <v>738</v>
      </c>
    </row>
    <row r="51" spans="1:7" x14ac:dyDescent="0.3">
      <c r="A51" s="22">
        <v>43102</v>
      </c>
      <c r="B51" s="21" t="s">
        <v>737</v>
      </c>
      <c r="C51" s="21" t="s">
        <v>736</v>
      </c>
      <c r="D51" s="21" t="s">
        <v>735</v>
      </c>
      <c r="E51" s="21" t="s">
        <v>734</v>
      </c>
      <c r="F51" s="21" t="s">
        <v>733</v>
      </c>
      <c r="G51" s="21" t="s">
        <v>732</v>
      </c>
    </row>
    <row r="52" spans="1:7" x14ac:dyDescent="0.3">
      <c r="A52" s="22">
        <v>43103</v>
      </c>
      <c r="B52" s="21" t="s">
        <v>731</v>
      </c>
      <c r="C52" s="21" t="s">
        <v>730</v>
      </c>
      <c r="D52" s="21" t="s">
        <v>729</v>
      </c>
      <c r="E52" s="21" t="s">
        <v>728</v>
      </c>
      <c r="F52" s="21" t="s">
        <v>727</v>
      </c>
      <c r="G52" s="21" t="s">
        <v>726</v>
      </c>
    </row>
    <row r="53" spans="1:7" x14ac:dyDescent="0.3">
      <c r="A53" s="22">
        <v>43104</v>
      </c>
      <c r="B53" s="21" t="s">
        <v>725</v>
      </c>
      <c r="C53" s="21" t="s">
        <v>724</v>
      </c>
      <c r="D53" s="21" t="s">
        <v>723</v>
      </c>
      <c r="E53" s="21" t="s">
        <v>722</v>
      </c>
      <c r="F53" s="21" t="s">
        <v>721</v>
      </c>
      <c r="G53" s="21" t="s">
        <v>720</v>
      </c>
    </row>
    <row r="54" spans="1:7" x14ac:dyDescent="0.3">
      <c r="A54" s="22">
        <v>43105</v>
      </c>
      <c r="B54" s="21" t="s">
        <v>719</v>
      </c>
      <c r="C54" s="21" t="s">
        <v>718</v>
      </c>
      <c r="D54" s="21" t="s">
        <v>717</v>
      </c>
      <c r="E54" s="21" t="s">
        <v>716</v>
      </c>
      <c r="F54" s="21" t="s">
        <v>715</v>
      </c>
      <c r="G54" s="21" t="s">
        <v>714</v>
      </c>
    </row>
    <row r="55" spans="1:7" x14ac:dyDescent="0.3">
      <c r="A55" s="22">
        <v>43106</v>
      </c>
      <c r="B55" s="21" t="s">
        <v>713</v>
      </c>
      <c r="C55" s="21" t="s">
        <v>712</v>
      </c>
      <c r="D55" s="21" t="s">
        <v>711</v>
      </c>
      <c r="E55" s="21" t="s">
        <v>710</v>
      </c>
      <c r="F55" s="21" t="s">
        <v>709</v>
      </c>
      <c r="G55" s="21" t="s">
        <v>708</v>
      </c>
    </row>
    <row r="56" spans="1:7" x14ac:dyDescent="0.3">
      <c r="A56" s="22">
        <v>43107</v>
      </c>
      <c r="B56" s="21" t="s">
        <v>707</v>
      </c>
      <c r="C56" s="21" t="s">
        <v>706</v>
      </c>
      <c r="D56" s="21" t="s">
        <v>705</v>
      </c>
      <c r="E56" s="21" t="s">
        <v>704</v>
      </c>
      <c r="F56" s="21" t="s">
        <v>703</v>
      </c>
      <c r="G56" s="21" t="s">
        <v>702</v>
      </c>
    </row>
    <row r="57" spans="1:7" x14ac:dyDescent="0.3">
      <c r="A57" s="22">
        <v>43108</v>
      </c>
      <c r="B57" s="21" t="s">
        <v>701</v>
      </c>
      <c r="C57" s="21" t="s">
        <v>700</v>
      </c>
      <c r="D57" s="21" t="s">
        <v>699</v>
      </c>
      <c r="E57" s="21" t="s">
        <v>698</v>
      </c>
      <c r="F57" s="21" t="s">
        <v>697</v>
      </c>
      <c r="G57" s="21" t="s">
        <v>696</v>
      </c>
    </row>
    <row r="58" spans="1:7" x14ac:dyDescent="0.3">
      <c r="A58" s="22">
        <v>43109</v>
      </c>
      <c r="B58" s="21" t="s">
        <v>695</v>
      </c>
      <c r="C58" s="21" t="s">
        <v>694</v>
      </c>
      <c r="D58" s="21" t="s">
        <v>693</v>
      </c>
      <c r="E58" s="21" t="s">
        <v>692</v>
      </c>
      <c r="F58" s="21" t="s">
        <v>691</v>
      </c>
      <c r="G58" s="21" t="s">
        <v>690</v>
      </c>
    </row>
    <row r="59" spans="1:7" x14ac:dyDescent="0.3">
      <c r="A59" s="22">
        <v>43110</v>
      </c>
      <c r="B59" s="21" t="s">
        <v>689</v>
      </c>
      <c r="C59" s="21" t="s">
        <v>688</v>
      </c>
      <c r="D59" s="21" t="s">
        <v>687</v>
      </c>
      <c r="E59" s="21" t="s">
        <v>686</v>
      </c>
      <c r="F59" s="21" t="s">
        <v>685</v>
      </c>
      <c r="G59" s="21" t="s">
        <v>684</v>
      </c>
    </row>
    <row r="60" spans="1:7" x14ac:dyDescent="0.3">
      <c r="A60" s="22">
        <v>43111</v>
      </c>
      <c r="B60" s="21" t="s">
        <v>656</v>
      </c>
      <c r="C60" s="21" t="s">
        <v>683</v>
      </c>
      <c r="D60" s="21" t="s">
        <v>682</v>
      </c>
      <c r="E60" s="21" t="s">
        <v>681</v>
      </c>
      <c r="F60" s="21" t="s">
        <v>680</v>
      </c>
      <c r="G60" s="21" t="s">
        <v>327</v>
      </c>
    </row>
    <row r="61" spans="1:7" x14ac:dyDescent="0.3">
      <c r="A61" s="22">
        <v>43112</v>
      </c>
      <c r="B61" s="21" t="s">
        <v>679</v>
      </c>
      <c r="C61" s="21" t="s">
        <v>678</v>
      </c>
      <c r="D61" s="21" t="s">
        <v>677</v>
      </c>
      <c r="E61" s="21" t="s">
        <v>676</v>
      </c>
      <c r="F61" s="21" t="s">
        <v>675</v>
      </c>
      <c r="G61" s="21" t="s">
        <v>674</v>
      </c>
    </row>
    <row r="62" spans="1:7" x14ac:dyDescent="0.3">
      <c r="A62" s="22">
        <v>43466</v>
      </c>
      <c r="B62" s="21" t="s">
        <v>673</v>
      </c>
      <c r="C62" s="21" t="s">
        <v>672</v>
      </c>
      <c r="D62" s="21" t="s">
        <v>671</v>
      </c>
      <c r="E62" s="21" t="s">
        <v>670</v>
      </c>
      <c r="F62" s="21" t="s">
        <v>669</v>
      </c>
      <c r="G62" s="21" t="s">
        <v>668</v>
      </c>
    </row>
    <row r="63" spans="1:7" x14ac:dyDescent="0.3">
      <c r="A63" s="22">
        <v>43467</v>
      </c>
      <c r="B63" s="21" t="s">
        <v>667</v>
      </c>
      <c r="C63" s="21" t="s">
        <v>666</v>
      </c>
      <c r="D63" s="21" t="s">
        <v>665</v>
      </c>
      <c r="E63" s="21" t="s">
        <v>664</v>
      </c>
      <c r="F63" s="21" t="s">
        <v>663</v>
      </c>
      <c r="G63" s="21" t="s">
        <v>508</v>
      </c>
    </row>
    <row r="64" spans="1:7" x14ac:dyDescent="0.3">
      <c r="A64" s="22">
        <v>43468</v>
      </c>
      <c r="B64" s="21" t="s">
        <v>662</v>
      </c>
      <c r="C64" s="21" t="s">
        <v>661</v>
      </c>
      <c r="D64" s="21" t="s">
        <v>660</v>
      </c>
      <c r="E64" s="21" t="s">
        <v>659</v>
      </c>
      <c r="F64" s="21" t="s">
        <v>658</v>
      </c>
      <c r="G64" s="21" t="s">
        <v>657</v>
      </c>
    </row>
    <row r="65" spans="1:7" x14ac:dyDescent="0.3">
      <c r="A65" s="22">
        <v>43469</v>
      </c>
      <c r="B65" s="21" t="s">
        <v>656</v>
      </c>
      <c r="C65" s="21" t="s">
        <v>655</v>
      </c>
      <c r="D65" s="21" t="s">
        <v>654</v>
      </c>
      <c r="E65" s="21" t="s">
        <v>653</v>
      </c>
      <c r="F65" s="21" t="s">
        <v>652</v>
      </c>
      <c r="G65" s="21" t="s">
        <v>651</v>
      </c>
    </row>
    <row r="66" spans="1:7" x14ac:dyDescent="0.3">
      <c r="A66" s="22">
        <v>43470</v>
      </c>
      <c r="B66" s="21" t="s">
        <v>650</v>
      </c>
      <c r="C66" s="21" t="s">
        <v>649</v>
      </c>
      <c r="D66" s="21" t="s">
        <v>648</v>
      </c>
      <c r="E66" s="21" t="s">
        <v>647</v>
      </c>
      <c r="F66" s="21" t="s">
        <v>646</v>
      </c>
      <c r="G66" s="21" t="s">
        <v>645</v>
      </c>
    </row>
    <row r="67" spans="1:7" x14ac:dyDescent="0.3">
      <c r="A67" s="22">
        <v>43471</v>
      </c>
      <c r="B67" s="21" t="s">
        <v>644</v>
      </c>
      <c r="C67" s="21" t="s">
        <v>643</v>
      </c>
      <c r="D67" s="21" t="s">
        <v>642</v>
      </c>
      <c r="E67" s="21" t="s">
        <v>641</v>
      </c>
      <c r="F67" s="21" t="s">
        <v>640</v>
      </c>
      <c r="G67" s="21" t="s">
        <v>639</v>
      </c>
    </row>
    <row r="68" spans="1:7" x14ac:dyDescent="0.3">
      <c r="A68" s="22">
        <v>43472</v>
      </c>
      <c r="B68" s="21" t="s">
        <v>638</v>
      </c>
      <c r="C68" s="21" t="s">
        <v>637</v>
      </c>
      <c r="D68" s="21" t="s">
        <v>636</v>
      </c>
      <c r="E68" s="21" t="s">
        <v>635</v>
      </c>
      <c r="F68" s="21" t="s">
        <v>634</v>
      </c>
      <c r="G68" s="21" t="s">
        <v>633</v>
      </c>
    </row>
    <row r="69" spans="1:7" x14ac:dyDescent="0.3">
      <c r="A69" s="22">
        <v>43473</v>
      </c>
      <c r="B69" s="21" t="s">
        <v>632</v>
      </c>
      <c r="C69" s="21" t="s">
        <v>631</v>
      </c>
      <c r="D69" s="21" t="s">
        <v>630</v>
      </c>
      <c r="E69" s="21" t="s">
        <v>629</v>
      </c>
      <c r="F69" s="21" t="s">
        <v>628</v>
      </c>
      <c r="G69" s="21" t="s">
        <v>627</v>
      </c>
    </row>
    <row r="70" spans="1:7" x14ac:dyDescent="0.3">
      <c r="A70" s="22">
        <v>43474</v>
      </c>
      <c r="B70" s="21" t="s">
        <v>626</v>
      </c>
      <c r="C70" s="21" t="s">
        <v>624</v>
      </c>
      <c r="D70" s="21" t="s">
        <v>625</v>
      </c>
      <c r="E70" s="21" t="s">
        <v>624</v>
      </c>
      <c r="F70" s="21" t="s">
        <v>623</v>
      </c>
      <c r="G70" s="21" t="s">
        <v>622</v>
      </c>
    </row>
    <row r="71" spans="1:7" x14ac:dyDescent="0.3">
      <c r="A71" s="22">
        <v>43475</v>
      </c>
      <c r="B71" s="21" t="s">
        <v>621</v>
      </c>
      <c r="C71" s="21" t="s">
        <v>620</v>
      </c>
      <c r="D71" s="21" t="s">
        <v>619</v>
      </c>
      <c r="E71" s="21" t="s">
        <v>618</v>
      </c>
      <c r="F71" s="21" t="s">
        <v>617</v>
      </c>
      <c r="G71" s="21" t="s">
        <v>616</v>
      </c>
    </row>
    <row r="72" spans="1:7" x14ac:dyDescent="0.3">
      <c r="A72" s="22">
        <v>43476</v>
      </c>
      <c r="B72" s="21" t="s">
        <v>615</v>
      </c>
      <c r="C72" s="21" t="s">
        <v>614</v>
      </c>
      <c r="D72" s="21" t="s">
        <v>613</v>
      </c>
      <c r="E72" s="21" t="s">
        <v>612</v>
      </c>
      <c r="F72" s="21" t="s">
        <v>611</v>
      </c>
      <c r="G72" s="21" t="s">
        <v>610</v>
      </c>
    </row>
    <row r="73" spans="1:7" x14ac:dyDescent="0.3">
      <c r="A73" s="22">
        <v>43477</v>
      </c>
      <c r="B73" s="21" t="s">
        <v>609</v>
      </c>
      <c r="C73" s="21" t="s">
        <v>608</v>
      </c>
      <c r="D73" s="21" t="s">
        <v>607</v>
      </c>
      <c r="E73" s="21" t="s">
        <v>606</v>
      </c>
      <c r="F73" s="21" t="s">
        <v>605</v>
      </c>
      <c r="G73" s="21" t="s">
        <v>604</v>
      </c>
    </row>
    <row r="74" spans="1:7" x14ac:dyDescent="0.3">
      <c r="A74" s="22">
        <v>43831</v>
      </c>
      <c r="B74" s="21" t="s">
        <v>603</v>
      </c>
      <c r="C74" s="21" t="s">
        <v>602</v>
      </c>
      <c r="D74" s="21" t="s">
        <v>601</v>
      </c>
      <c r="E74" s="21" t="s">
        <v>600</v>
      </c>
      <c r="F74" s="21" t="s">
        <v>599</v>
      </c>
      <c r="G74" s="21" t="s">
        <v>598</v>
      </c>
    </row>
    <row r="75" spans="1:7" x14ac:dyDescent="0.3">
      <c r="A75" s="22">
        <v>43832</v>
      </c>
      <c r="B75" s="21" t="s">
        <v>597</v>
      </c>
      <c r="C75" s="21" t="s">
        <v>596</v>
      </c>
      <c r="D75" s="21" t="s">
        <v>595</v>
      </c>
      <c r="E75" s="21" t="s">
        <v>594</v>
      </c>
      <c r="F75" s="21" t="s">
        <v>593</v>
      </c>
      <c r="G75" s="21" t="s">
        <v>592</v>
      </c>
    </row>
    <row r="76" spans="1:7" x14ac:dyDescent="0.3">
      <c r="A76" s="22">
        <v>43833</v>
      </c>
      <c r="B76" s="21" t="s">
        <v>591</v>
      </c>
      <c r="C76" s="21" t="s">
        <v>590</v>
      </c>
      <c r="D76" s="21" t="s">
        <v>589</v>
      </c>
      <c r="E76" s="21" t="s">
        <v>588</v>
      </c>
      <c r="F76" s="21" t="s">
        <v>587</v>
      </c>
      <c r="G76" s="21" t="s">
        <v>586</v>
      </c>
    </row>
    <row r="77" spans="1:7" x14ac:dyDescent="0.3">
      <c r="A77" s="22">
        <v>43834</v>
      </c>
      <c r="B77" s="21" t="s">
        <v>585</v>
      </c>
      <c r="C77" s="21" t="s">
        <v>584</v>
      </c>
      <c r="D77" s="21" t="s">
        <v>583</v>
      </c>
      <c r="E77" s="21" t="s">
        <v>582</v>
      </c>
      <c r="F77" s="21" t="s">
        <v>581</v>
      </c>
      <c r="G77" s="21" t="s">
        <v>580</v>
      </c>
    </row>
    <row r="78" spans="1:7" x14ac:dyDescent="0.3">
      <c r="A78" s="22">
        <v>43835</v>
      </c>
      <c r="B78" s="21" t="s">
        <v>579</v>
      </c>
      <c r="C78" s="21" t="s">
        <v>578</v>
      </c>
      <c r="D78" s="21" t="s">
        <v>577</v>
      </c>
      <c r="E78" s="21" t="s">
        <v>576</v>
      </c>
      <c r="F78" s="21" t="s">
        <v>575</v>
      </c>
      <c r="G78" s="21" t="s">
        <v>574</v>
      </c>
    </row>
    <row r="79" spans="1:7" x14ac:dyDescent="0.3">
      <c r="A79" s="22">
        <v>43836</v>
      </c>
      <c r="B79" s="21" t="s">
        <v>573</v>
      </c>
      <c r="C79" s="21" t="s">
        <v>572</v>
      </c>
      <c r="D79" s="21" t="s">
        <v>571</v>
      </c>
      <c r="E79" s="21" t="s">
        <v>570</v>
      </c>
      <c r="F79" s="21" t="s">
        <v>569</v>
      </c>
      <c r="G79" s="21" t="s">
        <v>568</v>
      </c>
    </row>
    <row r="80" spans="1:7" x14ac:dyDescent="0.3">
      <c r="A80" s="22">
        <v>43837</v>
      </c>
      <c r="B80" s="21" t="s">
        <v>567</v>
      </c>
      <c r="C80" s="21" t="s">
        <v>566</v>
      </c>
      <c r="D80" s="21" t="s">
        <v>565</v>
      </c>
      <c r="E80" s="21" t="s">
        <v>564</v>
      </c>
      <c r="F80" s="21" t="s">
        <v>563</v>
      </c>
      <c r="G80" s="21" t="s">
        <v>562</v>
      </c>
    </row>
    <row r="81" spans="1:7" x14ac:dyDescent="0.3">
      <c r="A81" s="22">
        <v>43838</v>
      </c>
      <c r="B81" s="21" t="s">
        <v>561</v>
      </c>
      <c r="C81" s="21" t="s">
        <v>560</v>
      </c>
      <c r="D81" s="21" t="s">
        <v>559</v>
      </c>
      <c r="E81" s="21" t="s">
        <v>558</v>
      </c>
      <c r="F81" s="21" t="s">
        <v>557</v>
      </c>
      <c r="G81" s="21" t="s">
        <v>556</v>
      </c>
    </row>
    <row r="82" spans="1:7" x14ac:dyDescent="0.3">
      <c r="A82" s="22">
        <v>43839</v>
      </c>
      <c r="B82" s="21" t="s">
        <v>555</v>
      </c>
      <c r="C82" s="21" t="s">
        <v>554</v>
      </c>
      <c r="D82" s="21" t="s">
        <v>553</v>
      </c>
      <c r="E82" s="21" t="s">
        <v>552</v>
      </c>
      <c r="F82" s="21" t="s">
        <v>551</v>
      </c>
      <c r="G82" s="21" t="s">
        <v>550</v>
      </c>
    </row>
    <row r="83" spans="1:7" x14ac:dyDescent="0.3">
      <c r="A83" s="22">
        <v>43840</v>
      </c>
      <c r="B83" s="21" t="s">
        <v>549</v>
      </c>
      <c r="C83" s="21" t="s">
        <v>548</v>
      </c>
      <c r="D83" s="21" t="s">
        <v>547</v>
      </c>
      <c r="E83" s="21" t="s">
        <v>546</v>
      </c>
      <c r="F83" s="21" t="s">
        <v>545</v>
      </c>
      <c r="G83" s="21" t="s">
        <v>544</v>
      </c>
    </row>
    <row r="84" spans="1:7" x14ac:dyDescent="0.3">
      <c r="A84" s="22">
        <v>43841</v>
      </c>
      <c r="B84" s="21" t="s">
        <v>543</v>
      </c>
      <c r="C84" s="21" t="s">
        <v>542</v>
      </c>
      <c r="D84" s="21" t="s">
        <v>541</v>
      </c>
      <c r="E84" s="21" t="s">
        <v>540</v>
      </c>
      <c r="F84" s="21" t="s">
        <v>539</v>
      </c>
      <c r="G84" s="21" t="s">
        <v>538</v>
      </c>
    </row>
    <row r="85" spans="1:7" x14ac:dyDescent="0.3">
      <c r="A85" s="22">
        <v>43842</v>
      </c>
      <c r="B85" s="21" t="s">
        <v>537</v>
      </c>
      <c r="C85" s="21" t="s">
        <v>536</v>
      </c>
      <c r="D85" s="21" t="s">
        <v>535</v>
      </c>
      <c r="E85" s="21" t="s">
        <v>534</v>
      </c>
      <c r="F85" s="21" t="s">
        <v>533</v>
      </c>
      <c r="G85" s="21" t="s">
        <v>532</v>
      </c>
    </row>
    <row r="86" spans="1:7" x14ac:dyDescent="0.3">
      <c r="A86" s="22">
        <v>44197</v>
      </c>
      <c r="B86" s="21" t="s">
        <v>531</v>
      </c>
      <c r="C86" s="21" t="s">
        <v>530</v>
      </c>
      <c r="D86" s="21" t="s">
        <v>529</v>
      </c>
      <c r="E86" s="21" t="s">
        <v>528</v>
      </c>
      <c r="F86" s="21" t="s">
        <v>527</v>
      </c>
      <c r="G86" s="21" t="s">
        <v>526</v>
      </c>
    </row>
    <row r="87" spans="1:7" x14ac:dyDescent="0.3">
      <c r="A87" s="22">
        <v>44198</v>
      </c>
      <c r="B87" s="21" t="s">
        <v>525</v>
      </c>
      <c r="C87" s="21" t="s">
        <v>524</v>
      </c>
      <c r="D87" s="21" t="s">
        <v>523</v>
      </c>
      <c r="E87" s="21" t="s">
        <v>522</v>
      </c>
      <c r="F87" s="21" t="s">
        <v>521</v>
      </c>
      <c r="G87" s="21" t="s">
        <v>520</v>
      </c>
    </row>
    <row r="88" spans="1:7" x14ac:dyDescent="0.3">
      <c r="A88" s="22">
        <v>44199</v>
      </c>
      <c r="B88" s="21" t="s">
        <v>519</v>
      </c>
      <c r="C88" s="21" t="s">
        <v>518</v>
      </c>
      <c r="D88" s="21" t="s">
        <v>517</v>
      </c>
      <c r="E88" s="21" t="s">
        <v>516</v>
      </c>
      <c r="F88" s="21" t="s">
        <v>515</v>
      </c>
      <c r="G88" s="21" t="s">
        <v>514</v>
      </c>
    </row>
    <row r="89" spans="1:7" x14ac:dyDescent="0.3">
      <c r="A89" s="22">
        <v>44200</v>
      </c>
      <c r="B89" s="21" t="s">
        <v>513</v>
      </c>
      <c r="C89" s="21" t="s">
        <v>512</v>
      </c>
      <c r="D89" s="21" t="s">
        <v>511</v>
      </c>
      <c r="E89" s="21" t="s">
        <v>510</v>
      </c>
      <c r="F89" s="21" t="s">
        <v>509</v>
      </c>
      <c r="G89" s="21" t="s">
        <v>508</v>
      </c>
    </row>
    <row r="90" spans="1:7" x14ac:dyDescent="0.3">
      <c r="A90" s="22">
        <v>44201</v>
      </c>
      <c r="B90" s="21" t="s">
        <v>507</v>
      </c>
      <c r="C90" s="21" t="s">
        <v>506</v>
      </c>
      <c r="D90" s="21" t="s">
        <v>505</v>
      </c>
      <c r="E90" s="21" t="s">
        <v>504</v>
      </c>
      <c r="F90" s="21" t="s">
        <v>503</v>
      </c>
      <c r="G90" s="21" t="s">
        <v>502</v>
      </c>
    </row>
    <row r="91" spans="1:7" x14ac:dyDescent="0.3">
      <c r="A91" s="22">
        <v>44202</v>
      </c>
      <c r="B91" s="21" t="s">
        <v>501</v>
      </c>
      <c r="C91" s="21" t="s">
        <v>500</v>
      </c>
      <c r="D91" s="21" t="s">
        <v>499</v>
      </c>
      <c r="E91" s="21" t="s">
        <v>498</v>
      </c>
      <c r="F91" s="21" t="s">
        <v>497</v>
      </c>
      <c r="G91" s="21" t="s">
        <v>496</v>
      </c>
    </row>
    <row r="92" spans="1:7" x14ac:dyDescent="0.3">
      <c r="A92" s="22">
        <v>44203</v>
      </c>
      <c r="B92" s="21" t="s">
        <v>495</v>
      </c>
      <c r="C92" s="21" t="s">
        <v>494</v>
      </c>
      <c r="D92" s="21" t="s">
        <v>493</v>
      </c>
      <c r="E92" s="21" t="s">
        <v>492</v>
      </c>
      <c r="F92" s="21" t="s">
        <v>491</v>
      </c>
      <c r="G92" s="21" t="s">
        <v>490</v>
      </c>
    </row>
    <row r="93" spans="1:7" x14ac:dyDescent="0.3">
      <c r="A93" s="22">
        <v>44204</v>
      </c>
      <c r="B93" s="21" t="s">
        <v>489</v>
      </c>
      <c r="C93" s="21" t="s">
        <v>488</v>
      </c>
      <c r="D93" s="21" t="s">
        <v>487</v>
      </c>
      <c r="E93" s="21" t="s">
        <v>486</v>
      </c>
      <c r="F93" s="21" t="s">
        <v>485</v>
      </c>
      <c r="G93" s="21" t="s">
        <v>484</v>
      </c>
    </row>
    <row r="94" spans="1:7" x14ac:dyDescent="0.3">
      <c r="A94" s="22">
        <v>44205</v>
      </c>
      <c r="B94" s="21" t="s">
        <v>483</v>
      </c>
      <c r="C94" s="21" t="s">
        <v>482</v>
      </c>
      <c r="D94" s="21" t="s">
        <v>481</v>
      </c>
      <c r="E94" s="21" t="s">
        <v>480</v>
      </c>
      <c r="F94" s="21" t="s">
        <v>479</v>
      </c>
      <c r="G94" s="21" t="s">
        <v>478</v>
      </c>
    </row>
    <row r="95" spans="1:7" x14ac:dyDescent="0.3">
      <c r="A95" s="22">
        <v>44206</v>
      </c>
      <c r="B95" s="21" t="s">
        <v>477</v>
      </c>
      <c r="C95" s="21" t="s">
        <v>476</v>
      </c>
      <c r="D95" s="21" t="s">
        <v>475</v>
      </c>
      <c r="E95" s="21" t="s">
        <v>474</v>
      </c>
      <c r="F95" s="21" t="s">
        <v>473</v>
      </c>
      <c r="G95" s="21" t="s">
        <v>472</v>
      </c>
    </row>
    <row r="96" spans="1:7" x14ac:dyDescent="0.3">
      <c r="A96" s="22">
        <v>44207</v>
      </c>
      <c r="B96" s="21" t="s">
        <v>471</v>
      </c>
      <c r="C96" s="21" t="s">
        <v>470</v>
      </c>
      <c r="D96" s="21" t="s">
        <v>469</v>
      </c>
      <c r="E96" s="21" t="s">
        <v>468</v>
      </c>
      <c r="F96" s="21" t="s">
        <v>467</v>
      </c>
      <c r="G96" s="21" t="s">
        <v>466</v>
      </c>
    </row>
    <row r="97" spans="1:7" x14ac:dyDescent="0.3">
      <c r="A97" s="22">
        <v>44208</v>
      </c>
      <c r="B97" s="21" t="s">
        <v>465</v>
      </c>
      <c r="C97" s="21" t="s">
        <v>464</v>
      </c>
      <c r="D97" s="21" t="s">
        <v>463</v>
      </c>
      <c r="E97" s="21" t="s">
        <v>462</v>
      </c>
      <c r="F97" s="21" t="s">
        <v>461</v>
      </c>
      <c r="G97" s="21" t="s">
        <v>460</v>
      </c>
    </row>
    <row r="98" spans="1:7" x14ac:dyDescent="0.3">
      <c r="A98" s="22">
        <v>44562</v>
      </c>
      <c r="B98" s="21" t="s">
        <v>459</v>
      </c>
      <c r="C98" s="21" t="s">
        <v>458</v>
      </c>
      <c r="D98" s="21" t="s">
        <v>457</v>
      </c>
      <c r="E98" s="21" t="s">
        <v>456</v>
      </c>
      <c r="F98" s="21" t="s">
        <v>455</v>
      </c>
      <c r="G98" s="21" t="s">
        <v>454</v>
      </c>
    </row>
    <row r="99" spans="1:7" x14ac:dyDescent="0.3">
      <c r="A99" s="22">
        <v>44563</v>
      </c>
      <c r="B99" s="21" t="s">
        <v>453</v>
      </c>
      <c r="C99" s="21" t="s">
        <v>452</v>
      </c>
      <c r="D99" s="21" t="s">
        <v>451</v>
      </c>
      <c r="E99" s="21" t="s">
        <v>450</v>
      </c>
      <c r="F99" s="21" t="s">
        <v>449</v>
      </c>
      <c r="G99" s="21" t="s">
        <v>448</v>
      </c>
    </row>
    <row r="100" spans="1:7" x14ac:dyDescent="0.3">
      <c r="A100" s="22">
        <v>44564</v>
      </c>
      <c r="B100" s="21" t="s">
        <v>447</v>
      </c>
      <c r="C100" s="21" t="s">
        <v>446</v>
      </c>
      <c r="D100" s="21" t="s">
        <v>445</v>
      </c>
      <c r="E100" s="21" t="s">
        <v>444</v>
      </c>
      <c r="F100" s="21" t="s">
        <v>443</v>
      </c>
      <c r="G100" s="21" t="s">
        <v>442</v>
      </c>
    </row>
    <row r="101" spans="1:7" x14ac:dyDescent="0.3">
      <c r="A101" s="22">
        <v>44565</v>
      </c>
      <c r="B101" s="21" t="s">
        <v>441</v>
      </c>
      <c r="C101" s="21" t="s">
        <v>440</v>
      </c>
      <c r="D101" s="21" t="s">
        <v>439</v>
      </c>
      <c r="E101" s="21" t="s">
        <v>438</v>
      </c>
      <c r="F101" s="21" t="s">
        <v>437</v>
      </c>
      <c r="G101" s="21" t="s">
        <v>436</v>
      </c>
    </row>
    <row r="102" spans="1:7" x14ac:dyDescent="0.3">
      <c r="A102" s="22">
        <v>44566</v>
      </c>
      <c r="B102" s="21" t="s">
        <v>435</v>
      </c>
      <c r="C102" s="21" t="s">
        <v>434</v>
      </c>
      <c r="D102" s="21" t="s">
        <v>433</v>
      </c>
      <c r="E102" s="21" t="s">
        <v>432</v>
      </c>
      <c r="F102" s="21" t="s">
        <v>431</v>
      </c>
      <c r="G102" s="21" t="s">
        <v>430</v>
      </c>
    </row>
    <row r="103" spans="1:7" x14ac:dyDescent="0.3">
      <c r="A103" s="22">
        <v>44567</v>
      </c>
      <c r="B103" s="21" t="s">
        <v>429</v>
      </c>
      <c r="C103" s="21" t="s">
        <v>428</v>
      </c>
      <c r="D103" s="21" t="s">
        <v>427</v>
      </c>
      <c r="E103" s="21" t="s">
        <v>426</v>
      </c>
      <c r="F103" s="21" t="s">
        <v>425</v>
      </c>
      <c r="G103" s="21" t="s">
        <v>424</v>
      </c>
    </row>
    <row r="104" spans="1:7" x14ac:dyDescent="0.3">
      <c r="A104" s="22">
        <v>44568</v>
      </c>
      <c r="B104" s="21" t="s">
        <v>423</v>
      </c>
      <c r="C104" s="21" t="s">
        <v>422</v>
      </c>
      <c r="D104" s="21" t="s">
        <v>421</v>
      </c>
      <c r="E104" s="21" t="s">
        <v>420</v>
      </c>
      <c r="F104" s="21" t="s">
        <v>419</v>
      </c>
      <c r="G104" s="21" t="s">
        <v>418</v>
      </c>
    </row>
    <row r="105" spans="1:7" x14ac:dyDescent="0.3">
      <c r="A105" s="22">
        <v>44569</v>
      </c>
      <c r="B105" s="21" t="s">
        <v>417</v>
      </c>
      <c r="C105" s="21" t="s">
        <v>415</v>
      </c>
      <c r="D105" s="21" t="s">
        <v>416</v>
      </c>
      <c r="E105" s="21" t="s">
        <v>415</v>
      </c>
      <c r="F105" s="21" t="s">
        <v>414</v>
      </c>
      <c r="G105" s="21" t="s">
        <v>413</v>
      </c>
    </row>
    <row r="106" spans="1:7" x14ac:dyDescent="0.3">
      <c r="A106" s="22">
        <v>44570</v>
      </c>
      <c r="B106" s="21" t="s">
        <v>412</v>
      </c>
      <c r="C106" s="21" t="s">
        <v>411</v>
      </c>
      <c r="D106" s="21" t="s">
        <v>410</v>
      </c>
      <c r="E106" s="21" t="s">
        <v>409</v>
      </c>
      <c r="F106" s="21" t="s">
        <v>408</v>
      </c>
      <c r="G106" s="21" t="s">
        <v>407</v>
      </c>
    </row>
    <row r="107" spans="1:7" x14ac:dyDescent="0.3">
      <c r="A107" s="22">
        <v>44571</v>
      </c>
      <c r="B107" s="21" t="s">
        <v>406</v>
      </c>
      <c r="C107" s="21" t="s">
        <v>404</v>
      </c>
      <c r="D107" s="21" t="s">
        <v>405</v>
      </c>
      <c r="E107" s="21" t="s">
        <v>404</v>
      </c>
      <c r="F107" s="21" t="s">
        <v>403</v>
      </c>
      <c r="G107" s="21" t="s">
        <v>402</v>
      </c>
    </row>
    <row r="108" spans="1:7" x14ac:dyDescent="0.3">
      <c r="A108" s="22">
        <v>44572</v>
      </c>
      <c r="B108" s="21" t="s">
        <v>401</v>
      </c>
      <c r="C108" s="21" t="s">
        <v>399</v>
      </c>
      <c r="D108" s="21" t="s">
        <v>400</v>
      </c>
      <c r="E108" s="21" t="s">
        <v>399</v>
      </c>
      <c r="F108" s="21" t="s">
        <v>398</v>
      </c>
      <c r="G108" s="21" t="s">
        <v>397</v>
      </c>
    </row>
    <row r="109" spans="1:7" x14ac:dyDescent="0.3">
      <c r="A109" s="22">
        <v>44573</v>
      </c>
      <c r="B109" s="21" t="s">
        <v>396</v>
      </c>
      <c r="C109" s="21" t="s">
        <v>395</v>
      </c>
      <c r="D109" s="21" t="s">
        <v>394</v>
      </c>
      <c r="E109" s="21" t="s">
        <v>393</v>
      </c>
      <c r="F109" s="21" t="s">
        <v>392</v>
      </c>
      <c r="G109" s="21" t="s">
        <v>391</v>
      </c>
    </row>
    <row r="110" spans="1:7" x14ac:dyDescent="0.3">
      <c r="A110" s="22">
        <v>44927</v>
      </c>
      <c r="B110" s="21" t="s">
        <v>390</v>
      </c>
      <c r="C110" s="21" t="s">
        <v>389</v>
      </c>
      <c r="D110" s="21" t="s">
        <v>388</v>
      </c>
      <c r="E110" s="21" t="s">
        <v>387</v>
      </c>
      <c r="F110" s="21" t="s">
        <v>386</v>
      </c>
      <c r="G110" s="21" t="s">
        <v>385</v>
      </c>
    </row>
    <row r="111" spans="1:7" x14ac:dyDescent="0.3">
      <c r="A111" s="22">
        <v>44928</v>
      </c>
      <c r="B111" s="21" t="s">
        <v>384</v>
      </c>
      <c r="C111" s="21" t="s">
        <v>383</v>
      </c>
      <c r="D111" s="21" t="s">
        <v>382</v>
      </c>
      <c r="E111" s="21" t="s">
        <v>381</v>
      </c>
      <c r="F111" s="21" t="s">
        <v>380</v>
      </c>
      <c r="G111" s="21" t="s">
        <v>379</v>
      </c>
    </row>
    <row r="112" spans="1:7" x14ac:dyDescent="0.3">
      <c r="A112" s="22">
        <v>44929</v>
      </c>
      <c r="B112" s="21" t="s">
        <v>378</v>
      </c>
      <c r="C112" s="21" t="s">
        <v>377</v>
      </c>
      <c r="D112" s="21" t="s">
        <v>376</v>
      </c>
      <c r="E112" s="21" t="s">
        <v>375</v>
      </c>
      <c r="F112" s="21" t="s">
        <v>374</v>
      </c>
      <c r="G112" s="21" t="s">
        <v>373</v>
      </c>
    </row>
    <row r="113" spans="1:7" x14ac:dyDescent="0.3">
      <c r="A113" s="22">
        <v>44930</v>
      </c>
      <c r="B113" s="21" t="s">
        <v>372</v>
      </c>
      <c r="C113" s="21" t="s">
        <v>371</v>
      </c>
      <c r="D113" s="21" t="s">
        <v>370</v>
      </c>
      <c r="E113" s="21" t="s">
        <v>369</v>
      </c>
      <c r="F113" s="21" t="s">
        <v>368</v>
      </c>
      <c r="G113" s="21" t="s">
        <v>367</v>
      </c>
    </row>
    <row r="114" spans="1:7" x14ac:dyDescent="0.3">
      <c r="A114" s="22">
        <v>44931</v>
      </c>
      <c r="B114" s="21" t="s">
        <v>366</v>
      </c>
      <c r="C114" s="21" t="s">
        <v>365</v>
      </c>
      <c r="D114" s="21" t="s">
        <v>364</v>
      </c>
      <c r="E114" s="21" t="s">
        <v>363</v>
      </c>
      <c r="F114" s="21" t="s">
        <v>362</v>
      </c>
      <c r="G114" s="21" t="s">
        <v>361</v>
      </c>
    </row>
    <row r="115" spans="1:7" x14ac:dyDescent="0.3">
      <c r="A115" s="22">
        <v>44932</v>
      </c>
      <c r="B115" s="21" t="s">
        <v>360</v>
      </c>
      <c r="C115" s="21" t="s">
        <v>358</v>
      </c>
      <c r="D115" s="21" t="s">
        <v>359</v>
      </c>
      <c r="E115" s="21" t="s">
        <v>358</v>
      </c>
      <c r="F115" s="21" t="s">
        <v>357</v>
      </c>
      <c r="G115" s="21" t="s">
        <v>356</v>
      </c>
    </row>
    <row r="116" spans="1:7" x14ac:dyDescent="0.3">
      <c r="A116" s="22">
        <v>44933</v>
      </c>
      <c r="B116" s="21" t="s">
        <v>355</v>
      </c>
      <c r="C116" s="21" t="s">
        <v>353</v>
      </c>
      <c r="D116" s="21" t="s">
        <v>354</v>
      </c>
      <c r="E116" s="21" t="s">
        <v>353</v>
      </c>
      <c r="F116" s="21" t="s">
        <v>352</v>
      </c>
      <c r="G116" s="21" t="s">
        <v>351</v>
      </c>
    </row>
    <row r="117" spans="1:7" x14ac:dyDescent="0.3">
      <c r="A117" s="22">
        <v>44934</v>
      </c>
      <c r="B117" s="21" t="s">
        <v>350</v>
      </c>
      <c r="C117" s="21" t="s">
        <v>349</v>
      </c>
      <c r="D117" s="21" t="s">
        <v>348</v>
      </c>
      <c r="E117" s="21" t="s">
        <v>347</v>
      </c>
      <c r="F117" s="21" t="s">
        <v>346</v>
      </c>
      <c r="G117" s="21" t="s">
        <v>345</v>
      </c>
    </row>
    <row r="118" spans="1:7" x14ac:dyDescent="0.3">
      <c r="A118" s="22">
        <v>44935</v>
      </c>
      <c r="B118" s="21" t="s">
        <v>344</v>
      </c>
      <c r="C118" s="21" t="s">
        <v>343</v>
      </c>
      <c r="D118" s="21" t="s">
        <v>342</v>
      </c>
      <c r="E118" s="21" t="s">
        <v>341</v>
      </c>
      <c r="F118" s="21" t="s">
        <v>340</v>
      </c>
      <c r="G118" s="21" t="s">
        <v>339</v>
      </c>
    </row>
    <row r="119" spans="1:7" x14ac:dyDescent="0.3">
      <c r="A119" s="22">
        <v>44936</v>
      </c>
      <c r="B119" s="21" t="s">
        <v>338</v>
      </c>
      <c r="C119" s="21" t="s">
        <v>337</v>
      </c>
      <c r="D119" s="21" t="s">
        <v>336</v>
      </c>
      <c r="E119" s="21" t="s">
        <v>335</v>
      </c>
      <c r="F119" s="21" t="s">
        <v>334</v>
      </c>
      <c r="G119" s="21" t="s">
        <v>333</v>
      </c>
    </row>
    <row r="120" spans="1:7" x14ac:dyDescent="0.3">
      <c r="A120" s="22">
        <v>44937</v>
      </c>
      <c r="B120" s="21" t="s">
        <v>332</v>
      </c>
      <c r="C120" s="21" t="s">
        <v>331</v>
      </c>
      <c r="D120" s="21" t="s">
        <v>330</v>
      </c>
      <c r="E120" s="21" t="s">
        <v>329</v>
      </c>
      <c r="F120" s="21" t="s">
        <v>328</v>
      </c>
      <c r="G120" s="21" t="s">
        <v>327</v>
      </c>
    </row>
    <row r="121" spans="1:7" x14ac:dyDescent="0.3">
      <c r="A121" s="22">
        <v>44938</v>
      </c>
      <c r="B121" s="21" t="s">
        <v>326</v>
      </c>
      <c r="C121" s="21" t="s">
        <v>325</v>
      </c>
      <c r="D121" s="21" t="s">
        <v>324</v>
      </c>
      <c r="E121" s="21" t="s">
        <v>323</v>
      </c>
      <c r="F121" s="21" t="s">
        <v>322</v>
      </c>
      <c r="G121" s="21" t="s">
        <v>321</v>
      </c>
    </row>
    <row r="122" spans="1:7" x14ac:dyDescent="0.3">
      <c r="A122" s="22">
        <v>45292</v>
      </c>
      <c r="B122" s="21" t="s">
        <v>320</v>
      </c>
      <c r="C122" s="21" t="s">
        <v>319</v>
      </c>
      <c r="D122" s="21" t="s">
        <v>318</v>
      </c>
      <c r="E122" s="21" t="s">
        <v>317</v>
      </c>
      <c r="F122" s="21" t="s">
        <v>316</v>
      </c>
      <c r="G122" s="2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data_EXCH</vt:lpstr>
      <vt:lpstr>data_UNEMP</vt:lpstr>
      <vt:lpstr>data_AUTO</vt:lpstr>
      <vt:lpstr>data_descrpitions</vt:lpstr>
      <vt:lpstr>GDP data</vt:lpstr>
      <vt:lpstr>TURCOVID19_TR_Verileri</vt:lpstr>
      <vt:lpstr>Brent Petrol Vadeli İşlemleri G</vt:lpstr>
      <vt:lpstr>BIST 100 Historical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Kayra Şener</cp:lastModifiedBy>
  <dcterms:created xsi:type="dcterms:W3CDTF">2024-03-28T10:35:50Z</dcterms:created>
  <dcterms:modified xsi:type="dcterms:W3CDTF">2024-03-30T20:31:07Z</dcterms:modified>
  <cp:category/>
</cp:coreProperties>
</file>