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\\DTA-FP-BOS-101\Groups\Budget\Reporting (Outgoing Information)\Facts &amp; Figures\Facts &amp; Figures\"/>
    </mc:Choice>
  </mc:AlternateContent>
  <xr:revisionPtr revIDLastSave="0" documentId="13_ncr:1_{2B5650DE-1350-4653-8C3F-BC52AA7BDA09}" xr6:coauthVersionLast="47" xr6:coauthVersionMax="47" xr10:uidLastSave="{00000000-0000-0000-0000-000000000000}"/>
  <bookViews>
    <workbookView xWindow="36840" yWindow="1950" windowWidth="21600" windowHeight="11055" tabRatio="601" xr2:uid="{00000000-000D-0000-FFFF-FFFF00000000}"/>
  </bookViews>
  <sheets>
    <sheet name="Pg1" sheetId="4" r:id="rId1"/>
    <sheet name="Pg2" sheetId="1" r:id="rId2"/>
    <sheet name="pg3" sheetId="6" r:id="rId3"/>
  </sheets>
  <externalReferences>
    <externalReference r:id="rId4"/>
  </externalReferences>
  <definedNames>
    <definedName name="PAGE_1">'Pg1'!$A$4:$F$30</definedName>
    <definedName name="PAGE_2">#REF!</definedName>
    <definedName name="PAGE_3" localSheetId="2">'pg3'!#REF!</definedName>
    <definedName name="PAGE_3">'[1]Page 2'!#REF!</definedName>
    <definedName name="PAGE_4">#REF!</definedName>
    <definedName name="_xlnm.Print_Area" localSheetId="0">'Pg1'!$A$1:$H$35</definedName>
    <definedName name="_xlnm.Print_Area" localSheetId="1">'Pg2'!$A$1:$H$51</definedName>
    <definedName name="_xlnm.Print_Area" localSheetId="2">'pg3'!$A$1:$H$52</definedName>
    <definedName name="SU">'Pg1'!$A$25:$A$25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7" i="6" l="1"/>
  <c r="D43" i="6"/>
  <c r="D45" i="6" s="1"/>
  <c r="D9" i="6" l="1"/>
  <c r="D22" i="6"/>
  <c r="D23" i="6" l="1"/>
  <c r="E28" i="4"/>
  <c r="D28" i="4"/>
  <c r="E7" i="4" l="1"/>
  <c r="D7" i="4"/>
  <c r="D8" i="4"/>
  <c r="E8" i="4"/>
  <c r="D14" i="4"/>
  <c r="E14" i="4"/>
  <c r="D15" i="4"/>
  <c r="E15" i="4"/>
  <c r="D21" i="4"/>
  <c r="E21" i="4"/>
  <c r="D29" i="4"/>
  <c r="E29" i="4"/>
  <c r="D22" i="4"/>
  <c r="E22" i="4"/>
</calcChain>
</file>

<file path=xl/sharedStrings.xml><?xml version="1.0" encoding="utf-8"?>
<sst xmlns="http://schemas.openxmlformats.org/spreadsheetml/2006/main" count="136" uniqueCount="101">
  <si>
    <t>1</t>
  </si>
  <si>
    <t>2</t>
  </si>
  <si>
    <t>3</t>
  </si>
  <si>
    <t>4</t>
  </si>
  <si>
    <t>Grant Levels and Eligibility Standards</t>
  </si>
  <si>
    <t>TAFDC</t>
  </si>
  <si>
    <t>Maximum Monthly Benefits*</t>
  </si>
  <si>
    <t>Supplemental Security Income</t>
  </si>
  <si>
    <t>Maximum Monthly</t>
  </si>
  <si>
    <t>Federal</t>
  </si>
  <si>
    <t>State</t>
  </si>
  <si>
    <t>Basic Payment</t>
  </si>
  <si>
    <t>Supplement</t>
  </si>
  <si>
    <t>5</t>
  </si>
  <si>
    <t>6</t>
  </si>
  <si>
    <t>EAEDC</t>
  </si>
  <si>
    <t>Caseload</t>
  </si>
  <si>
    <t>Previous Month</t>
  </si>
  <si>
    <t>Change from Last Month</t>
  </si>
  <si>
    <t>% Change from Last Month</t>
  </si>
  <si>
    <t>Caseload Information</t>
  </si>
  <si>
    <t>Subtotal Administration</t>
  </si>
  <si>
    <t>Subtotal Programs</t>
  </si>
  <si>
    <t>Total</t>
  </si>
  <si>
    <t xml:space="preserve"> ADMINISTRATION</t>
  </si>
  <si>
    <t xml:space="preserve"> PROGRAMS</t>
  </si>
  <si>
    <t xml:space="preserve"> Revenue</t>
  </si>
  <si>
    <t xml:space="preserve"> Subtotal DTA Revenue</t>
  </si>
  <si>
    <t xml:space="preserve"> DTA Total &amp; Transfers</t>
  </si>
  <si>
    <t xml:space="preserve"> Family Size</t>
  </si>
  <si>
    <t xml:space="preserve"> Aged</t>
  </si>
  <si>
    <t xml:space="preserve"> Full cost of living</t>
  </si>
  <si>
    <t xml:space="preserve"> Shared living expenses</t>
  </si>
  <si>
    <t xml:space="preserve"> Household of another</t>
  </si>
  <si>
    <t xml:space="preserve"> Disabled</t>
  </si>
  <si>
    <t xml:space="preserve"> Shared living expenses </t>
  </si>
  <si>
    <t xml:space="preserve"> * Includes a $40 per month rent allowance for families in unsubsidized housing.</t>
  </si>
  <si>
    <t>DTA Revenue By Source</t>
  </si>
  <si>
    <t xml:space="preserve">  SSI Interim Assistance Reimbursement</t>
  </si>
  <si>
    <t xml:space="preserve">  Medicaid (Title XIX) Administration</t>
  </si>
  <si>
    <t xml:space="preserve">  Recoveries</t>
  </si>
  <si>
    <t xml:space="preserve">  Child Support Collections</t>
  </si>
  <si>
    <t>Caseworkers</t>
  </si>
  <si>
    <t>Domestic Violence</t>
  </si>
  <si>
    <t>Supplemental Nutrition Assistance Program (SNAP)</t>
  </si>
  <si>
    <t>Management and Support</t>
  </si>
  <si>
    <t>SSI</t>
  </si>
  <si>
    <t>ESP - Job Training</t>
  </si>
  <si>
    <t>SNAP Administration</t>
  </si>
  <si>
    <t xml:space="preserve">  SNAP Administration</t>
  </si>
  <si>
    <t>SNA</t>
  </si>
  <si>
    <t xml:space="preserve">  TANF Block Grant/Contingency (Prog.and Admin.)</t>
  </si>
  <si>
    <t xml:space="preserve">  TANF Block Grant Transfers to DCF/EEC</t>
  </si>
  <si>
    <t xml:space="preserve">Notes:  </t>
  </si>
  <si>
    <t>Notes:</t>
  </si>
  <si>
    <t>Federal Fiscal Year</t>
  </si>
  <si>
    <t>Error Rate</t>
  </si>
  <si>
    <t>SNAP Error Rate</t>
  </si>
  <si>
    <t>Transitional Aid to Families with Dependent Children (TAFDC)</t>
  </si>
  <si>
    <t>Emergency Aid to the Elderly, Disabled, and Children (EAEDC)</t>
  </si>
  <si>
    <r>
      <t>State Supplemental Security Income</t>
    </r>
    <r>
      <rPr>
        <b/>
        <vertAlign val="superscript"/>
        <sz val="12"/>
        <rFont val="Arial"/>
        <family val="2"/>
      </rPr>
      <t>(1)</t>
    </r>
  </si>
  <si>
    <t>Pathways to Self-Sufficiency</t>
  </si>
  <si>
    <t>Teen Parent Programs</t>
  </si>
  <si>
    <t>Clients</t>
  </si>
  <si>
    <t>Incremental</t>
  </si>
  <si>
    <t>Cases</t>
  </si>
  <si>
    <t xml:space="preserve"> Monthly Grant</t>
  </si>
  <si>
    <t>Secure Jobs Connect</t>
  </si>
  <si>
    <t>(130 percent of poverty)</t>
  </si>
  <si>
    <t>(100 percent of poverty)</t>
  </si>
  <si>
    <t>Gross Monthly Income</t>
  </si>
  <si>
    <r>
      <t>SNAP Income Eligibility Limits</t>
    </r>
    <r>
      <rPr>
        <u/>
        <vertAlign val="superscript"/>
        <sz val="10"/>
        <rFont val="Arial"/>
        <family val="2"/>
      </rPr>
      <t>(4)</t>
    </r>
  </si>
  <si>
    <t>Net Monthly
 Income</t>
  </si>
  <si>
    <r>
      <rPr>
        <b/>
        <vertAlign val="superscript"/>
        <sz val="9"/>
        <color theme="1"/>
        <rFont val="Arial"/>
        <family val="2"/>
      </rPr>
      <t>(1)</t>
    </r>
    <r>
      <rPr>
        <b/>
        <sz val="9"/>
        <color theme="1"/>
        <rFont val="Arial"/>
        <family val="2"/>
      </rPr>
      <t>Effective July 2012 SSI-SSP caseload numbers include blind persons who previously received benefits paid through the Massachusetts Commission for the Blind.</t>
    </r>
  </si>
  <si>
    <t>SNAP Work Program Transportation</t>
  </si>
  <si>
    <t>Oct-11 -        Oct-12 -       Oct-13 -        Oct-14 -       Oct-16 -</t>
  </si>
  <si>
    <t>Sep-12         Sep-13         Sep-14         Sep-15         Sep-17</t>
  </si>
  <si>
    <t xml:space="preserve"> 4.0%             2.9%             5.1%            5.2%            4.0%</t>
  </si>
  <si>
    <t>Healthy Incentives Program</t>
  </si>
  <si>
    <r>
      <t>Benefits</t>
    </r>
    <r>
      <rPr>
        <u/>
        <vertAlign val="superscript"/>
        <sz val="10"/>
        <rFont val="Arial"/>
        <family val="2"/>
      </rPr>
      <t>(5)</t>
    </r>
  </si>
  <si>
    <t>Two Generation Economic Mobility Programs</t>
  </si>
  <si>
    <r>
      <t>Supplemental Nutrition Assistance Program (SNAP)</t>
    </r>
    <r>
      <rPr>
        <b/>
        <vertAlign val="superscript"/>
        <sz val="12"/>
        <rFont val="Arial"/>
        <family val="2"/>
      </rPr>
      <t>(2)</t>
    </r>
  </si>
  <si>
    <r>
      <rPr>
        <b/>
        <vertAlign val="superscript"/>
        <sz val="9"/>
        <color theme="1"/>
        <rFont val="Arial"/>
        <family val="2"/>
      </rPr>
      <t>(2)</t>
    </r>
    <r>
      <rPr>
        <b/>
        <sz val="9"/>
        <color theme="1"/>
        <rFont val="Arial"/>
        <family val="2"/>
      </rPr>
      <t>Regular, ongoing cases (does not include Pandemic EBT issuances)</t>
    </r>
  </si>
  <si>
    <r>
      <rPr>
        <sz val="7.5"/>
        <color indexed="12"/>
        <rFont val="Arial"/>
        <family val="2"/>
      </rPr>
      <t xml:space="preserve">    </t>
    </r>
    <r>
      <rPr>
        <u/>
        <sz val="7.5"/>
        <color indexed="12"/>
        <rFont val="Arial"/>
        <family val="2"/>
      </rPr>
      <t xml:space="preserve"> Maximum 
Monthly Benefit</t>
    </r>
  </si>
  <si>
    <r>
      <rPr>
        <vertAlign val="superscript"/>
        <sz val="9"/>
        <rFont val="Arial"/>
        <family val="2"/>
      </rPr>
      <t>(5)</t>
    </r>
    <r>
      <rPr>
        <sz val="9"/>
        <rFont val="Arial"/>
        <family val="2"/>
      </rPr>
      <t xml:space="preserve"> Effective 1/1/2021.</t>
    </r>
  </si>
  <si>
    <t>15% enhancement, January-September 2021</t>
  </si>
  <si>
    <t xml:space="preserve">Oct 18 - </t>
  </si>
  <si>
    <t>Sep 19</t>
  </si>
  <si>
    <r>
      <rPr>
        <vertAlign val="superscript"/>
        <sz val="9"/>
        <rFont val="Arial"/>
        <family val="2"/>
      </rPr>
      <t>(2)(3)</t>
    </r>
    <r>
      <rPr>
        <sz val="9"/>
        <rFont val="Arial"/>
        <family val="2"/>
      </rPr>
      <t xml:space="preserve"> The FY21 Average Monthly Grant for TAFDC and EAEDC is a calculation based on the average monthly spending and the monthly caseload.</t>
    </r>
  </si>
  <si>
    <t>Public/subsidized housing</t>
  </si>
  <si>
    <t>Unsubsidized housing</t>
  </si>
  <si>
    <r>
      <rPr>
        <vertAlign val="superscript"/>
        <sz val="9"/>
        <rFont val="Arial"/>
        <family val="2"/>
      </rPr>
      <t>(4)</t>
    </r>
    <r>
      <rPr>
        <sz val="9"/>
        <rFont val="Arial"/>
        <family val="2"/>
      </rPr>
      <t xml:space="preserve"> Effective 10/1/2021.  These income limits do not apply to households with elderly and disabled members.  Also, TAFDC, EAEDC, and SSI clients are automatically eligible for SNAP.</t>
    </r>
  </si>
  <si>
    <t xml:space="preserve">  TANF ARPA</t>
  </si>
  <si>
    <r>
      <t xml:space="preserve">FY22 Avg Monthly Grant </t>
    </r>
    <r>
      <rPr>
        <b/>
        <vertAlign val="superscript"/>
        <sz val="10"/>
        <rFont val="Arial"/>
        <family val="2"/>
      </rPr>
      <t>(2)</t>
    </r>
  </si>
  <si>
    <r>
      <t xml:space="preserve">FY22 Avg Monthly Grant </t>
    </r>
    <r>
      <rPr>
        <b/>
        <vertAlign val="superscript"/>
        <sz val="10"/>
        <rFont val="Arial"/>
        <family val="2"/>
      </rPr>
      <t>(3)</t>
    </r>
  </si>
  <si>
    <t>FY23 Target (Subject to change)</t>
  </si>
  <si>
    <t>FY23</t>
  </si>
  <si>
    <t>FY23 Appropriations</t>
  </si>
  <si>
    <t>As of 
July
2022</t>
  </si>
  <si>
    <t>As of 
August
 2022</t>
  </si>
  <si>
    <t>As of 
August
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</si>
</sst>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6" formatCode="&quot;$&quot;#,##0_);[Red]\(&quot;$&quot;#,##0\)"/>
    <numFmt numFmtId="8" formatCode="&quot;$&quot;#,##0.00_);[Red]\(&quot;$&quot;#,##0.00\)"/>
    <numFmt numFmtId="164" formatCode="&quot;$&quot;#,##0"/>
    <numFmt numFmtId="165" formatCode="#,##0.0"/>
    <numFmt numFmtId="166" formatCode="0.0%"/>
    <numFmt numFmtId="167" formatCode="&quot;$&quot;#,##0.00"/>
  </numFmts>
  <fonts count="36">
    <font>
      <sz val="10"/>
      <name val="Arial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2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sz val="8"/>
      <name val="Arial"/>
      <family val="2"/>
    </font>
    <font>
      <u/>
      <sz val="10"/>
      <name val="Arial"/>
      <family val="2"/>
    </font>
    <font>
      <u/>
      <sz val="7.5"/>
      <color indexed="12"/>
      <name val="Arial"/>
      <family val="2"/>
    </font>
    <font>
      <b/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u/>
      <sz val="14"/>
      <name val="Arial"/>
      <family val="2"/>
    </font>
    <font>
      <u val="doubleAccounting"/>
      <sz val="10"/>
      <name val="Arial"/>
      <family val="2"/>
    </font>
    <font>
      <b/>
      <u/>
      <sz val="14"/>
      <name val="Arial"/>
      <family val="2"/>
    </font>
    <font>
      <sz val="10"/>
      <color indexed="18"/>
      <name val="Arial"/>
      <family val="2"/>
    </font>
    <font>
      <sz val="7.5"/>
      <name val="Arial"/>
      <family val="2"/>
    </font>
    <font>
      <sz val="10"/>
      <name val="Arial Unicode MS"/>
      <family val="2"/>
    </font>
    <font>
      <b/>
      <vertAlign val="superscript"/>
      <sz val="12"/>
      <name val="Arial"/>
      <family val="2"/>
    </font>
    <font>
      <b/>
      <vertAlign val="superscript"/>
      <sz val="10"/>
      <name val="Arial"/>
      <family val="2"/>
    </font>
    <font>
      <sz val="9"/>
      <name val="Arial"/>
      <family val="2"/>
    </font>
    <font>
      <vertAlign val="superscript"/>
      <sz val="9"/>
      <name val="Arial"/>
      <family val="2"/>
    </font>
    <font>
      <sz val="11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b/>
      <sz val="11"/>
      <name val="Arial"/>
      <family val="2"/>
    </font>
    <font>
      <u/>
      <vertAlign val="superscript"/>
      <sz val="10"/>
      <name val="Arial"/>
      <family val="2"/>
    </font>
    <font>
      <u val="doubleAccounting"/>
      <sz val="8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vertAlign val="superscript"/>
      <sz val="9"/>
      <color theme="1"/>
      <name val="Arial"/>
      <family val="2"/>
    </font>
    <font>
      <sz val="7"/>
      <name val="Arial"/>
      <family val="2"/>
    </font>
    <font>
      <sz val="7.5"/>
      <color indexed="12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22"/>
        <bgColor indexed="22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rgb="FFC0C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9"/>
      </patternFill>
    </fill>
  </fills>
  <borders count="4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double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3"/>
      </left>
      <right/>
      <top/>
      <bottom/>
      <diagonal/>
    </border>
    <border>
      <left style="double">
        <color indexed="64"/>
      </left>
      <right/>
      <top style="hair">
        <color indexed="64"/>
      </top>
      <bottom style="double">
        <color indexed="64"/>
      </bottom>
      <diagonal/>
    </border>
    <border>
      <left style="double">
        <color indexed="63"/>
      </left>
      <right/>
      <top style="double">
        <color indexed="63"/>
      </top>
      <bottom/>
      <diagonal/>
    </border>
    <border>
      <left style="double">
        <color indexed="63"/>
      </left>
      <right/>
      <top/>
      <bottom style="double">
        <color indexed="63"/>
      </bottom>
      <diagonal/>
    </border>
    <border>
      <left/>
      <right/>
      <top/>
      <bottom style="double">
        <color indexed="63"/>
      </bottom>
      <diagonal/>
    </border>
    <border>
      <left/>
      <right/>
      <top style="double">
        <color indexed="63"/>
      </top>
      <bottom/>
      <diagonal/>
    </border>
    <border>
      <left style="double">
        <color indexed="63"/>
      </left>
      <right/>
      <top/>
      <bottom style="hair">
        <color indexed="63"/>
      </bottom>
      <diagonal/>
    </border>
    <border>
      <left/>
      <right/>
      <top/>
      <bottom style="hair">
        <color indexed="63"/>
      </bottom>
      <diagonal/>
    </border>
    <border>
      <left style="double">
        <color indexed="63"/>
      </left>
      <right/>
      <top style="hair">
        <color indexed="63"/>
      </top>
      <bottom style="hair">
        <color indexed="63"/>
      </bottom>
      <diagonal/>
    </border>
    <border>
      <left/>
      <right/>
      <top style="hair">
        <color indexed="63"/>
      </top>
      <bottom style="hair">
        <color indexed="63"/>
      </bottom>
      <diagonal/>
    </border>
    <border>
      <left/>
      <right style="double">
        <color indexed="64"/>
      </right>
      <top/>
      <bottom/>
      <diagonal/>
    </border>
    <border>
      <left/>
      <right style="medium">
        <color indexed="63"/>
      </right>
      <top style="double">
        <color indexed="63"/>
      </top>
      <bottom/>
      <diagonal/>
    </border>
    <border>
      <left/>
      <right/>
      <top/>
      <bottom style="thin">
        <color indexed="63"/>
      </bottom>
      <diagonal/>
    </border>
    <border>
      <left/>
      <right style="medium">
        <color indexed="63"/>
      </right>
      <top/>
      <bottom style="thin">
        <color indexed="63"/>
      </bottom>
      <diagonal/>
    </border>
    <border>
      <left/>
      <right style="medium">
        <color indexed="63"/>
      </right>
      <top/>
      <bottom style="double">
        <color indexed="63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 style="thin">
        <color indexed="63"/>
      </top>
      <bottom style="hair">
        <color indexed="63"/>
      </bottom>
      <diagonal/>
    </border>
    <border>
      <left/>
      <right style="medium">
        <color indexed="63"/>
      </right>
      <top style="thin">
        <color indexed="63"/>
      </top>
      <bottom style="hair">
        <color indexed="63"/>
      </bottom>
      <diagonal/>
    </border>
    <border>
      <left/>
      <right style="medium">
        <color indexed="63"/>
      </right>
      <top/>
      <bottom style="hair">
        <color indexed="63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 style="hair">
        <color indexed="64"/>
      </bottom>
      <diagonal/>
    </border>
    <border>
      <left/>
      <right style="double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double">
        <color auto="1"/>
      </top>
      <bottom/>
      <diagonal/>
    </border>
    <border>
      <left style="double">
        <color auto="1"/>
      </left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double">
        <color auto="1"/>
      </left>
      <right/>
      <top/>
      <bottom/>
      <diagonal/>
    </border>
    <border>
      <left/>
      <right style="double">
        <color auto="1"/>
      </right>
      <top/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/>
      <right/>
      <top style="hair">
        <color indexed="64"/>
      </top>
      <bottom style="double">
        <color indexed="64"/>
      </bottom>
      <diagonal/>
    </border>
    <border>
      <left/>
      <right style="double">
        <color indexed="64"/>
      </right>
      <top style="hair">
        <color indexed="64"/>
      </top>
      <bottom style="double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indexed="64"/>
      </bottom>
      <diagonal/>
    </border>
    <border>
      <left style="double">
        <color auto="1"/>
      </left>
      <right/>
      <top style="hair">
        <color indexed="64"/>
      </top>
      <bottom style="hair">
        <color indexed="63"/>
      </bottom>
      <diagonal/>
    </border>
  </borders>
  <cellStyleXfs count="5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  <xf numFmtId="3" fontId="4" fillId="0" borderId="0"/>
    <xf numFmtId="0" fontId="5" fillId="0" borderId="0"/>
    <xf numFmtId="0" fontId="3" fillId="0" borderId="0"/>
  </cellStyleXfs>
  <cellXfs count="276">
    <xf numFmtId="0" fontId="0" fillId="0" borderId="0" xfId="0"/>
    <xf numFmtId="0" fontId="4" fillId="3" borderId="3" xfId="3" applyFont="1" applyFill="1" applyBorder="1" applyAlignment="1">
      <alignment horizontal="center"/>
    </xf>
    <xf numFmtId="0" fontId="4" fillId="3" borderId="4" xfId="3" applyFont="1" applyFill="1" applyBorder="1" applyAlignment="1">
      <alignment horizontal="center"/>
    </xf>
    <xf numFmtId="0" fontId="7" fillId="4" borderId="0" xfId="3" applyFont="1" applyFill="1" applyAlignment="1">
      <alignment horizontal="left"/>
    </xf>
    <xf numFmtId="164" fontId="0" fillId="0" borderId="5" xfId="0" applyNumberFormat="1" applyBorder="1" applyAlignment="1">
      <alignment horizontal="center"/>
    </xf>
    <xf numFmtId="0" fontId="0" fillId="0" borderId="5" xfId="0" applyBorder="1"/>
    <xf numFmtId="164" fontId="0" fillId="0" borderId="6" xfId="0" applyNumberFormat="1" applyBorder="1" applyAlignment="1">
      <alignment horizontal="center"/>
    </xf>
    <xf numFmtId="0" fontId="0" fillId="0" borderId="6" xfId="0" applyBorder="1"/>
    <xf numFmtId="0" fontId="0" fillId="0" borderId="8" xfId="0" applyBorder="1"/>
    <xf numFmtId="0" fontId="4" fillId="4" borderId="0" xfId="3" applyFont="1" applyFill="1"/>
    <xf numFmtId="0" fontId="4" fillId="3" borderId="12" xfId="3" applyFont="1" applyFill="1" applyBorder="1"/>
    <xf numFmtId="0" fontId="6" fillId="3" borderId="10" xfId="3" applyFont="1" applyFill="1" applyBorder="1"/>
    <xf numFmtId="0" fontId="6" fillId="3" borderId="0" xfId="3" applyFont="1" applyFill="1" applyAlignment="1">
      <alignment horizontal="center"/>
    </xf>
    <xf numFmtId="0" fontId="4" fillId="3" borderId="0" xfId="3" applyFont="1" applyFill="1"/>
    <xf numFmtId="164" fontId="4" fillId="4" borderId="0" xfId="3" applyNumberFormat="1" applyFont="1" applyFill="1" applyAlignment="1">
      <alignment horizontal="center"/>
    </xf>
    <xf numFmtId="0" fontId="4" fillId="3" borderId="13" xfId="3" applyFont="1" applyFill="1" applyBorder="1"/>
    <xf numFmtId="0" fontId="5" fillId="4" borderId="0" xfId="3" applyFill="1"/>
    <xf numFmtId="0" fontId="6" fillId="4" borderId="0" xfId="3" applyFont="1" applyFill="1"/>
    <xf numFmtId="0" fontId="6" fillId="3" borderId="15" xfId="3" applyFont="1" applyFill="1" applyBorder="1"/>
    <xf numFmtId="0" fontId="4" fillId="3" borderId="0" xfId="3" applyFont="1" applyFill="1" applyAlignment="1">
      <alignment horizontal="center"/>
    </xf>
    <xf numFmtId="0" fontId="0" fillId="3" borderId="9" xfId="0" applyFill="1" applyBorder="1"/>
    <xf numFmtId="0" fontId="4" fillId="3" borderId="16" xfId="3" applyFont="1" applyFill="1" applyBorder="1"/>
    <xf numFmtId="0" fontId="0" fillId="3" borderId="17" xfId="0" applyFill="1" applyBorder="1"/>
    <xf numFmtId="0" fontId="4" fillId="3" borderId="18" xfId="3" applyFont="1" applyFill="1" applyBorder="1"/>
    <xf numFmtId="0" fontId="0" fillId="3" borderId="19" xfId="0" applyFill="1" applyBorder="1"/>
    <xf numFmtId="0" fontId="4" fillId="3" borderId="9" xfId="3" applyFont="1" applyFill="1" applyBorder="1" applyAlignment="1">
      <alignment horizontal="center"/>
    </xf>
    <xf numFmtId="0" fontId="4" fillId="3" borderId="9" xfId="3" applyFont="1" applyFill="1" applyBorder="1"/>
    <xf numFmtId="0" fontId="5" fillId="3" borderId="9" xfId="3" applyFill="1" applyBorder="1" applyAlignment="1">
      <alignment horizontal="centerContinuous" wrapText="1"/>
    </xf>
    <xf numFmtId="0" fontId="0" fillId="3" borderId="0" xfId="0" applyFill="1"/>
    <xf numFmtId="0" fontId="0" fillId="0" borderId="20" xfId="0" applyBorder="1"/>
    <xf numFmtId="0" fontId="0" fillId="3" borderId="7" xfId="0" applyFill="1" applyBorder="1"/>
    <xf numFmtId="0" fontId="6" fillId="3" borderId="0" xfId="3" applyFont="1" applyFill="1" applyAlignment="1">
      <alignment horizontal="left"/>
    </xf>
    <xf numFmtId="0" fontId="0" fillId="4" borderId="0" xfId="0" applyFill="1"/>
    <xf numFmtId="0" fontId="9" fillId="0" borderId="0" xfId="0" applyFont="1"/>
    <xf numFmtId="3" fontId="7" fillId="4" borderId="0" xfId="2" applyFont="1" applyFill="1"/>
    <xf numFmtId="3" fontId="4" fillId="4" borderId="0" xfId="2" applyFill="1"/>
    <xf numFmtId="3" fontId="4" fillId="4" borderId="0" xfId="2" applyFill="1" applyAlignment="1">
      <alignment horizontal="center"/>
    </xf>
    <xf numFmtId="3" fontId="4" fillId="0" borderId="0" xfId="2" applyProtection="1">
      <protection locked="0"/>
    </xf>
    <xf numFmtId="3" fontId="11" fillId="3" borderId="12" xfId="2" applyFont="1" applyFill="1" applyBorder="1" applyAlignment="1">
      <alignment horizontal="center"/>
    </xf>
    <xf numFmtId="3" fontId="4" fillId="3" borderId="15" xfId="2" applyFill="1" applyBorder="1" applyAlignment="1">
      <alignment horizontal="centerContinuous"/>
    </xf>
    <xf numFmtId="3" fontId="12" fillId="3" borderId="15" xfId="2" applyFont="1" applyFill="1" applyBorder="1" applyAlignment="1">
      <alignment horizontal="centerContinuous"/>
    </xf>
    <xf numFmtId="3" fontId="4" fillId="3" borderId="21" xfId="2" applyFill="1" applyBorder="1" applyAlignment="1">
      <alignment horizontal="centerContinuous"/>
    </xf>
    <xf numFmtId="3" fontId="11" fillId="3" borderId="10" xfId="2" applyFont="1" applyFill="1" applyBorder="1" applyAlignment="1">
      <alignment horizontal="center" wrapText="1"/>
    </xf>
    <xf numFmtId="3" fontId="4" fillId="4" borderId="22" xfId="2" applyFill="1" applyBorder="1" applyAlignment="1">
      <alignment horizontal="center" wrapText="1"/>
    </xf>
    <xf numFmtId="3" fontId="4" fillId="5" borderId="23" xfId="2" applyFill="1" applyBorder="1" applyAlignment="1">
      <alignment horizontal="center" wrapText="1"/>
    </xf>
    <xf numFmtId="3" fontId="4" fillId="0" borderId="0" xfId="2" applyAlignment="1">
      <alignment horizontal="center" wrapText="1"/>
    </xf>
    <xf numFmtId="3" fontId="11" fillId="3" borderId="13" xfId="2" applyFont="1" applyFill="1" applyBorder="1"/>
    <xf numFmtId="10" fontId="4" fillId="4" borderId="14" xfId="2" applyNumberFormat="1" applyFill="1" applyBorder="1" applyAlignment="1">
      <alignment horizontal="center"/>
    </xf>
    <xf numFmtId="166" fontId="4" fillId="5" borderId="24" xfId="2" applyNumberFormat="1" applyFill="1" applyBorder="1" applyAlignment="1">
      <alignment horizontal="center"/>
    </xf>
    <xf numFmtId="10" fontId="4" fillId="0" borderId="0" xfId="2" applyNumberFormat="1"/>
    <xf numFmtId="3" fontId="11" fillId="4" borderId="0" xfId="2" applyFont="1" applyFill="1"/>
    <xf numFmtId="166" fontId="4" fillId="4" borderId="0" xfId="2" applyNumberFormat="1" applyFill="1" applyAlignment="1">
      <alignment horizontal="center"/>
    </xf>
    <xf numFmtId="3" fontId="11" fillId="3" borderId="12" xfId="2" applyFont="1" applyFill="1" applyBorder="1" applyAlignment="1">
      <alignment horizontal="left"/>
    </xf>
    <xf numFmtId="3" fontId="12" fillId="2" borderId="15" xfId="2" applyFont="1" applyFill="1" applyBorder="1" applyAlignment="1">
      <alignment horizontal="centerContinuous"/>
    </xf>
    <xf numFmtId="3" fontId="11" fillId="3" borderId="12" xfId="2" applyFont="1" applyFill="1" applyBorder="1" applyAlignment="1">
      <alignment horizontal="centerContinuous"/>
    </xf>
    <xf numFmtId="3" fontId="11" fillId="0" borderId="0" xfId="2" applyFont="1"/>
    <xf numFmtId="3" fontId="4" fillId="0" borderId="0" xfId="2"/>
    <xf numFmtId="3" fontId="4" fillId="0" borderId="0" xfId="2" applyAlignment="1">
      <alignment horizontal="center"/>
    </xf>
    <xf numFmtId="3" fontId="14" fillId="0" borderId="0" xfId="2" applyFont="1"/>
    <xf numFmtId="0" fontId="5" fillId="0" borderId="0" xfId="3" applyProtection="1">
      <protection locked="0"/>
    </xf>
    <xf numFmtId="0" fontId="4" fillId="4" borderId="7" xfId="3" applyFont="1" applyFill="1" applyBorder="1"/>
    <xf numFmtId="0" fontId="4" fillId="4" borderId="0" xfId="3" applyFont="1" applyFill="1" applyAlignment="1">
      <alignment horizontal="center"/>
    </xf>
    <xf numFmtId="0" fontId="6" fillId="3" borderId="1" xfId="3" applyFont="1" applyFill="1" applyBorder="1"/>
    <xf numFmtId="0" fontId="6" fillId="3" borderId="2" xfId="3" applyFont="1" applyFill="1" applyBorder="1"/>
    <xf numFmtId="0" fontId="4" fillId="3" borderId="2" xfId="3" applyFont="1" applyFill="1" applyBorder="1"/>
    <xf numFmtId="164" fontId="4" fillId="4" borderId="0" xfId="3" applyNumberFormat="1" applyFont="1" applyFill="1" applyAlignment="1">
      <alignment horizontal="right"/>
    </xf>
    <xf numFmtId="164" fontId="4" fillId="0" borderId="0" xfId="3" applyNumberFormat="1" applyFont="1" applyAlignment="1">
      <alignment horizontal="right"/>
    </xf>
    <xf numFmtId="0" fontId="4" fillId="4" borderId="0" xfId="3" applyFont="1" applyFill="1" applyAlignment="1">
      <alignment horizontal="right"/>
    </xf>
    <xf numFmtId="0" fontId="5" fillId="0" borderId="0" xfId="3"/>
    <xf numFmtId="164" fontId="4" fillId="4" borderId="7" xfId="3" applyNumberFormat="1" applyFont="1" applyFill="1" applyBorder="1" applyAlignment="1">
      <alignment horizontal="right"/>
    </xf>
    <xf numFmtId="0" fontId="4" fillId="0" borderId="0" xfId="3" applyFont="1"/>
    <xf numFmtId="0" fontId="6" fillId="3" borderId="0" xfId="3" applyFont="1" applyFill="1" applyAlignment="1">
      <alignment horizontal="right"/>
    </xf>
    <xf numFmtId="0" fontId="12" fillId="3" borderId="25" xfId="3" applyFont="1" applyFill="1" applyBorder="1" applyAlignment="1">
      <alignment horizontal="left"/>
    </xf>
    <xf numFmtId="0" fontId="5" fillId="3" borderId="7" xfId="3" applyFill="1" applyBorder="1"/>
    <xf numFmtId="0" fontId="5" fillId="3" borderId="0" xfId="3" applyFill="1"/>
    <xf numFmtId="0" fontId="16" fillId="4" borderId="0" xfId="3" applyFont="1" applyFill="1"/>
    <xf numFmtId="3" fontId="11" fillId="3" borderId="16" xfId="2" applyFont="1" applyFill="1" applyBorder="1"/>
    <xf numFmtId="166" fontId="13" fillId="5" borderId="27" xfId="2" applyNumberFormat="1" applyFont="1" applyFill="1" applyBorder="1" applyAlignment="1">
      <alignment horizontal="center"/>
    </xf>
    <xf numFmtId="10" fontId="4" fillId="4" borderId="26" xfId="2" applyNumberFormat="1" applyFill="1" applyBorder="1" applyAlignment="1">
      <alignment horizontal="center"/>
    </xf>
    <xf numFmtId="3" fontId="4" fillId="5" borderId="28" xfId="2" applyFill="1" applyBorder="1" applyAlignment="1">
      <alignment horizontal="center" wrapText="1"/>
    </xf>
    <xf numFmtId="17" fontId="6" fillId="3" borderId="0" xfId="3" applyNumberFormat="1" applyFont="1" applyFill="1" applyAlignment="1">
      <alignment horizontal="center"/>
    </xf>
    <xf numFmtId="0" fontId="0" fillId="3" borderId="29" xfId="0" applyFill="1" applyBorder="1"/>
    <xf numFmtId="0" fontId="0" fillId="3" borderId="20" xfId="0" applyFill="1" applyBorder="1"/>
    <xf numFmtId="0" fontId="0" fillId="0" borderId="30" xfId="0" applyBorder="1"/>
    <xf numFmtId="0" fontId="0" fillId="0" borderId="31" xfId="0" applyBorder="1"/>
    <xf numFmtId="0" fontId="6" fillId="3" borderId="0" xfId="0" applyFont="1" applyFill="1"/>
    <xf numFmtId="0" fontId="4" fillId="3" borderId="25" xfId="3" applyFont="1" applyFill="1" applyBorder="1"/>
    <xf numFmtId="164" fontId="5" fillId="0" borderId="0" xfId="3" applyNumberFormat="1" applyProtection="1">
      <protection locked="0"/>
    </xf>
    <xf numFmtId="0" fontId="8" fillId="4" borderId="7" xfId="3" applyFont="1" applyFill="1" applyBorder="1" applyAlignment="1">
      <alignment horizontal="left"/>
    </xf>
    <xf numFmtId="0" fontId="12" fillId="0" borderId="0" xfId="0" applyFont="1" applyAlignment="1">
      <alignment horizontal="left"/>
    </xf>
    <xf numFmtId="8" fontId="5" fillId="0" borderId="0" xfId="3" applyNumberFormat="1" applyProtection="1">
      <protection locked="0"/>
    </xf>
    <xf numFmtId="0" fontId="5" fillId="3" borderId="9" xfId="3" applyFill="1" applyBorder="1"/>
    <xf numFmtId="0" fontId="13" fillId="4" borderId="0" xfId="3" applyFont="1" applyFill="1"/>
    <xf numFmtId="0" fontId="10" fillId="0" borderId="0" xfId="1" applyAlignment="1" applyProtection="1">
      <alignment horizontal="right"/>
    </xf>
    <xf numFmtId="0" fontId="18" fillId="0" borderId="0" xfId="0" applyFont="1"/>
    <xf numFmtId="0" fontId="5" fillId="6" borderId="0" xfId="3" applyFill="1"/>
    <xf numFmtId="0" fontId="11" fillId="3" borderId="2" xfId="3" applyFont="1" applyFill="1" applyBorder="1"/>
    <xf numFmtId="0" fontId="11" fillId="3" borderId="2" xfId="3" applyFont="1" applyFill="1" applyBorder="1" applyAlignment="1">
      <alignment horizontal="left"/>
    </xf>
    <xf numFmtId="0" fontId="19" fillId="0" borderId="0" xfId="0" applyFont="1" applyAlignment="1">
      <alignment vertical="center"/>
    </xf>
    <xf numFmtId="0" fontId="19" fillId="0" borderId="0" xfId="0" applyFont="1"/>
    <xf numFmtId="0" fontId="19" fillId="4" borderId="0" xfId="3" applyFont="1" applyFill="1"/>
    <xf numFmtId="3" fontId="11" fillId="0" borderId="0" xfId="2" applyFont="1" applyProtection="1">
      <protection locked="0"/>
    </xf>
    <xf numFmtId="0" fontId="11" fillId="0" borderId="0" xfId="0" applyFont="1"/>
    <xf numFmtId="0" fontId="11" fillId="0" borderId="0" xfId="3" applyFont="1" applyAlignment="1">
      <alignment horizontal="left"/>
    </xf>
    <xf numFmtId="0" fontId="12" fillId="0" borderId="0" xfId="0" applyFont="1"/>
    <xf numFmtId="164" fontId="11" fillId="7" borderId="0" xfId="3" applyNumberFormat="1" applyFont="1" applyFill="1" applyAlignment="1">
      <alignment horizontal="right"/>
    </xf>
    <xf numFmtId="0" fontId="24" fillId="3" borderId="2" xfId="3" applyFont="1" applyFill="1" applyBorder="1"/>
    <xf numFmtId="0" fontId="24" fillId="0" borderId="0" xfId="3" applyFont="1" applyProtection="1">
      <protection locked="0"/>
    </xf>
    <xf numFmtId="8" fontId="24" fillId="0" borderId="0" xfId="3" applyNumberFormat="1" applyFont="1" applyProtection="1">
      <protection locked="0"/>
    </xf>
    <xf numFmtId="0" fontId="25" fillId="4" borderId="0" xfId="3" applyFont="1" applyFill="1" applyAlignment="1">
      <alignment horizontal="left"/>
    </xf>
    <xf numFmtId="0" fontId="26" fillId="4" borderId="0" xfId="3" applyFont="1" applyFill="1" applyAlignment="1">
      <alignment horizontal="left"/>
    </xf>
    <xf numFmtId="164" fontId="0" fillId="0" borderId="0" xfId="0" applyNumberFormat="1"/>
    <xf numFmtId="167" fontId="4" fillId="0" borderId="0" xfId="2" applyNumberFormat="1" applyAlignment="1">
      <alignment horizontal="right" wrapText="1"/>
    </xf>
    <xf numFmtId="167" fontId="4" fillId="0" borderId="0" xfId="2" applyNumberFormat="1" applyAlignment="1" applyProtection="1">
      <alignment horizontal="right"/>
      <protection locked="0"/>
    </xf>
    <xf numFmtId="0" fontId="4" fillId="3" borderId="25" xfId="3" applyFont="1" applyFill="1" applyBorder="1" applyAlignment="1">
      <alignment horizontal="left"/>
    </xf>
    <xf numFmtId="164" fontId="4" fillId="4" borderId="7" xfId="3" applyNumberFormat="1" applyFont="1" applyFill="1" applyBorder="1" applyAlignment="1">
      <alignment horizontal="left"/>
    </xf>
    <xf numFmtId="0" fontId="5" fillId="0" borderId="7" xfId="3" applyBorder="1"/>
    <xf numFmtId="8" fontId="0" fillId="0" borderId="0" xfId="0" applyNumberFormat="1"/>
    <xf numFmtId="0" fontId="17" fillId="0" borderId="0" xfId="0" applyFont="1"/>
    <xf numFmtId="167" fontId="5" fillId="0" borderId="0" xfId="3" applyNumberFormat="1" applyProtection="1">
      <protection locked="0"/>
    </xf>
    <xf numFmtId="0" fontId="5" fillId="0" borderId="2" xfId="3" applyBorder="1" applyProtection="1">
      <protection locked="0"/>
    </xf>
    <xf numFmtId="0" fontId="8" fillId="4" borderId="0" xfId="3" applyFont="1" applyFill="1" applyAlignment="1">
      <alignment horizontal="left"/>
    </xf>
    <xf numFmtId="0" fontId="8" fillId="4" borderId="0" xfId="3" applyFont="1" applyFill="1"/>
    <xf numFmtId="0" fontId="27" fillId="4" borderId="0" xfId="3" applyFont="1" applyFill="1"/>
    <xf numFmtId="0" fontId="8" fillId="0" borderId="0" xfId="0" applyFont="1"/>
    <xf numFmtId="164" fontId="12" fillId="0" borderId="7" xfId="3" applyNumberFormat="1" applyFont="1" applyBorder="1" applyAlignment="1">
      <alignment horizontal="right"/>
    </xf>
    <xf numFmtId="0" fontId="11" fillId="4" borderId="0" xfId="3" applyFont="1" applyFill="1" applyAlignment="1">
      <alignment horizontal="right"/>
    </xf>
    <xf numFmtId="0" fontId="28" fillId="4" borderId="0" xfId="3" applyFont="1" applyFill="1"/>
    <xf numFmtId="0" fontId="11" fillId="4" borderId="0" xfId="3" applyFont="1" applyFill="1"/>
    <xf numFmtId="3" fontId="4" fillId="0" borderId="0" xfId="0" applyNumberFormat="1" applyFont="1"/>
    <xf numFmtId="0" fontId="4" fillId="4" borderId="0" xfId="3" applyFont="1" applyFill="1" applyAlignment="1">
      <alignment horizontal="left"/>
    </xf>
    <xf numFmtId="0" fontId="4" fillId="0" borderId="0" xfId="3" applyFont="1" applyProtection="1">
      <protection locked="0"/>
    </xf>
    <xf numFmtId="0" fontId="6" fillId="6" borderId="33" xfId="3" applyFont="1" applyFill="1" applyBorder="1" applyAlignment="1" applyProtection="1">
      <alignment horizontal="center"/>
      <protection locked="0"/>
    </xf>
    <xf numFmtId="0" fontId="6" fillId="3" borderId="35" xfId="3" applyFont="1" applyFill="1" applyBorder="1" applyProtection="1">
      <protection locked="0"/>
    </xf>
    <xf numFmtId="0" fontId="6" fillId="3" borderId="35" xfId="3" applyFont="1" applyFill="1" applyBorder="1" applyAlignment="1" applyProtection="1">
      <alignment horizontal="center"/>
      <protection locked="0"/>
    </xf>
    <xf numFmtId="0" fontId="4" fillId="3" borderId="35" xfId="3" applyFont="1" applyFill="1" applyBorder="1" applyAlignment="1" applyProtection="1">
      <alignment horizontal="center"/>
      <protection locked="0"/>
    </xf>
    <xf numFmtId="0" fontId="4" fillId="3" borderId="37" xfId="3" applyFont="1" applyFill="1" applyBorder="1" applyAlignment="1" applyProtection="1">
      <alignment horizontal="center"/>
      <protection locked="0"/>
    </xf>
    <xf numFmtId="0" fontId="11" fillId="4" borderId="0" xfId="3" applyFont="1" applyFill="1" applyAlignment="1">
      <alignment horizontal="left"/>
    </xf>
    <xf numFmtId="49" fontId="8" fillId="4" borderId="0" xfId="3" applyNumberFormat="1" applyFont="1" applyFill="1" applyAlignment="1">
      <alignment horizontal="center"/>
    </xf>
    <xf numFmtId="0" fontId="5" fillId="0" borderId="0" xfId="3" applyAlignment="1" applyProtection="1">
      <alignment horizontal="center"/>
      <protection locked="0"/>
    </xf>
    <xf numFmtId="0" fontId="5" fillId="3" borderId="29" xfId="3" applyFill="1" applyBorder="1" applyAlignment="1" applyProtection="1">
      <alignment horizontal="center"/>
      <protection locked="0"/>
    </xf>
    <xf numFmtId="0" fontId="5" fillId="3" borderId="20" xfId="3" applyFill="1" applyBorder="1" applyAlignment="1" applyProtection="1">
      <alignment horizontal="center"/>
      <protection locked="0"/>
    </xf>
    <xf numFmtId="49" fontId="8" fillId="0" borderId="20" xfId="3" applyNumberFormat="1" applyFont="1" applyBorder="1" applyAlignment="1" applyProtection="1">
      <alignment horizontal="center"/>
      <protection locked="0"/>
    </xf>
    <xf numFmtId="49" fontId="27" fillId="4" borderId="0" xfId="3" applyNumberFormat="1" applyFont="1" applyFill="1" applyAlignment="1">
      <alignment horizontal="center"/>
    </xf>
    <xf numFmtId="49" fontId="30" fillId="4" borderId="0" xfId="3" applyNumberFormat="1" applyFont="1" applyFill="1" applyAlignment="1">
      <alignment horizontal="center"/>
    </xf>
    <xf numFmtId="49" fontId="8" fillId="4" borderId="7" xfId="3" applyNumberFormat="1" applyFont="1" applyFill="1" applyBorder="1" applyAlignment="1">
      <alignment horizontal="center"/>
    </xf>
    <xf numFmtId="49" fontId="8" fillId="0" borderId="8" xfId="3" applyNumberFormat="1" applyFont="1" applyBorder="1" applyAlignment="1" applyProtection="1">
      <alignment horizontal="center"/>
      <protection locked="0"/>
    </xf>
    <xf numFmtId="0" fontId="4" fillId="0" borderId="0" xfId="3" applyFont="1" applyAlignment="1" applyProtection="1">
      <alignment horizontal="center"/>
      <protection locked="0"/>
    </xf>
    <xf numFmtId="0" fontId="5" fillId="0" borderId="0" xfId="3" applyAlignment="1">
      <alignment horizontal="center"/>
    </xf>
    <xf numFmtId="0" fontId="5" fillId="0" borderId="20" xfId="3" applyBorder="1" applyAlignment="1">
      <alignment horizontal="center"/>
    </xf>
    <xf numFmtId="164" fontId="11" fillId="0" borderId="0" xfId="3" applyNumberFormat="1" applyFont="1" applyAlignment="1">
      <alignment horizontal="center"/>
    </xf>
    <xf numFmtId="0" fontId="5" fillId="0" borderId="7" xfId="3" applyBorder="1" applyAlignment="1">
      <alignment horizontal="center"/>
    </xf>
    <xf numFmtId="0" fontId="5" fillId="0" borderId="8" xfId="3" applyBorder="1" applyAlignment="1">
      <alignment horizontal="center"/>
    </xf>
    <xf numFmtId="0" fontId="5" fillId="3" borderId="20" xfId="3" applyFill="1" applyBorder="1" applyAlignment="1">
      <alignment horizontal="center"/>
    </xf>
    <xf numFmtId="0" fontId="5" fillId="0" borderId="8" xfId="3" applyBorder="1" applyAlignment="1" applyProtection="1">
      <alignment horizontal="center"/>
      <protection locked="0"/>
    </xf>
    <xf numFmtId="0" fontId="8" fillId="4" borderId="0" xfId="3" applyFont="1" applyFill="1" applyAlignment="1">
      <alignment horizontal="center"/>
    </xf>
    <xf numFmtId="0" fontId="8" fillId="0" borderId="0" xfId="0" applyFont="1" applyAlignment="1">
      <alignment horizontal="center"/>
    </xf>
    <xf numFmtId="37" fontId="4" fillId="4" borderId="26" xfId="2" applyNumberFormat="1" applyFill="1" applyBorder="1" applyAlignment="1">
      <alignment horizontal="center"/>
    </xf>
    <xf numFmtId="37" fontId="4" fillId="4" borderId="14" xfId="2" applyNumberFormat="1" applyFill="1" applyBorder="1" applyAlignment="1">
      <alignment horizontal="center"/>
    </xf>
    <xf numFmtId="0" fontId="10" fillId="0" borderId="0" xfId="1" applyFill="1" applyBorder="1" applyAlignment="1" applyProtection="1">
      <alignment horizontal="center" vertical="center" wrapText="1"/>
    </xf>
    <xf numFmtId="0" fontId="10" fillId="0" borderId="0" xfId="1" applyFill="1" applyBorder="1" applyAlignment="1" applyProtection="1">
      <alignment vertical="top" wrapText="1"/>
    </xf>
    <xf numFmtId="164" fontId="0" fillId="0" borderId="0" xfId="0" applyNumberFormat="1" applyAlignment="1">
      <alignment horizontal="center"/>
    </xf>
    <xf numFmtId="0" fontId="4" fillId="2" borderId="33" xfId="3" applyFont="1" applyFill="1" applyBorder="1" applyAlignment="1">
      <alignment wrapText="1"/>
    </xf>
    <xf numFmtId="0" fontId="6" fillId="3" borderId="35" xfId="3" applyFont="1" applyFill="1" applyBorder="1" applyAlignment="1">
      <alignment horizontal="center"/>
    </xf>
    <xf numFmtId="0" fontId="10" fillId="8" borderId="0" xfId="1" applyFill="1" applyBorder="1" applyAlignment="1" applyProtection="1">
      <alignment horizontal="center" vertical="center" wrapText="1"/>
    </xf>
    <xf numFmtId="0" fontId="0" fillId="0" borderId="0" xfId="0" applyAlignment="1">
      <alignment wrapText="1"/>
    </xf>
    <xf numFmtId="0" fontId="0" fillId="3" borderId="33" xfId="0" applyFill="1" applyBorder="1"/>
    <xf numFmtId="0" fontId="4" fillId="3" borderId="42" xfId="3" applyFont="1" applyFill="1" applyBorder="1" applyAlignment="1">
      <alignment horizontal="center"/>
    </xf>
    <xf numFmtId="0" fontId="4" fillId="3" borderId="43" xfId="3" applyFont="1" applyFill="1" applyBorder="1" applyAlignment="1">
      <alignment horizontal="center"/>
    </xf>
    <xf numFmtId="3" fontId="11" fillId="3" borderId="15" xfId="2" applyFont="1" applyFill="1" applyBorder="1" applyAlignment="1">
      <alignment horizontal="centerContinuous"/>
    </xf>
    <xf numFmtId="0" fontId="4" fillId="3" borderId="35" xfId="3" applyFont="1" applyFill="1" applyBorder="1"/>
    <xf numFmtId="49" fontId="8" fillId="0" borderId="36" xfId="3" applyNumberFormat="1" applyFont="1" applyBorder="1" applyAlignment="1" applyProtection="1">
      <alignment horizontal="center"/>
      <protection locked="0"/>
    </xf>
    <xf numFmtId="164" fontId="11" fillId="0" borderId="0" xfId="3" applyNumberFormat="1" applyFont="1" applyAlignment="1">
      <alignment horizontal="right"/>
    </xf>
    <xf numFmtId="0" fontId="10" fillId="8" borderId="0" xfId="1" applyFill="1" applyBorder="1" applyAlignment="1" applyProtection="1">
      <alignment horizontal="center" vertical="center" wrapText="1"/>
      <protection locked="0"/>
    </xf>
    <xf numFmtId="6" fontId="0" fillId="0" borderId="0" xfId="0" applyNumberFormat="1"/>
    <xf numFmtId="14" fontId="0" fillId="0" borderId="0" xfId="0" applyNumberFormat="1"/>
    <xf numFmtId="167" fontId="4" fillId="4" borderId="17" xfId="3" applyNumberFormat="1" applyFont="1" applyFill="1" applyBorder="1" applyAlignment="1">
      <alignment horizontal="center"/>
    </xf>
    <xf numFmtId="167" fontId="0" fillId="0" borderId="17" xfId="0" applyNumberFormat="1" applyBorder="1"/>
    <xf numFmtId="167" fontId="4" fillId="4" borderId="19" xfId="3" applyNumberFormat="1" applyFont="1" applyFill="1" applyBorder="1" applyAlignment="1">
      <alignment horizontal="center"/>
    </xf>
    <xf numFmtId="167" fontId="0" fillId="0" borderId="19" xfId="0" applyNumberFormat="1" applyBorder="1"/>
    <xf numFmtId="167" fontId="4" fillId="4" borderId="0" xfId="3" applyNumberFormat="1" applyFont="1" applyFill="1" applyAlignment="1">
      <alignment horizontal="center"/>
    </xf>
    <xf numFmtId="167" fontId="0" fillId="0" borderId="0" xfId="0" applyNumberFormat="1"/>
    <xf numFmtId="167" fontId="4" fillId="4" borderId="7" xfId="3" applyNumberFormat="1" applyFont="1" applyFill="1" applyBorder="1" applyAlignment="1">
      <alignment horizontal="center"/>
    </xf>
    <xf numFmtId="167" fontId="0" fillId="0" borderId="7" xfId="0" applyNumberFormat="1" applyBorder="1"/>
    <xf numFmtId="0" fontId="6" fillId="6" borderId="32" xfId="3" applyFont="1" applyFill="1" applyBorder="1" applyProtection="1">
      <protection locked="0"/>
    </xf>
    <xf numFmtId="164" fontId="0" fillId="0" borderId="0" xfId="0" applyNumberFormat="1" applyProtection="1">
      <protection locked="0"/>
    </xf>
    <xf numFmtId="0" fontId="0" fillId="0" borderId="0" xfId="0" applyProtection="1">
      <protection locked="0"/>
    </xf>
    <xf numFmtId="164" fontId="0" fillId="0" borderId="38" xfId="0" applyNumberFormat="1" applyBorder="1" applyProtection="1">
      <protection locked="0"/>
    </xf>
    <xf numFmtId="0" fontId="10" fillId="0" borderId="0" xfId="1" applyAlignment="1" applyProtection="1"/>
    <xf numFmtId="0" fontId="8" fillId="9" borderId="0" xfId="0" applyFont="1" applyFill="1" applyAlignment="1">
      <alignment horizontal="center" vertical="center" wrapText="1"/>
    </xf>
    <xf numFmtId="0" fontId="0" fillId="9" borderId="32" xfId="0" applyFill="1" applyBorder="1"/>
    <xf numFmtId="0" fontId="10" fillId="9" borderId="0" xfId="1" applyFill="1" applyBorder="1" applyAlignment="1" applyProtection="1">
      <alignment vertical="center" wrapText="1"/>
      <protection locked="0"/>
    </xf>
    <xf numFmtId="0" fontId="10" fillId="9" borderId="0" xfId="1" applyFill="1" applyBorder="1" applyAlignment="1" applyProtection="1">
      <alignment horizontal="center" vertical="center" wrapText="1"/>
    </xf>
    <xf numFmtId="165" fontId="31" fillId="3" borderId="16" xfId="2" applyNumberFormat="1" applyFont="1" applyFill="1" applyBorder="1"/>
    <xf numFmtId="37" fontId="1" fillId="4" borderId="26" xfId="2" applyNumberFormat="1" applyFont="1" applyFill="1" applyBorder="1" applyAlignment="1">
      <alignment horizontal="center"/>
    </xf>
    <xf numFmtId="10" fontId="1" fillId="4" borderId="26" xfId="2" applyNumberFormat="1" applyFont="1" applyFill="1" applyBorder="1" applyAlignment="1">
      <alignment horizontal="center"/>
    </xf>
    <xf numFmtId="166" fontId="1" fillId="5" borderId="27" xfId="2" applyNumberFormat="1" applyFont="1" applyFill="1" applyBorder="1" applyAlignment="1">
      <alignment horizontal="center"/>
    </xf>
    <xf numFmtId="3" fontId="31" fillId="3" borderId="13" xfId="2" applyFont="1" applyFill="1" applyBorder="1"/>
    <xf numFmtId="37" fontId="1" fillId="4" borderId="14" xfId="2" applyNumberFormat="1" applyFont="1" applyFill="1" applyBorder="1" applyAlignment="1">
      <alignment horizontal="center"/>
    </xf>
    <xf numFmtId="10" fontId="1" fillId="4" borderId="14" xfId="2" applyNumberFormat="1" applyFont="1" applyFill="1" applyBorder="1" applyAlignment="1">
      <alignment horizontal="center"/>
    </xf>
    <xf numFmtId="166" fontId="1" fillId="5" borderId="24" xfId="2" applyNumberFormat="1" applyFont="1" applyFill="1" applyBorder="1" applyAlignment="1">
      <alignment horizontal="center"/>
    </xf>
    <xf numFmtId="3" fontId="31" fillId="4" borderId="0" xfId="2" applyFont="1" applyFill="1"/>
    <xf numFmtId="3" fontId="1" fillId="4" borderId="0" xfId="2" applyFont="1" applyFill="1"/>
    <xf numFmtId="3" fontId="1" fillId="4" borderId="0" xfId="2" applyFont="1" applyFill="1" applyAlignment="1">
      <alignment horizontal="center"/>
    </xf>
    <xf numFmtId="0" fontId="7" fillId="0" borderId="0" xfId="3" applyFont="1" applyAlignment="1">
      <alignment horizontal="left"/>
    </xf>
    <xf numFmtId="164" fontId="0" fillId="0" borderId="30" xfId="0" applyNumberFormat="1" applyBorder="1" applyAlignment="1">
      <alignment horizontal="center"/>
    </xf>
    <xf numFmtId="0" fontId="10" fillId="9" borderId="36" xfId="1" applyFill="1" applyBorder="1" applyAlignment="1" applyProtection="1">
      <alignment horizontal="center" vertical="center" wrapText="1"/>
    </xf>
    <xf numFmtId="37" fontId="13" fillId="7" borderId="26" xfId="2" applyNumberFormat="1" applyFont="1" applyFill="1" applyBorder="1" applyAlignment="1">
      <alignment horizontal="center"/>
    </xf>
    <xf numFmtId="10" fontId="13" fillId="7" borderId="26" xfId="2" applyNumberFormat="1" applyFont="1" applyFill="1" applyBorder="1" applyAlignment="1">
      <alignment horizontal="center"/>
    </xf>
    <xf numFmtId="166" fontId="13" fillId="10" borderId="27" xfId="2" applyNumberFormat="1" applyFont="1" applyFill="1" applyBorder="1" applyAlignment="1">
      <alignment horizontal="center"/>
    </xf>
    <xf numFmtId="37" fontId="4" fillId="7" borderId="14" xfId="2" applyNumberFormat="1" applyFill="1" applyBorder="1" applyAlignment="1">
      <alignment horizontal="center"/>
    </xf>
    <xf numFmtId="10" fontId="4" fillId="7" borderId="14" xfId="2" applyNumberFormat="1" applyFill="1" applyBorder="1" applyAlignment="1">
      <alignment horizontal="center"/>
    </xf>
    <xf numFmtId="166" fontId="4" fillId="10" borderId="24" xfId="2" applyNumberFormat="1" applyFill="1" applyBorder="1" applyAlignment="1">
      <alignment horizontal="center"/>
    </xf>
    <xf numFmtId="3" fontId="4" fillId="7" borderId="0" xfId="2" applyFill="1" applyProtection="1">
      <protection locked="0"/>
    </xf>
    <xf numFmtId="3" fontId="4" fillId="7" borderId="0" xfId="2" applyFill="1"/>
    <xf numFmtId="3" fontId="4" fillId="7" borderId="0" xfId="2" applyFill="1" applyAlignment="1">
      <alignment horizontal="center"/>
    </xf>
    <xf numFmtId="3" fontId="2" fillId="0" borderId="26" xfId="2" applyFont="1" applyBorder="1" applyAlignment="1">
      <alignment horizontal="center"/>
    </xf>
    <xf numFmtId="3" fontId="2" fillId="0" borderId="14" xfId="2" applyFont="1" applyBorder="1" applyAlignment="1">
      <alignment horizontal="center"/>
    </xf>
    <xf numFmtId="3" fontId="1" fillId="0" borderId="26" xfId="2" applyFont="1" applyBorder="1" applyAlignment="1">
      <alignment horizontal="center"/>
    </xf>
    <xf numFmtId="3" fontId="1" fillId="0" borderId="14" xfId="2" applyFont="1" applyBorder="1" applyAlignment="1">
      <alignment horizontal="center"/>
    </xf>
    <xf numFmtId="164" fontId="6" fillId="0" borderId="0" xfId="3" applyNumberFormat="1" applyFont="1" applyAlignment="1">
      <alignment horizontal="right"/>
    </xf>
    <xf numFmtId="164" fontId="11" fillId="0" borderId="11" xfId="0" applyNumberFormat="1" applyFont="1" applyBorder="1" applyAlignment="1">
      <alignment horizontal="left"/>
    </xf>
    <xf numFmtId="164" fontId="0" fillId="0" borderId="40" xfId="0" applyNumberFormat="1" applyBorder="1" applyAlignment="1">
      <alignment horizontal="center"/>
    </xf>
    <xf numFmtId="0" fontId="0" fillId="0" borderId="40" xfId="0" applyBorder="1"/>
    <xf numFmtId="0" fontId="11" fillId="0" borderId="11" xfId="3" applyFont="1" applyBorder="1" applyAlignment="1">
      <alignment horizontal="left"/>
    </xf>
    <xf numFmtId="164" fontId="11" fillId="0" borderId="38" xfId="3" applyNumberFormat="1" applyFont="1" applyBorder="1" applyAlignment="1">
      <alignment horizontal="center"/>
    </xf>
    <xf numFmtId="164" fontId="0" fillId="0" borderId="38" xfId="0" applyNumberFormat="1" applyBorder="1" applyAlignment="1" applyProtection="1">
      <alignment horizontal="left" indent="6"/>
      <protection locked="0"/>
    </xf>
    <xf numFmtId="164" fontId="0" fillId="0" borderId="8" xfId="0" applyNumberFormat="1" applyBorder="1" applyAlignment="1">
      <alignment horizontal="right" indent="9"/>
    </xf>
    <xf numFmtId="0" fontId="4" fillId="0" borderId="0" xfId="0" applyFont="1"/>
    <xf numFmtId="0" fontId="34" fillId="0" borderId="0" xfId="3" applyFont="1"/>
    <xf numFmtId="49" fontId="8" fillId="0" borderId="0" xfId="3" applyNumberFormat="1" applyFont="1" applyAlignment="1">
      <alignment horizontal="center"/>
    </xf>
    <xf numFmtId="49" fontId="8" fillId="0" borderId="0" xfId="3" applyNumberFormat="1" applyFont="1" applyAlignment="1">
      <alignment horizontal="left" vertical="top"/>
    </xf>
    <xf numFmtId="164" fontId="4" fillId="0" borderId="0" xfId="3" applyNumberFormat="1" applyFont="1" applyProtection="1">
      <protection locked="0"/>
    </xf>
    <xf numFmtId="164" fontId="4" fillId="0" borderId="0" xfId="3" applyNumberFormat="1" applyFont="1"/>
    <xf numFmtId="164" fontId="15" fillId="0" borderId="0" xfId="3" applyNumberFormat="1" applyFont="1" applyAlignment="1">
      <alignment horizontal="right"/>
    </xf>
    <xf numFmtId="0" fontId="4" fillId="0" borderId="0" xfId="3" applyFont="1" applyAlignment="1">
      <alignment horizontal="center"/>
    </xf>
    <xf numFmtId="164" fontId="4" fillId="0" borderId="0" xfId="3" applyNumberFormat="1" applyFont="1" applyAlignment="1">
      <alignment horizontal="center"/>
    </xf>
    <xf numFmtId="164" fontId="6" fillId="0" borderId="0" xfId="3" applyNumberFormat="1" applyFont="1" applyAlignment="1">
      <alignment horizontal="center"/>
    </xf>
    <xf numFmtId="0" fontId="4" fillId="6" borderId="0" xfId="3" applyFont="1" applyFill="1"/>
    <xf numFmtId="164" fontId="12" fillId="0" borderId="41" xfId="0" applyNumberFormat="1" applyFont="1" applyBorder="1" applyAlignment="1">
      <alignment horizontal="center"/>
    </xf>
    <xf numFmtId="0" fontId="4" fillId="0" borderId="0" xfId="0" applyFont="1" applyAlignment="1">
      <alignment wrapText="1"/>
    </xf>
    <xf numFmtId="0" fontId="22" fillId="0" borderId="0" xfId="0" applyFont="1"/>
    <xf numFmtId="0" fontId="22" fillId="0" borderId="0" xfId="0" applyFont="1" applyAlignment="1">
      <alignment horizontal="left" vertical="center" wrapText="1"/>
    </xf>
    <xf numFmtId="164" fontId="0" fillId="0" borderId="36" xfId="0" applyNumberFormat="1" applyBorder="1"/>
    <xf numFmtId="164" fontId="4" fillId="0" borderId="0" xfId="0" applyNumberFormat="1" applyFont="1"/>
    <xf numFmtId="0" fontId="0" fillId="9" borderId="0" xfId="0" applyFill="1"/>
    <xf numFmtId="0" fontId="10" fillId="9" borderId="0" xfId="1" applyFill="1" applyBorder="1" applyAlignment="1" applyProtection="1">
      <alignment horizontal="left" vertical="center" wrapText="1" indent="5"/>
    </xf>
    <xf numFmtId="10" fontId="4" fillId="0" borderId="7" xfId="3" applyNumberFormat="1" applyFont="1" applyBorder="1"/>
    <xf numFmtId="0" fontId="7" fillId="0" borderId="0" xfId="3" applyFont="1"/>
    <xf numFmtId="3" fontId="7" fillId="0" borderId="0" xfId="2" applyFont="1"/>
    <xf numFmtId="0" fontId="5" fillId="0" borderId="36" xfId="3" applyBorder="1" applyAlignment="1">
      <alignment horizontal="center"/>
    </xf>
    <xf numFmtId="0" fontId="5" fillId="0" borderId="38" xfId="3" applyBorder="1" applyAlignment="1">
      <alignment horizontal="center"/>
    </xf>
    <xf numFmtId="0" fontId="32" fillId="0" borderId="0" xfId="0" applyFont="1" applyAlignment="1">
      <alignment horizontal="left" vertical="center" wrapText="1"/>
    </xf>
    <xf numFmtId="0" fontId="6" fillId="0" borderId="0" xfId="0" applyFont="1" applyAlignment="1">
      <alignment horizontal="center"/>
    </xf>
    <xf numFmtId="0" fontId="6" fillId="2" borderId="32" xfId="0" applyFont="1" applyFill="1" applyBorder="1" applyAlignment="1">
      <alignment horizontal="center"/>
    </xf>
    <xf numFmtId="0" fontId="6" fillId="2" borderId="34" xfId="0" applyFont="1" applyFill="1" applyBorder="1" applyAlignment="1">
      <alignment horizontal="center"/>
    </xf>
    <xf numFmtId="0" fontId="0" fillId="9" borderId="32" xfId="0" applyFill="1" applyBorder="1" applyAlignment="1" applyProtection="1">
      <alignment horizontal="center"/>
      <protection locked="0"/>
    </xf>
    <xf numFmtId="0" fontId="0" fillId="9" borderId="32" xfId="0" applyFill="1" applyBorder="1" applyAlignment="1">
      <alignment horizontal="center"/>
    </xf>
    <xf numFmtId="0" fontId="0" fillId="9" borderId="34" xfId="0" applyFill="1" applyBorder="1" applyAlignment="1">
      <alignment horizontal="center"/>
    </xf>
    <xf numFmtId="164" fontId="11" fillId="0" borderId="38" xfId="0" applyNumberFormat="1" applyFont="1" applyBorder="1" applyAlignment="1">
      <alignment horizontal="left"/>
    </xf>
    <xf numFmtId="164" fontId="11" fillId="0" borderId="39" xfId="0" applyNumberFormat="1" applyFont="1" applyBorder="1" applyAlignment="1">
      <alignment horizontal="left"/>
    </xf>
    <xf numFmtId="164" fontId="4" fillId="4" borderId="0" xfId="3" quotePrefix="1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36" xfId="0" applyBorder="1" applyAlignment="1">
      <alignment horizontal="center"/>
    </xf>
    <xf numFmtId="0" fontId="22" fillId="0" borderId="0" xfId="0" applyFont="1" applyAlignment="1">
      <alignment horizontal="left" vertical="center" wrapText="1"/>
    </xf>
    <xf numFmtId="0" fontId="0" fillId="3" borderId="32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0" borderId="34" xfId="0" applyBorder="1" applyAlignment="1">
      <alignment horizontal="center"/>
    </xf>
    <xf numFmtId="0" fontId="6" fillId="3" borderId="0" xfId="3" applyFont="1" applyFill="1" applyAlignment="1">
      <alignment horizontal="center"/>
    </xf>
    <xf numFmtId="0" fontId="6" fillId="6" borderId="9" xfId="3" applyFont="1" applyFill="1" applyBorder="1" applyAlignment="1">
      <alignment horizontal="center" wrapText="1"/>
    </xf>
    <xf numFmtId="0" fontId="6" fillId="6" borderId="9" xfId="3" applyFont="1" applyFill="1" applyBorder="1" applyAlignment="1">
      <alignment horizontal="center"/>
    </xf>
    <xf numFmtId="0" fontId="6" fillId="6" borderId="29" xfId="3" applyFont="1" applyFill="1" applyBorder="1" applyAlignment="1">
      <alignment horizontal="center"/>
    </xf>
    <xf numFmtId="0" fontId="4" fillId="3" borderId="32" xfId="3" applyFont="1" applyFill="1" applyBorder="1" applyAlignment="1">
      <alignment horizontal="left"/>
    </xf>
    <xf numFmtId="0" fontId="4" fillId="3" borderId="36" xfId="3" applyFont="1" applyFill="1" applyBorder="1" applyAlignment="1">
      <alignment horizontal="left"/>
    </xf>
    <xf numFmtId="16" fontId="4" fillId="3" borderId="0" xfId="3" quotePrefix="1" applyNumberFormat="1" applyFont="1" applyFill="1" applyAlignment="1">
      <alignment horizontal="left"/>
    </xf>
    <xf numFmtId="16" fontId="4" fillId="3" borderId="0" xfId="3" applyNumberFormat="1" applyFont="1" applyFill="1" applyAlignment="1">
      <alignment horizontal="left"/>
    </xf>
  </cellXfs>
  <cellStyles count="5">
    <cellStyle name="Hyperlink" xfId="1" builtinId="8"/>
    <cellStyle name="Normal" xfId="0" builtinId="0"/>
    <cellStyle name="Normal 2" xfId="4" xr:uid="{00000000-0005-0000-0000-000002000000}"/>
    <cellStyle name="Normal_F&amp;F_May 2005" xfId="2" xr:uid="{00000000-0005-0000-0000-000003000000}"/>
    <cellStyle name="Normal_Page 3" xfId="3" xr:uid="{00000000-0005-0000-0000-000004000000}"/>
  </cellStyles>
  <dxfs count="0"/>
  <tableStyles count="0" defaultTableStyle="TableStyleMedium2" defaultPivotStyle="PivotStyleLight16"/>
  <colors>
    <mruColors>
      <color rgb="FFC0C0C0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DOCUME~1\weleae\LOCALS~1\Temp\c.program%20files.lotus.notes.data\F&amp;F_May%202005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ge 1"/>
      <sheetName val="Page 2"/>
    </sheetNames>
    <sheetDataSet>
      <sheetData sheetId="0"/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mass.gov/lists/department-of-transitional-assistance-program-eligibility-charts-and-tables" TargetMode="External"/><Relationship Id="rId2" Type="http://schemas.openxmlformats.org/officeDocument/2006/relationships/hyperlink" Target="https://www.mass.gov/lists/department-of-transitional-assistance-program-eligibility-charts-and-tables" TargetMode="External"/><Relationship Id="rId1" Type="http://schemas.openxmlformats.org/officeDocument/2006/relationships/hyperlink" Target="https://www.mass.gov/lists/department-of-transitional-assistance-program-eligibility-charts-and-tables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www.mass.gov/news/massachusetts-residents-will-receive-increased-snap-benefits-to-help-buy-groceries-during" TargetMode="External"/><Relationship Id="rId4" Type="http://schemas.openxmlformats.org/officeDocument/2006/relationships/hyperlink" Target="https://www.mass.gov/lists/department-of-transitional-assistance-program-eligibility-charts-and-tables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A1:IF35"/>
  <sheetViews>
    <sheetView showGridLines="0" tabSelected="1" showOutlineSymbols="0" view="pageLayout" topLeftCell="A14" zoomScale="90" zoomScaleNormal="100" zoomScalePageLayoutView="90" workbookViewId="0">
      <selection activeCell="B14" sqref="B14"/>
    </sheetView>
  </sheetViews>
  <sheetFormatPr defaultColWidth="10.7265625" defaultRowHeight="13"/>
  <cols>
    <col min="1" max="1" width="26.26953125" style="55" customWidth="1"/>
    <col min="2" max="2" width="11" style="37" customWidth="1"/>
    <col min="3" max="3" width="9.7265625" style="37" bestFit="1" customWidth="1"/>
    <col min="4" max="4" width="9.7265625" style="56" customWidth="1"/>
    <col min="5" max="5" width="9.7265625" style="57" customWidth="1"/>
    <col min="6" max="6" width="6.1796875" style="57" customWidth="1"/>
    <col min="7" max="16384" width="10.7265625" style="37"/>
  </cols>
  <sheetData>
    <row r="1" spans="1:240" ht="18">
      <c r="A1" s="58" t="s">
        <v>20</v>
      </c>
      <c r="B1" s="213"/>
      <c r="C1" s="213"/>
      <c r="D1" s="214"/>
      <c r="E1" s="215"/>
      <c r="F1" s="215"/>
    </row>
    <row r="2" spans="1:240" ht="12.75" customHeight="1">
      <c r="A2" s="50"/>
      <c r="B2" s="35"/>
      <c r="C2" s="35"/>
      <c r="D2" s="35"/>
      <c r="E2" s="36"/>
      <c r="F2" s="36"/>
    </row>
    <row r="3" spans="1:240" ht="12.75" customHeight="1">
      <c r="A3" s="50"/>
      <c r="B3" s="35"/>
      <c r="C3" s="35"/>
      <c r="D3" s="35"/>
      <c r="E3" s="36"/>
      <c r="F3" s="36"/>
    </row>
    <row r="4" spans="1:240" ht="24" customHeight="1" thickBot="1">
      <c r="A4" s="249" t="s">
        <v>58</v>
      </c>
      <c r="B4" s="35"/>
      <c r="C4" s="35"/>
      <c r="D4" s="35"/>
      <c r="E4" s="36"/>
      <c r="F4" s="36"/>
    </row>
    <row r="5" spans="1:240" ht="15" customHeight="1" thickTop="1">
      <c r="A5" s="38"/>
      <c r="B5" s="169" t="s">
        <v>16</v>
      </c>
      <c r="C5" s="39"/>
      <c r="D5" s="40"/>
      <c r="E5" s="39"/>
      <c r="F5" s="41"/>
    </row>
    <row r="6" spans="1:240" ht="40" customHeight="1">
      <c r="A6" s="42"/>
      <c r="B6" s="43" t="s">
        <v>99</v>
      </c>
      <c r="C6" s="43" t="s">
        <v>17</v>
      </c>
      <c r="D6" s="43" t="s">
        <v>18</v>
      </c>
      <c r="E6" s="43" t="s">
        <v>19</v>
      </c>
      <c r="F6" s="44"/>
      <c r="G6" s="45"/>
      <c r="H6" s="45"/>
      <c r="I6" s="112"/>
      <c r="J6" s="45"/>
      <c r="K6" s="112"/>
      <c r="L6" s="45"/>
      <c r="M6" s="45"/>
      <c r="N6" s="45"/>
      <c r="O6" s="45"/>
      <c r="P6" s="45"/>
      <c r="Q6" s="45"/>
      <c r="R6" s="45"/>
      <c r="S6" s="45"/>
      <c r="T6" s="45"/>
      <c r="U6" s="45"/>
      <c r="V6" s="45"/>
      <c r="W6" s="45"/>
      <c r="X6" s="45"/>
      <c r="Y6" s="45"/>
      <c r="Z6" s="45"/>
      <c r="AA6" s="45"/>
      <c r="AB6" s="45"/>
      <c r="AC6" s="45"/>
      <c r="AD6" s="45"/>
      <c r="AE6" s="45"/>
      <c r="AF6" s="45"/>
      <c r="AG6" s="45"/>
      <c r="AH6" s="45"/>
      <c r="AI6" s="45"/>
      <c r="AJ6" s="45"/>
      <c r="AK6" s="45"/>
      <c r="AL6" s="45"/>
      <c r="AM6" s="45"/>
      <c r="AN6" s="45"/>
      <c r="AO6" s="45"/>
      <c r="AP6" s="45"/>
      <c r="AQ6" s="45"/>
      <c r="AR6" s="45"/>
      <c r="AS6" s="45"/>
      <c r="AT6" s="45"/>
      <c r="AU6" s="45"/>
      <c r="AV6" s="45"/>
      <c r="AW6" s="45"/>
      <c r="AX6" s="45"/>
      <c r="AY6" s="45"/>
      <c r="AZ6" s="45"/>
      <c r="BA6" s="45"/>
      <c r="BB6" s="45"/>
      <c r="BC6" s="45"/>
      <c r="BD6" s="45"/>
      <c r="BE6" s="45"/>
      <c r="BF6" s="45"/>
      <c r="BG6" s="45"/>
      <c r="BH6" s="45"/>
      <c r="BI6" s="45"/>
      <c r="BJ6" s="45"/>
      <c r="BK6" s="45"/>
      <c r="BL6" s="45"/>
      <c r="BM6" s="45"/>
      <c r="BN6" s="45"/>
      <c r="BO6" s="45"/>
      <c r="BP6" s="45"/>
      <c r="BQ6" s="45"/>
      <c r="BR6" s="45"/>
      <c r="BS6" s="45"/>
      <c r="BT6" s="45"/>
      <c r="BU6" s="45"/>
      <c r="BV6" s="45"/>
      <c r="BW6" s="45"/>
      <c r="BX6" s="45"/>
      <c r="BY6" s="45"/>
      <c r="BZ6" s="45"/>
      <c r="CA6" s="45"/>
      <c r="CB6" s="45"/>
      <c r="CC6" s="45"/>
      <c r="CD6" s="45"/>
      <c r="CE6" s="45"/>
      <c r="CF6" s="45"/>
      <c r="CG6" s="45"/>
      <c r="CH6" s="45"/>
      <c r="CI6" s="45"/>
      <c r="CJ6" s="45"/>
      <c r="CK6" s="45"/>
      <c r="CL6" s="45"/>
      <c r="CM6" s="45"/>
      <c r="CN6" s="45"/>
      <c r="CO6" s="45"/>
      <c r="CP6" s="45"/>
      <c r="CQ6" s="45"/>
      <c r="CR6" s="45"/>
      <c r="CS6" s="45"/>
      <c r="CT6" s="45"/>
      <c r="CU6" s="45"/>
      <c r="CV6" s="45"/>
      <c r="CW6" s="45"/>
      <c r="CX6" s="45"/>
      <c r="CY6" s="45"/>
      <c r="CZ6" s="45"/>
      <c r="DA6" s="45"/>
      <c r="DB6" s="45"/>
      <c r="DC6" s="45"/>
      <c r="DD6" s="45"/>
      <c r="DE6" s="45"/>
      <c r="DF6" s="45"/>
      <c r="DG6" s="45"/>
      <c r="DH6" s="45"/>
      <c r="DI6" s="45"/>
      <c r="DJ6" s="45"/>
      <c r="DK6" s="45"/>
      <c r="DL6" s="45"/>
      <c r="DM6" s="45"/>
      <c r="DN6" s="45"/>
      <c r="DO6" s="45"/>
      <c r="DP6" s="45"/>
      <c r="DQ6" s="45"/>
      <c r="DR6" s="45"/>
      <c r="DS6" s="45"/>
      <c r="DT6" s="45"/>
      <c r="DU6" s="45"/>
      <c r="DV6" s="45"/>
      <c r="DW6" s="45"/>
      <c r="DX6" s="45"/>
      <c r="DY6" s="45"/>
      <c r="DZ6" s="45"/>
      <c r="EA6" s="45"/>
      <c r="EB6" s="45"/>
      <c r="EC6" s="45"/>
      <c r="ED6" s="45"/>
      <c r="EE6" s="45"/>
      <c r="EF6" s="45"/>
      <c r="EG6" s="45"/>
      <c r="EH6" s="45"/>
      <c r="EI6" s="45"/>
      <c r="EJ6" s="45"/>
      <c r="EK6" s="45"/>
      <c r="EL6" s="45"/>
      <c r="EM6" s="45"/>
      <c r="EN6" s="45"/>
      <c r="EO6" s="45"/>
      <c r="EP6" s="45"/>
      <c r="EQ6" s="45"/>
      <c r="ER6" s="45"/>
      <c r="ES6" s="45"/>
      <c r="ET6" s="45"/>
      <c r="EU6" s="45"/>
      <c r="EV6" s="45"/>
      <c r="EW6" s="45"/>
      <c r="EX6" s="45"/>
      <c r="EY6" s="45"/>
      <c r="EZ6" s="45"/>
      <c r="FA6" s="45"/>
      <c r="FB6" s="45"/>
      <c r="FC6" s="45"/>
      <c r="FD6" s="45"/>
      <c r="FE6" s="45"/>
      <c r="FF6" s="45"/>
      <c r="FG6" s="45"/>
      <c r="FH6" s="45"/>
      <c r="FI6" s="45"/>
      <c r="FJ6" s="45"/>
      <c r="FK6" s="45"/>
      <c r="FL6" s="45"/>
      <c r="FM6" s="45"/>
      <c r="FN6" s="45"/>
      <c r="FO6" s="45"/>
      <c r="FP6" s="45"/>
      <c r="FQ6" s="45"/>
      <c r="FR6" s="45"/>
      <c r="FS6" s="45"/>
      <c r="FT6" s="45"/>
      <c r="FU6" s="45"/>
      <c r="FV6" s="45"/>
      <c r="FW6" s="45"/>
      <c r="FX6" s="45"/>
      <c r="FY6" s="45"/>
      <c r="FZ6" s="45"/>
      <c r="GA6" s="45"/>
      <c r="GB6" s="45"/>
      <c r="GC6" s="45"/>
      <c r="GD6" s="45"/>
      <c r="GE6" s="45"/>
      <c r="GF6" s="45"/>
      <c r="GG6" s="45"/>
      <c r="GH6" s="45"/>
      <c r="GI6" s="45"/>
      <c r="GJ6" s="45"/>
      <c r="GK6" s="45"/>
      <c r="GL6" s="45"/>
      <c r="GM6" s="45"/>
      <c r="GN6" s="45"/>
      <c r="GO6" s="45"/>
      <c r="GP6" s="45"/>
      <c r="GQ6" s="45"/>
      <c r="GR6" s="45"/>
      <c r="GS6" s="45"/>
      <c r="GT6" s="45"/>
      <c r="GU6" s="45"/>
      <c r="GV6" s="45"/>
      <c r="GW6" s="45"/>
      <c r="GX6" s="45"/>
      <c r="GY6" s="45"/>
      <c r="GZ6" s="45"/>
      <c r="HA6" s="45"/>
      <c r="HB6" s="45"/>
      <c r="HC6" s="45"/>
      <c r="HD6" s="45"/>
      <c r="HE6" s="45"/>
      <c r="HF6" s="45"/>
      <c r="HG6" s="45"/>
      <c r="HH6" s="45"/>
      <c r="HI6" s="45"/>
      <c r="HJ6" s="45"/>
      <c r="HK6" s="45"/>
      <c r="HL6" s="45"/>
      <c r="HM6" s="45"/>
      <c r="HN6" s="45"/>
      <c r="HO6" s="45"/>
      <c r="HP6" s="45"/>
      <c r="HQ6" s="45"/>
      <c r="HR6" s="45"/>
      <c r="HS6" s="45"/>
      <c r="HT6" s="45"/>
      <c r="HU6" s="45"/>
      <c r="HV6" s="45"/>
      <c r="HW6" s="45"/>
      <c r="HX6" s="45"/>
      <c r="HY6" s="45"/>
      <c r="HZ6" s="45"/>
      <c r="IA6" s="45"/>
      <c r="IB6" s="45"/>
      <c r="IC6" s="45"/>
      <c r="ID6" s="45"/>
      <c r="IE6" s="45"/>
      <c r="IF6" s="45"/>
    </row>
    <row r="7" spans="1:240" ht="16.5" customHeight="1">
      <c r="A7" s="76" t="s">
        <v>65</v>
      </c>
      <c r="B7" s="216">
        <v>37222</v>
      </c>
      <c r="C7" s="216">
        <v>36378</v>
      </c>
      <c r="D7" s="207">
        <f>(B7-C7)</f>
        <v>844</v>
      </c>
      <c r="E7" s="208">
        <f>(B7-C7)/C7</f>
        <v>2.3200835669910387E-2</v>
      </c>
      <c r="F7" s="209"/>
      <c r="I7" s="113"/>
      <c r="K7" s="112"/>
    </row>
    <row r="8" spans="1:240" ht="16.5" customHeight="1" thickBot="1">
      <c r="A8" s="46" t="s">
        <v>63</v>
      </c>
      <c r="B8" s="217">
        <v>95352</v>
      </c>
      <c r="C8" s="217">
        <v>92622</v>
      </c>
      <c r="D8" s="210">
        <f>(B8-C8)</f>
        <v>2730</v>
      </c>
      <c r="E8" s="211">
        <f>(B8-C8)/C8</f>
        <v>2.9474638854699746E-2</v>
      </c>
      <c r="F8" s="212"/>
      <c r="I8" s="113"/>
      <c r="K8" s="112"/>
      <c r="U8" s="49"/>
    </row>
    <row r="9" spans="1:240" ht="12.75" customHeight="1" thickTop="1">
      <c r="A9" s="50"/>
      <c r="B9" s="35"/>
      <c r="C9" s="35"/>
      <c r="D9" s="35"/>
      <c r="E9" s="36"/>
      <c r="F9" s="36"/>
      <c r="I9" s="113"/>
      <c r="K9" s="112"/>
    </row>
    <row r="10" spans="1:240" ht="12.75" customHeight="1">
      <c r="A10" s="50"/>
      <c r="B10" s="35"/>
      <c r="C10" s="35"/>
      <c r="D10" s="35"/>
      <c r="E10" s="36"/>
      <c r="F10" s="36"/>
      <c r="K10" s="112"/>
    </row>
    <row r="11" spans="1:240" ht="24" customHeight="1" thickBot="1">
      <c r="A11" s="34" t="s">
        <v>59</v>
      </c>
      <c r="B11" s="35"/>
      <c r="C11" s="35"/>
      <c r="D11" s="35"/>
      <c r="E11" s="36"/>
      <c r="F11" s="51"/>
      <c r="K11" s="112"/>
    </row>
    <row r="12" spans="1:240" ht="15" customHeight="1" thickTop="1">
      <c r="A12" s="52"/>
      <c r="B12" s="53" t="s">
        <v>16</v>
      </c>
      <c r="C12" s="39"/>
      <c r="D12" s="39"/>
      <c r="E12" s="39"/>
      <c r="F12" s="41"/>
    </row>
    <row r="13" spans="1:240" ht="40" customHeight="1">
      <c r="A13" s="42"/>
      <c r="B13" s="43" t="s">
        <v>99</v>
      </c>
      <c r="C13" s="43" t="s">
        <v>17</v>
      </c>
      <c r="D13" s="43" t="s">
        <v>18</v>
      </c>
      <c r="E13" s="43" t="s">
        <v>19</v>
      </c>
      <c r="F13" s="44"/>
    </row>
    <row r="14" spans="1:240" ht="16.5" customHeight="1">
      <c r="A14" s="76" t="s">
        <v>65</v>
      </c>
      <c r="B14" s="216">
        <v>28345</v>
      </c>
      <c r="C14" s="216">
        <v>27910</v>
      </c>
      <c r="D14" s="157">
        <f>(B14-C14)</f>
        <v>435</v>
      </c>
      <c r="E14" s="78">
        <f>(B14-C14)/C14</f>
        <v>1.5585811537083483E-2</v>
      </c>
      <c r="F14" s="79"/>
    </row>
    <row r="15" spans="1:240" ht="16.5" customHeight="1" thickBot="1">
      <c r="A15" s="46" t="s">
        <v>63</v>
      </c>
      <c r="B15" s="217">
        <v>28479</v>
      </c>
      <c r="C15" s="217">
        <v>28036</v>
      </c>
      <c r="D15" s="158">
        <f>(B15-C15)</f>
        <v>443</v>
      </c>
      <c r="E15" s="47">
        <f>(B15-C15)/C15</f>
        <v>1.580111285490084E-2</v>
      </c>
      <c r="F15" s="48"/>
    </row>
    <row r="16" spans="1:240" ht="12.75" customHeight="1" thickTop="1">
      <c r="A16" s="50"/>
      <c r="B16" s="35"/>
      <c r="C16" s="35"/>
      <c r="D16" s="35"/>
      <c r="E16" s="36"/>
      <c r="F16" s="36"/>
    </row>
    <row r="17" spans="1:6" ht="12.75" customHeight="1">
      <c r="A17" s="50"/>
      <c r="B17" s="35"/>
      <c r="C17" s="35"/>
      <c r="D17" s="35"/>
      <c r="E17" s="36"/>
      <c r="F17" s="36"/>
    </row>
    <row r="18" spans="1:6" ht="24" customHeight="1" thickBot="1">
      <c r="A18" s="34" t="s">
        <v>60</v>
      </c>
      <c r="B18" s="35"/>
      <c r="C18" s="35"/>
      <c r="D18" s="35"/>
      <c r="E18" s="51"/>
      <c r="F18" s="51"/>
    </row>
    <row r="19" spans="1:6" ht="15" customHeight="1" thickTop="1">
      <c r="A19" s="52"/>
      <c r="B19" s="53" t="s">
        <v>16</v>
      </c>
      <c r="C19" s="39"/>
      <c r="D19" s="39"/>
      <c r="E19" s="39"/>
      <c r="F19" s="41"/>
    </row>
    <row r="20" spans="1:6" ht="40" customHeight="1">
      <c r="A20" s="42"/>
      <c r="B20" s="43" t="s">
        <v>100</v>
      </c>
      <c r="C20" s="43" t="s">
        <v>17</v>
      </c>
      <c r="D20" s="43" t="s">
        <v>18</v>
      </c>
      <c r="E20" s="43" t="s">
        <v>19</v>
      </c>
      <c r="F20" s="44"/>
    </row>
    <row r="21" spans="1:6" ht="16.5" customHeight="1">
      <c r="A21" s="76" t="s">
        <v>65</v>
      </c>
      <c r="B21" s="218">
        <v>175488</v>
      </c>
      <c r="C21" s="218">
        <v>175831</v>
      </c>
      <c r="D21" s="157">
        <f>(B21-C21)</f>
        <v>-343</v>
      </c>
      <c r="E21" s="78">
        <f>(B21-C21)/C21</f>
        <v>-1.9507367870284535E-3</v>
      </c>
      <c r="F21" s="77"/>
    </row>
    <row r="22" spans="1:6" ht="16.5" customHeight="1" thickBot="1">
      <c r="A22" s="46" t="s">
        <v>63</v>
      </c>
      <c r="B22" s="219">
        <v>175488</v>
      </c>
      <c r="C22" s="219">
        <v>175831</v>
      </c>
      <c r="D22" s="158">
        <f>(B22-C22)</f>
        <v>-343</v>
      </c>
      <c r="E22" s="47">
        <f>(B22-C22)/C22</f>
        <v>-1.9507367870284535E-3</v>
      </c>
      <c r="F22" s="48"/>
    </row>
    <row r="23" spans="1:6" ht="12.75" customHeight="1" thickTop="1">
      <c r="A23" s="50"/>
      <c r="B23" s="35"/>
      <c r="C23" s="35"/>
      <c r="D23" s="35"/>
      <c r="E23" s="36"/>
      <c r="F23" s="36"/>
    </row>
    <row r="24" spans="1:6" ht="12.75" customHeight="1">
      <c r="A24" s="50"/>
      <c r="B24" s="35"/>
      <c r="C24" s="35"/>
      <c r="D24" s="35"/>
      <c r="E24" s="36"/>
      <c r="F24" s="36"/>
    </row>
    <row r="25" spans="1:6" ht="24" customHeight="1" thickBot="1">
      <c r="A25" s="34" t="s">
        <v>81</v>
      </c>
      <c r="B25" s="35"/>
      <c r="C25" s="35"/>
      <c r="D25" s="35"/>
      <c r="E25" s="51"/>
      <c r="F25" s="51"/>
    </row>
    <row r="26" spans="1:6" ht="15" customHeight="1" thickTop="1">
      <c r="A26" s="54"/>
      <c r="B26" s="53" t="s">
        <v>16</v>
      </c>
      <c r="C26" s="39"/>
      <c r="D26" s="39"/>
      <c r="E26" s="39"/>
      <c r="F26" s="41"/>
    </row>
    <row r="27" spans="1:6" ht="40" customHeight="1">
      <c r="A27" s="42"/>
      <c r="B27" s="43" t="s">
        <v>98</v>
      </c>
      <c r="C27" s="43" t="s">
        <v>17</v>
      </c>
      <c r="D27" s="43" t="s">
        <v>18</v>
      </c>
      <c r="E27" s="43" t="s">
        <v>19</v>
      </c>
      <c r="F27" s="44"/>
    </row>
    <row r="28" spans="1:6" ht="16.5" customHeight="1">
      <c r="A28" s="193" t="s">
        <v>65</v>
      </c>
      <c r="B28" s="218">
        <v>624064</v>
      </c>
      <c r="C28" s="218">
        <v>623622</v>
      </c>
      <c r="D28" s="194">
        <f>(B28-C28)</f>
        <v>442</v>
      </c>
      <c r="E28" s="195">
        <f>(B28-C28)/C28</f>
        <v>7.0876267995676867E-4</v>
      </c>
      <c r="F28" s="196"/>
    </row>
    <row r="29" spans="1:6" ht="16.5" customHeight="1" thickBot="1">
      <c r="A29" s="197" t="s">
        <v>63</v>
      </c>
      <c r="B29" s="219">
        <v>1042504</v>
      </c>
      <c r="C29" s="219">
        <v>1041471</v>
      </c>
      <c r="D29" s="198">
        <f>(B29-C29)</f>
        <v>1033</v>
      </c>
      <c r="E29" s="199">
        <f>(B29-C29)/C29</f>
        <v>9.9186631216807773E-4</v>
      </c>
      <c r="F29" s="200"/>
    </row>
    <row r="30" spans="1:6" ht="12.75" customHeight="1" thickTop="1">
      <c r="A30" s="201"/>
      <c r="B30" s="202"/>
      <c r="C30" s="202"/>
      <c r="D30" s="202"/>
      <c r="E30" s="203"/>
      <c r="F30" s="203"/>
    </row>
    <row r="31" spans="1:6" ht="12.75" customHeight="1">
      <c r="A31" s="201"/>
      <c r="B31" s="202"/>
      <c r="C31" s="202"/>
      <c r="D31" s="202"/>
      <c r="E31" s="203"/>
      <c r="F31" s="203"/>
    </row>
    <row r="32" spans="1:6" s="101" customFormat="1">
      <c r="A32" s="252" t="s">
        <v>53</v>
      </c>
      <c r="B32" s="252"/>
      <c r="C32" s="252"/>
      <c r="D32" s="252"/>
      <c r="E32" s="252"/>
      <c r="F32" s="252"/>
    </row>
    <row r="33" spans="1:6" s="101" customFormat="1" ht="36.75" customHeight="1">
      <c r="A33" s="252" t="s">
        <v>73</v>
      </c>
      <c r="B33" s="252"/>
      <c r="C33" s="252"/>
      <c r="D33" s="252"/>
      <c r="E33" s="252"/>
      <c r="F33" s="252"/>
    </row>
    <row r="34" spans="1:6" ht="12.5">
      <c r="A34" s="252" t="s">
        <v>82</v>
      </c>
      <c r="B34" s="252"/>
      <c r="C34" s="252"/>
      <c r="D34" s="252"/>
      <c r="E34" s="252"/>
      <c r="F34" s="252"/>
    </row>
    <row r="35" spans="1:6">
      <c r="A35" s="102"/>
    </row>
  </sheetData>
  <mergeCells count="3">
    <mergeCell ref="A33:F33"/>
    <mergeCell ref="A32:F32"/>
    <mergeCell ref="A34:F34"/>
  </mergeCells>
  <phoneticPr fontId="8" type="noConversion"/>
  <printOptions horizontalCentered="1"/>
  <pageMargins left="0.25" right="0.25" top="1.1599999999999999" bottom="0.49" header="0.4" footer="0.25"/>
  <pageSetup scale="90" orientation="portrait" r:id="rId1"/>
  <headerFooter alignWithMargins="0">
    <oddHeader xml:space="preserve">&amp;C&amp;"Arial,Bold"&amp;14DEPARTMENT OF TRANSITIONAL ASSISTANCE
Facts and Figures 
&amp;12Issue Date: September 2022&amp;R    </oddHeader>
    <oddFooter>&amp;CPage 1 of 3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8"/>
  <sheetViews>
    <sheetView showGridLines="0" view="pageLayout" zoomScaleNormal="115" workbookViewId="0">
      <selection activeCell="I26" sqref="I26"/>
    </sheetView>
  </sheetViews>
  <sheetFormatPr defaultRowHeight="12.5"/>
  <cols>
    <col min="1" max="1" width="11.1796875" customWidth="1"/>
    <col min="2" max="2" width="12.54296875" customWidth="1"/>
    <col min="3" max="3" width="5.26953125" customWidth="1"/>
    <col min="4" max="4" width="19.81640625" bestFit="1" customWidth="1"/>
    <col min="5" max="5" width="19.7265625" bestFit="1" customWidth="1"/>
    <col min="6" max="6" width="6.1796875" customWidth="1"/>
    <col min="7" max="7" width="13" customWidth="1"/>
    <col min="8" max="8" width="4" customWidth="1"/>
  </cols>
  <sheetData>
    <row r="1" spans="1:10" ht="18">
      <c r="A1" s="75" t="s">
        <v>4</v>
      </c>
      <c r="B1" s="33"/>
      <c r="C1" s="33"/>
      <c r="D1" s="33"/>
    </row>
    <row r="2" spans="1:10" ht="21" customHeight="1" thickBot="1">
      <c r="A2" s="3" t="s">
        <v>5</v>
      </c>
      <c r="B2" s="121"/>
    </row>
    <row r="3" spans="1:10" ht="16.5" customHeight="1" thickTop="1">
      <c r="A3" s="162"/>
      <c r="B3" s="254" t="s">
        <v>6</v>
      </c>
      <c r="C3" s="254"/>
      <c r="D3" s="255"/>
      <c r="E3" s="253"/>
      <c r="F3" s="253"/>
      <c r="G3" s="253"/>
      <c r="J3" s="228"/>
    </row>
    <row r="4" spans="1:10" ht="22.5" customHeight="1">
      <c r="A4" s="163" t="s">
        <v>29</v>
      </c>
      <c r="B4" s="164" t="s">
        <v>89</v>
      </c>
      <c r="C4" s="164"/>
      <c r="D4" s="206" t="s">
        <v>90</v>
      </c>
      <c r="E4" s="159"/>
      <c r="G4" s="160"/>
    </row>
    <row r="5" spans="1:10">
      <c r="A5" s="1" t="s">
        <v>0</v>
      </c>
      <c r="B5" s="4">
        <v>466</v>
      </c>
      <c r="C5" s="5"/>
      <c r="D5" s="205">
        <v>506</v>
      </c>
      <c r="E5" s="161"/>
      <c r="G5" s="161"/>
    </row>
    <row r="6" spans="1:10">
      <c r="A6" s="2" t="s">
        <v>1</v>
      </c>
      <c r="B6" s="6">
        <v>589</v>
      </c>
      <c r="C6" s="7"/>
      <c r="D6" s="205">
        <v>629</v>
      </c>
      <c r="E6" s="161"/>
      <c r="G6" s="161"/>
    </row>
    <row r="7" spans="1:10">
      <c r="A7" s="2" t="s">
        <v>2</v>
      </c>
      <c r="B7" s="6">
        <v>712</v>
      </c>
      <c r="C7" s="7"/>
      <c r="D7" s="205">
        <v>752</v>
      </c>
      <c r="E7" s="161"/>
      <c r="G7" s="161"/>
    </row>
    <row r="8" spans="1:10">
      <c r="A8" s="2" t="s">
        <v>3</v>
      </c>
      <c r="B8" s="6">
        <v>829</v>
      </c>
      <c r="C8" s="7"/>
      <c r="D8" s="205">
        <v>869</v>
      </c>
      <c r="E8" s="161"/>
      <c r="G8" s="161"/>
    </row>
    <row r="9" spans="1:10">
      <c r="A9" s="2" t="s">
        <v>64</v>
      </c>
      <c r="B9" s="6">
        <v>126</v>
      </c>
      <c r="C9" s="7"/>
      <c r="D9" s="205">
        <v>126</v>
      </c>
      <c r="E9" s="161"/>
      <c r="G9" s="161"/>
    </row>
    <row r="10" spans="1:10" ht="15.5" thickBot="1">
      <c r="A10" s="221" t="s">
        <v>93</v>
      </c>
      <c r="B10" s="222"/>
      <c r="C10" s="223"/>
      <c r="D10" s="239">
        <v>632.66</v>
      </c>
      <c r="G10" s="161"/>
    </row>
    <row r="11" spans="1:10" ht="13.5" customHeight="1" thickTop="1">
      <c r="A11" s="122" t="s">
        <v>36</v>
      </c>
      <c r="B11" s="165"/>
      <c r="C11" s="165"/>
      <c r="D11" s="165"/>
    </row>
    <row r="12" spans="1:10" ht="2.15" customHeight="1">
      <c r="A12" s="93"/>
      <c r="B12" s="94"/>
    </row>
    <row r="13" spans="1:10" ht="21" customHeight="1" thickBot="1">
      <c r="A13" s="3" t="s">
        <v>15</v>
      </c>
      <c r="B13" s="121"/>
      <c r="E13" s="3"/>
      <c r="F13" s="3"/>
      <c r="G13" s="3"/>
    </row>
    <row r="14" spans="1:10" ht="13" thickTop="1">
      <c r="A14" s="166"/>
      <c r="B14" s="265"/>
      <c r="C14" s="266"/>
      <c r="D14" s="267"/>
    </row>
    <row r="15" spans="1:10">
      <c r="A15" s="163" t="s">
        <v>29</v>
      </c>
      <c r="B15" s="268" t="s">
        <v>66</v>
      </c>
      <c r="C15" s="263"/>
      <c r="D15" s="263"/>
    </row>
    <row r="16" spans="1:10">
      <c r="A16" s="1" t="s">
        <v>0</v>
      </c>
      <c r="B16" s="261">
        <v>364.5</v>
      </c>
      <c r="C16" s="262"/>
      <c r="D16" s="263"/>
    </row>
    <row r="17" spans="1:10">
      <c r="A17" s="167" t="s">
        <v>1</v>
      </c>
      <c r="B17" s="261">
        <v>474.2</v>
      </c>
      <c r="C17" s="262"/>
      <c r="D17" s="263"/>
    </row>
    <row r="18" spans="1:10">
      <c r="A18" s="167" t="s">
        <v>2</v>
      </c>
      <c r="B18" s="261">
        <v>584</v>
      </c>
      <c r="C18" s="262"/>
      <c r="D18" s="263"/>
    </row>
    <row r="19" spans="1:10">
      <c r="A19" s="167" t="s">
        <v>3</v>
      </c>
      <c r="B19" s="261">
        <v>693.9</v>
      </c>
      <c r="C19" s="262"/>
      <c r="D19" s="263"/>
    </row>
    <row r="20" spans="1:10">
      <c r="A20" s="168" t="s">
        <v>64</v>
      </c>
      <c r="B20" s="261">
        <v>100.8</v>
      </c>
      <c r="C20" s="262"/>
      <c r="D20" s="263"/>
    </row>
    <row r="21" spans="1:10" ht="15.75" customHeight="1" thickBot="1">
      <c r="A21" s="224" t="s">
        <v>94</v>
      </c>
      <c r="B21" s="225"/>
      <c r="C21" s="259">
        <v>399.42</v>
      </c>
      <c r="D21" s="260"/>
    </row>
    <row r="22" spans="1:10" s="99" customFormat="1" ht="8.25" customHeight="1" thickTop="1">
      <c r="A22" s="98"/>
      <c r="B22" s="100"/>
    </row>
    <row r="23" spans="1:10" ht="21" customHeight="1" thickBot="1">
      <c r="A23" s="3" t="s">
        <v>7</v>
      </c>
      <c r="B23" s="9"/>
      <c r="C23" s="9"/>
      <c r="D23" s="9"/>
      <c r="E23" s="122"/>
    </row>
    <row r="24" spans="1:10" ht="18" customHeight="1" thickTop="1">
      <c r="A24" s="10"/>
      <c r="B24" s="20"/>
      <c r="C24" s="20"/>
      <c r="D24" s="25" t="s">
        <v>8</v>
      </c>
      <c r="E24" s="25" t="s">
        <v>9</v>
      </c>
      <c r="F24" s="27"/>
      <c r="G24" s="25" t="s">
        <v>10</v>
      </c>
      <c r="H24" s="81"/>
    </row>
    <row r="25" spans="1:10" ht="14.25" customHeight="1">
      <c r="A25" s="11" t="s">
        <v>30</v>
      </c>
      <c r="B25" s="28"/>
      <c r="C25" s="28"/>
      <c r="D25" s="12" t="s">
        <v>79</v>
      </c>
      <c r="E25" s="12" t="s">
        <v>11</v>
      </c>
      <c r="F25" s="28"/>
      <c r="G25" s="85" t="s">
        <v>12</v>
      </c>
      <c r="H25" s="82"/>
    </row>
    <row r="26" spans="1:10" ht="16.5" customHeight="1">
      <c r="A26" s="21" t="s">
        <v>31</v>
      </c>
      <c r="B26" s="22"/>
      <c r="C26" s="22"/>
      <c r="D26" s="176">
        <v>969.82</v>
      </c>
      <c r="E26" s="176">
        <v>841</v>
      </c>
      <c r="F26" s="177"/>
      <c r="G26" s="176">
        <v>128.82</v>
      </c>
      <c r="H26" s="83"/>
      <c r="J26" s="111"/>
    </row>
    <row r="27" spans="1:10">
      <c r="A27" s="23" t="s">
        <v>32</v>
      </c>
      <c r="B27" s="24"/>
      <c r="C27" s="24"/>
      <c r="D27" s="178">
        <v>880.26</v>
      </c>
      <c r="E27" s="178">
        <v>841</v>
      </c>
      <c r="F27" s="179"/>
      <c r="G27" s="178">
        <v>39.26</v>
      </c>
      <c r="H27" s="84"/>
      <c r="J27" s="111"/>
    </row>
    <row r="28" spans="1:10">
      <c r="A28" s="23" t="s">
        <v>33</v>
      </c>
      <c r="B28" s="24"/>
      <c r="C28" s="24"/>
      <c r="D28" s="178">
        <v>665.03</v>
      </c>
      <c r="E28" s="178">
        <v>560.66999999999996</v>
      </c>
      <c r="F28" s="179"/>
      <c r="G28" s="178">
        <v>104.36</v>
      </c>
      <c r="H28" s="84"/>
      <c r="J28" s="111"/>
    </row>
    <row r="29" spans="1:10" ht="20.25" customHeight="1">
      <c r="A29" s="11" t="s">
        <v>34</v>
      </c>
      <c r="B29" s="28"/>
      <c r="C29" s="28"/>
      <c r="D29" s="180"/>
      <c r="E29" s="180"/>
      <c r="F29" s="181"/>
      <c r="G29" s="180"/>
      <c r="H29" s="29"/>
    </row>
    <row r="30" spans="1:10">
      <c r="A30" s="21" t="s">
        <v>31</v>
      </c>
      <c r="B30" s="22"/>
      <c r="C30" s="22"/>
      <c r="D30" s="176">
        <v>955.39</v>
      </c>
      <c r="E30" s="176">
        <v>841</v>
      </c>
      <c r="F30" s="177"/>
      <c r="G30" s="176">
        <v>114.39</v>
      </c>
      <c r="H30" s="83"/>
      <c r="J30" s="111"/>
    </row>
    <row r="31" spans="1:10">
      <c r="A31" s="23" t="s">
        <v>35</v>
      </c>
      <c r="B31" s="24"/>
      <c r="C31" s="24"/>
      <c r="D31" s="178">
        <v>871.4</v>
      </c>
      <c r="E31" s="178">
        <v>841</v>
      </c>
      <c r="F31" s="179"/>
      <c r="G31" s="178">
        <v>30.4</v>
      </c>
      <c r="H31" s="84"/>
      <c r="J31" s="111"/>
    </row>
    <row r="32" spans="1:10" ht="13" thickBot="1">
      <c r="A32" s="15" t="s">
        <v>33</v>
      </c>
      <c r="B32" s="30"/>
      <c r="C32" s="30"/>
      <c r="D32" s="182">
        <v>648.25</v>
      </c>
      <c r="E32" s="182">
        <v>560.66999999999996</v>
      </c>
      <c r="F32" s="183"/>
      <c r="G32" s="182">
        <v>87.58</v>
      </c>
      <c r="H32" s="8"/>
      <c r="J32" s="111"/>
    </row>
    <row r="33" spans="1:13" ht="6.75" customHeight="1" thickTop="1">
      <c r="A33" s="9"/>
      <c r="B33" s="32"/>
      <c r="C33" s="32"/>
      <c r="D33" s="14"/>
      <c r="E33" s="14"/>
      <c r="G33" s="14"/>
    </row>
    <row r="34" spans="1:13" ht="18.75" customHeight="1" thickBot="1">
      <c r="A34" s="137" t="s">
        <v>44</v>
      </c>
      <c r="B34" s="16"/>
      <c r="C34" s="9"/>
      <c r="D34" s="17"/>
      <c r="E34" s="16"/>
      <c r="F34" s="121"/>
      <c r="G34" s="121"/>
    </row>
    <row r="35" spans="1:13" ht="16.5" customHeight="1" thickTop="1">
      <c r="A35" s="132"/>
      <c r="B35" s="184" t="s">
        <v>71</v>
      </c>
      <c r="C35" s="190"/>
      <c r="D35" s="190"/>
      <c r="E35" s="256"/>
      <c r="F35" s="257"/>
      <c r="G35" s="257"/>
      <c r="H35" s="258"/>
    </row>
    <row r="36" spans="1:13" ht="45.75" customHeight="1">
      <c r="A36" s="133"/>
      <c r="B36" s="173" t="s">
        <v>70</v>
      </c>
      <c r="C36" s="191"/>
      <c r="D36" s="192" t="s">
        <v>72</v>
      </c>
      <c r="E36" s="246" t="s">
        <v>83</v>
      </c>
      <c r="F36" s="245"/>
      <c r="G36" s="192" t="s">
        <v>85</v>
      </c>
      <c r="H36" s="82"/>
      <c r="M36" s="175"/>
    </row>
    <row r="37" spans="1:13" ht="21.75" customHeight="1">
      <c r="A37" s="134" t="s">
        <v>29</v>
      </c>
      <c r="B37" s="189" t="s">
        <v>68</v>
      </c>
      <c r="C37" s="191"/>
      <c r="D37" s="189" t="s">
        <v>69</v>
      </c>
      <c r="E37" s="245"/>
      <c r="F37" s="245"/>
      <c r="G37" s="245"/>
      <c r="H37" s="82"/>
    </row>
    <row r="38" spans="1:13" ht="16.5" customHeight="1">
      <c r="A38" s="135" t="s">
        <v>0</v>
      </c>
      <c r="B38" s="185">
        <v>1396</v>
      </c>
      <c r="C38" s="186"/>
      <c r="D38" s="174">
        <v>1074</v>
      </c>
      <c r="E38" s="111">
        <v>250</v>
      </c>
      <c r="F38" s="111"/>
      <c r="G38" s="111">
        <v>234</v>
      </c>
      <c r="H38" s="243"/>
    </row>
    <row r="39" spans="1:13" ht="15" customHeight="1">
      <c r="A39" s="135" t="s">
        <v>1</v>
      </c>
      <c r="B39" s="185">
        <v>1888</v>
      </c>
      <c r="D39" s="174">
        <v>1452</v>
      </c>
      <c r="E39" s="244">
        <v>459</v>
      </c>
      <c r="F39" s="111"/>
      <c r="G39" s="111">
        <v>430</v>
      </c>
      <c r="H39" s="243"/>
    </row>
    <row r="40" spans="1:13">
      <c r="A40" s="135" t="s">
        <v>2</v>
      </c>
      <c r="B40" s="185">
        <v>2379</v>
      </c>
      <c r="D40" s="174">
        <v>1830</v>
      </c>
      <c r="E40" s="244">
        <v>658</v>
      </c>
      <c r="F40" s="111"/>
      <c r="G40" s="111">
        <v>616</v>
      </c>
      <c r="H40" s="243"/>
    </row>
    <row r="41" spans="1:13">
      <c r="A41" s="135" t="s">
        <v>3</v>
      </c>
      <c r="B41" s="185">
        <v>2871</v>
      </c>
      <c r="D41" s="174">
        <v>2209</v>
      </c>
      <c r="E41" s="244">
        <v>835</v>
      </c>
      <c r="F41" s="111"/>
      <c r="G41" s="111">
        <v>782</v>
      </c>
      <c r="H41" s="243"/>
    </row>
    <row r="42" spans="1:13">
      <c r="A42" s="135" t="s">
        <v>13</v>
      </c>
      <c r="B42" s="185">
        <v>3363</v>
      </c>
      <c r="D42" s="174">
        <v>2587</v>
      </c>
      <c r="E42" s="244">
        <v>992</v>
      </c>
      <c r="F42" s="111"/>
      <c r="G42" s="111">
        <v>929</v>
      </c>
      <c r="H42" s="243"/>
    </row>
    <row r="43" spans="1:13">
      <c r="A43" s="135" t="s">
        <v>14</v>
      </c>
      <c r="B43" s="185">
        <v>3855</v>
      </c>
      <c r="D43" s="174">
        <v>2965</v>
      </c>
      <c r="E43" s="244">
        <v>1190</v>
      </c>
      <c r="F43" s="111"/>
      <c r="G43" s="111">
        <v>1114</v>
      </c>
      <c r="H43" s="243"/>
    </row>
    <row r="44" spans="1:13">
      <c r="A44" s="135">
        <v>7</v>
      </c>
      <c r="B44" s="185">
        <v>4347</v>
      </c>
      <c r="D44" s="174">
        <v>3344</v>
      </c>
      <c r="E44" s="111">
        <v>1316</v>
      </c>
      <c r="F44" s="111"/>
      <c r="G44" s="111">
        <v>1232</v>
      </c>
      <c r="H44" s="243"/>
      <c r="M44" s="174"/>
    </row>
    <row r="45" spans="1:13">
      <c r="A45" s="135">
        <v>8</v>
      </c>
      <c r="B45" s="185">
        <v>4839</v>
      </c>
      <c r="D45" s="174">
        <v>3722</v>
      </c>
      <c r="E45" s="111">
        <v>1504</v>
      </c>
      <c r="F45" s="111"/>
      <c r="G45" s="111">
        <v>1408</v>
      </c>
      <c r="H45" s="243"/>
      <c r="M45" s="174"/>
    </row>
    <row r="46" spans="1:13" ht="13" thickBot="1">
      <c r="A46" s="136" t="s">
        <v>64</v>
      </c>
      <c r="B46" s="187">
        <v>492</v>
      </c>
      <c r="C46" s="187"/>
      <c r="D46" s="226">
        <v>379</v>
      </c>
      <c r="E46" s="187">
        <v>188</v>
      </c>
      <c r="F46" s="187"/>
      <c r="G46" s="187">
        <v>176</v>
      </c>
      <c r="H46" s="227"/>
      <c r="M46" s="174"/>
    </row>
    <row r="47" spans="1:13" ht="3" customHeight="1" thickTop="1">
      <c r="A47" s="103"/>
      <c r="B47" s="104"/>
      <c r="C47" s="105"/>
      <c r="D47" s="89"/>
    </row>
    <row r="48" spans="1:13" ht="13">
      <c r="A48" s="103" t="s">
        <v>54</v>
      </c>
      <c r="B48" s="104"/>
      <c r="C48" s="105"/>
      <c r="D48" s="89"/>
    </row>
    <row r="49" spans="1:13" s="99" customFormat="1" ht="30" customHeight="1">
      <c r="A49" s="264" t="s">
        <v>88</v>
      </c>
      <c r="B49" s="264"/>
      <c r="C49" s="264"/>
      <c r="D49" s="264"/>
      <c r="E49" s="264"/>
      <c r="F49" s="264"/>
      <c r="G49" s="264"/>
      <c r="H49" s="264"/>
    </row>
    <row r="50" spans="1:13" s="99" customFormat="1" ht="30" customHeight="1">
      <c r="A50" s="264" t="s">
        <v>91</v>
      </c>
      <c r="B50" s="264"/>
      <c r="C50" s="264"/>
      <c r="D50" s="264"/>
      <c r="E50" s="264"/>
      <c r="F50" s="264"/>
      <c r="G50" s="264"/>
      <c r="H50" s="264"/>
    </row>
    <row r="51" spans="1:13" s="99" customFormat="1" ht="30" customHeight="1">
      <c r="A51" s="264" t="s">
        <v>84</v>
      </c>
      <c r="B51" s="264"/>
      <c r="C51" s="264"/>
      <c r="D51" s="264"/>
      <c r="E51" s="264"/>
      <c r="F51" s="264"/>
      <c r="G51" s="264"/>
      <c r="H51" s="264"/>
    </row>
    <row r="52" spans="1:13" s="99" customFormat="1" ht="30" customHeight="1">
      <c r="A52" s="242"/>
      <c r="B52" s="242"/>
      <c r="C52" s="242"/>
      <c r="D52" s="242"/>
      <c r="E52" s="242"/>
      <c r="F52" s="242"/>
      <c r="G52" s="242"/>
      <c r="H52" s="242"/>
    </row>
    <row r="53" spans="1:13" ht="13.5" customHeight="1">
      <c r="A53" s="241"/>
      <c r="B53" s="240"/>
      <c r="C53" s="240"/>
      <c r="D53" s="240"/>
      <c r="E53" s="240"/>
      <c r="F53" s="240"/>
      <c r="G53" s="240"/>
      <c r="H53" s="240"/>
    </row>
    <row r="54" spans="1:13">
      <c r="A54" s="240"/>
      <c r="B54" s="240"/>
      <c r="C54" s="240"/>
      <c r="D54" s="240"/>
      <c r="E54" s="240"/>
      <c r="F54" s="240"/>
      <c r="G54" s="240"/>
      <c r="H54" s="240"/>
    </row>
    <row r="55" spans="1:13">
      <c r="A55" s="93"/>
      <c r="B55" s="94"/>
      <c r="L55" s="174"/>
      <c r="M55" s="174"/>
    </row>
    <row r="56" spans="1:13">
      <c r="A56" s="93"/>
      <c r="B56" s="94"/>
      <c r="L56" s="174"/>
      <c r="M56" s="174"/>
    </row>
    <row r="57" spans="1:13">
      <c r="L57" s="174"/>
      <c r="M57" s="174"/>
    </row>
    <row r="58" spans="1:13">
      <c r="L58" s="174"/>
      <c r="M58" s="174"/>
    </row>
    <row r="59" spans="1:13">
      <c r="L59" s="174"/>
      <c r="M59" s="174"/>
    </row>
    <row r="60" spans="1:13">
      <c r="L60" s="174"/>
      <c r="M60" s="174"/>
    </row>
    <row r="61" spans="1:13">
      <c r="L61" s="174"/>
      <c r="M61" s="174"/>
    </row>
    <row r="62" spans="1:13">
      <c r="L62" s="174"/>
      <c r="M62" s="174"/>
    </row>
    <row r="63" spans="1:13">
      <c r="L63" s="174"/>
      <c r="M63" s="174"/>
    </row>
    <row r="68" spans="11:11">
      <c r="K68" s="188"/>
    </row>
  </sheetData>
  <mergeCells count="14">
    <mergeCell ref="A51:H51"/>
    <mergeCell ref="A49:H49"/>
    <mergeCell ref="A50:H50"/>
    <mergeCell ref="B14:D14"/>
    <mergeCell ref="B15:D15"/>
    <mergeCell ref="E3:G3"/>
    <mergeCell ref="B3:D3"/>
    <mergeCell ref="E35:H35"/>
    <mergeCell ref="C21:D21"/>
    <mergeCell ref="B16:D16"/>
    <mergeCell ref="B17:D17"/>
    <mergeCell ref="B18:D18"/>
    <mergeCell ref="B19:D19"/>
    <mergeCell ref="B20:D20"/>
  </mergeCells>
  <phoneticPr fontId="8" type="noConversion"/>
  <hyperlinks>
    <hyperlink ref="B4" r:id="rId1" location="transitional-aid-to-families-with-dependent-children-(tafdc)-tables-of-need-and-payment-standards-" display="Exempt" xr:uid="{00000000-0004-0000-0100-000000000000}"/>
    <hyperlink ref="D4" r:id="rId2" location="transitional-aid-to-families-with-dependent-children-(tafdc)-tables-of-need-and-payment-standards-" display="Nonexempt" xr:uid="{00000000-0004-0000-0100-000001000000}"/>
    <hyperlink ref="D36" r:id="rId3" location="transitional-aid-to-families-with-dependent-children-(tafdc)-tables-of-need-and-payment-standards-" display="https://www.mass.gov/lists/department-of-transitional-assistance-program-eligibility-charts-and-tables - transitional-aid-to-families-with-dependent-children-(tafdc)-tables-of-need-and-payment-standards-" xr:uid="{00000000-0004-0000-0100-000003000000}"/>
    <hyperlink ref="B36" r:id="rId4" location="transitional-aid-to-families-with-dependent-children-(tafdc)-tables-of-need-and-payment-standards-" xr:uid="{00000000-0004-0000-0100-000004000000}"/>
    <hyperlink ref="G36" r:id="rId5" location=":~:text=Power%40mass.gov-,The%20most%20recent%20Federal%20funding%20bill%20increases%20Supplemental%20Nutrition%20Assistance,January%202021%20through%20June%202021.&amp;text=Starting%20February%202%2C%202021%2C%20all,increase%20to%20their%20SNAP%20benefits." display="15% enhancement, January-June 2021" xr:uid="{4475B5D8-B17C-4E57-AD49-C066633DFEAF}"/>
  </hyperlinks>
  <printOptions horizontalCentered="1"/>
  <pageMargins left="0.49" right="0.5" top="1.1599999999999999" bottom="0.31" header="0.4" footer="0.4"/>
  <pageSetup scale="90" orientation="portrait" r:id="rId6"/>
  <headerFooter alignWithMargins="0">
    <oddHeader xml:space="preserve">&amp;C&amp;"Arial,Bold"&amp;14DEPARTMENT OF TRANSITIONAL ASSISTANCE
Facts and Figures 
&amp;12Issue Date: September 2022
</oddHeader>
    <oddFooter>&amp;CPage 2 of 3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autoPageBreaks="0"/>
  </sheetPr>
  <dimension ref="A1:I57"/>
  <sheetViews>
    <sheetView showGridLines="0" showOutlineSymbols="0" view="pageLayout" zoomScale="95" zoomScaleNormal="100" zoomScalePageLayoutView="95" workbookViewId="0">
      <selection activeCell="D4" sqref="D4"/>
    </sheetView>
  </sheetViews>
  <sheetFormatPr defaultColWidth="12.453125" defaultRowHeight="15.5"/>
  <cols>
    <col min="1" max="1" width="21.7265625" style="59" customWidth="1"/>
    <col min="2" max="2" width="25.81640625" style="59" customWidth="1"/>
    <col min="3" max="3" width="11" style="59" customWidth="1"/>
    <col min="4" max="4" width="18.54296875" style="59" customWidth="1"/>
    <col min="5" max="5" width="7.26953125" style="139" customWidth="1"/>
    <col min="6" max="6" width="4.453125" style="139" customWidth="1"/>
    <col min="7" max="7" width="2.7265625" style="139" customWidth="1"/>
    <col min="8" max="8" width="2.54296875" style="59" customWidth="1"/>
    <col min="9" max="9" width="6.26953125" style="59" customWidth="1"/>
    <col min="10" max="16384" width="12.453125" style="59"/>
  </cols>
  <sheetData>
    <row r="1" spans="1:9" ht="21" customHeight="1" thickBot="1">
      <c r="A1" s="204" t="s">
        <v>97</v>
      </c>
    </row>
    <row r="2" spans="1:9" ht="16" thickTop="1">
      <c r="A2" s="62"/>
      <c r="B2" s="26"/>
      <c r="C2" s="26"/>
      <c r="D2" s="18"/>
      <c r="E2" s="25"/>
      <c r="F2" s="25"/>
      <c r="G2" s="140"/>
    </row>
    <row r="3" spans="1:9">
      <c r="A3" s="63"/>
      <c r="B3" s="13"/>
      <c r="C3" s="13"/>
      <c r="D3" s="13"/>
      <c r="E3" s="19"/>
      <c r="F3" s="19"/>
      <c r="G3" s="141"/>
    </row>
    <row r="4" spans="1:9">
      <c r="A4" s="63"/>
      <c r="B4" s="13"/>
      <c r="C4" s="13"/>
      <c r="D4" s="71" t="s">
        <v>96</v>
      </c>
      <c r="E4" s="19"/>
      <c r="F4" s="80"/>
      <c r="G4" s="141"/>
    </row>
    <row r="5" spans="1:9">
      <c r="A5" s="64" t="s">
        <v>24</v>
      </c>
      <c r="B5" s="9" t="s">
        <v>45</v>
      </c>
      <c r="C5" s="9"/>
      <c r="D5" s="66">
        <v>70891117.25</v>
      </c>
      <c r="E5" s="138"/>
      <c r="F5" s="138"/>
      <c r="G5" s="142"/>
      <c r="H5" s="117"/>
      <c r="I5" s="90"/>
    </row>
    <row r="6" spans="1:9">
      <c r="A6" s="64"/>
      <c r="B6" s="9" t="s">
        <v>42</v>
      </c>
      <c r="C6" s="9"/>
      <c r="D6" s="66">
        <v>91711752</v>
      </c>
      <c r="E6" s="138"/>
      <c r="F6" s="138"/>
      <c r="G6" s="142"/>
      <c r="H6" s="87"/>
      <c r="I6" s="66"/>
    </row>
    <row r="7" spans="1:9">
      <c r="A7" s="64"/>
      <c r="B7" s="9" t="s">
        <v>48</v>
      </c>
      <c r="C7" s="9"/>
      <c r="D7" s="66">
        <v>3994680</v>
      </c>
      <c r="E7" s="138"/>
      <c r="F7" s="138"/>
      <c r="G7" s="142"/>
      <c r="H7" s="87"/>
      <c r="I7" s="87"/>
    </row>
    <row r="8" spans="1:9" ht="15" customHeight="1">
      <c r="A8" s="64"/>
      <c r="B8" s="9" t="s">
        <v>43</v>
      </c>
      <c r="C8" s="9"/>
      <c r="D8" s="220">
        <v>1964605</v>
      </c>
      <c r="E8" s="138"/>
      <c r="F8" s="143"/>
      <c r="G8" s="142"/>
      <c r="I8" s="87"/>
    </row>
    <row r="9" spans="1:9">
      <c r="A9" s="64"/>
      <c r="B9" s="126" t="s">
        <v>21</v>
      </c>
      <c r="C9" s="128"/>
      <c r="D9" s="172">
        <f>SUM(D5:D8)</f>
        <v>168562154.25</v>
      </c>
      <c r="E9" s="138"/>
      <c r="F9" s="138"/>
      <c r="G9" s="142"/>
    </row>
    <row r="10" spans="1:9">
      <c r="A10" s="64"/>
      <c r="B10" s="67"/>
      <c r="C10" s="9"/>
      <c r="D10" s="68"/>
      <c r="E10" s="138"/>
      <c r="F10" s="138"/>
      <c r="G10" s="142"/>
    </row>
    <row r="11" spans="1:9">
      <c r="A11" s="64" t="s">
        <v>25</v>
      </c>
      <c r="B11" s="9" t="s">
        <v>5</v>
      </c>
      <c r="C11" s="9"/>
      <c r="D11" s="66">
        <v>377579793</v>
      </c>
      <c r="E11" s="138"/>
      <c r="F11" s="138"/>
      <c r="G11" s="142"/>
      <c r="H11" s="87"/>
      <c r="I11" s="87"/>
    </row>
    <row r="12" spans="1:9">
      <c r="A12" s="64"/>
      <c r="B12" s="92" t="s">
        <v>50</v>
      </c>
      <c r="C12" s="9"/>
      <c r="D12" s="66">
        <v>300000</v>
      </c>
      <c r="E12" s="138"/>
      <c r="F12" s="138"/>
      <c r="G12" s="142"/>
      <c r="I12" s="87"/>
    </row>
    <row r="13" spans="1:9">
      <c r="A13" s="64"/>
      <c r="B13" s="9" t="s">
        <v>62</v>
      </c>
      <c r="C13" s="9"/>
      <c r="D13" s="66">
        <v>10827149</v>
      </c>
      <c r="E13" s="138"/>
      <c r="F13" s="138"/>
      <c r="G13" s="142"/>
      <c r="H13" s="87"/>
      <c r="I13" s="87"/>
    </row>
    <row r="14" spans="1:9">
      <c r="A14" s="64"/>
      <c r="B14" s="9" t="s">
        <v>46</v>
      </c>
      <c r="C14" s="9"/>
      <c r="D14" s="66">
        <v>209839098</v>
      </c>
      <c r="E14" s="138"/>
      <c r="F14" s="138"/>
      <c r="G14" s="142"/>
      <c r="H14" s="87"/>
      <c r="I14" s="87"/>
    </row>
    <row r="15" spans="1:9">
      <c r="A15" s="64"/>
      <c r="B15" s="9" t="s">
        <v>15</v>
      </c>
      <c r="C15" s="9"/>
      <c r="D15" s="66">
        <v>147462852</v>
      </c>
      <c r="E15" s="138"/>
      <c r="F15" s="138"/>
      <c r="G15" s="142"/>
      <c r="H15" s="87"/>
      <c r="I15" s="65"/>
    </row>
    <row r="16" spans="1:9">
      <c r="A16" s="170"/>
      <c r="B16" s="70" t="s">
        <v>74</v>
      </c>
      <c r="C16" s="70"/>
      <c r="D16" s="66">
        <v>500000</v>
      </c>
      <c r="E16" s="230"/>
      <c r="F16" s="138"/>
      <c r="G16" s="171"/>
      <c r="H16" s="87"/>
      <c r="I16" s="65"/>
    </row>
    <row r="17" spans="1:9">
      <c r="A17" s="170"/>
      <c r="B17" s="70" t="s">
        <v>78</v>
      </c>
      <c r="C17" s="70"/>
      <c r="D17" s="66">
        <f>12050000+10387565.02</f>
        <v>22437565.02</v>
      </c>
      <c r="E17" s="231"/>
      <c r="F17" s="138"/>
      <c r="G17" s="171"/>
      <c r="H17" s="87"/>
      <c r="I17" s="65"/>
    </row>
    <row r="18" spans="1:9">
      <c r="A18" s="170"/>
      <c r="B18" s="70" t="s">
        <v>80</v>
      </c>
      <c r="C18" s="70"/>
      <c r="D18" s="66">
        <v>3500000</v>
      </c>
      <c r="E18" s="231"/>
      <c r="F18" s="138"/>
      <c r="G18" s="171"/>
      <c r="H18" s="87"/>
      <c r="I18" s="65"/>
    </row>
    <row r="19" spans="1:9">
      <c r="A19" s="64"/>
      <c r="B19" s="9" t="s">
        <v>47</v>
      </c>
      <c r="C19" s="9"/>
      <c r="D19" s="66">
        <v>15331143.07</v>
      </c>
      <c r="E19" s="138"/>
      <c r="F19" s="138"/>
      <c r="G19" s="142"/>
      <c r="H19" s="87"/>
      <c r="I19" s="87"/>
    </row>
    <row r="20" spans="1:9">
      <c r="A20" s="64"/>
      <c r="B20" s="9" t="s">
        <v>61</v>
      </c>
      <c r="C20" s="9"/>
      <c r="D20" s="66">
        <v>1000000</v>
      </c>
      <c r="E20" s="138"/>
      <c r="F20" s="138"/>
      <c r="G20" s="142"/>
      <c r="H20" s="87"/>
    </row>
    <row r="21" spans="1:9">
      <c r="A21" s="170"/>
      <c r="B21" s="9" t="s">
        <v>67</v>
      </c>
      <c r="C21" s="9"/>
      <c r="D21" s="220">
        <v>5025000</v>
      </c>
      <c r="E21" s="138"/>
      <c r="F21" s="138"/>
      <c r="G21" s="171"/>
      <c r="H21" s="87"/>
    </row>
    <row r="22" spans="1:9">
      <c r="A22" s="64"/>
      <c r="B22" s="126" t="s">
        <v>22</v>
      </c>
      <c r="C22" s="128"/>
      <c r="D22" s="172">
        <f>SUM(D11:D21)</f>
        <v>793802600.09000003</v>
      </c>
      <c r="E22" s="138"/>
      <c r="F22" s="144"/>
      <c r="G22" s="142"/>
      <c r="I22" s="87"/>
    </row>
    <row r="23" spans="1:9" s="107" customFormat="1" ht="21" customHeight="1">
      <c r="A23" s="106"/>
      <c r="B23" s="126" t="s">
        <v>23</v>
      </c>
      <c r="C23" s="127"/>
      <c r="D23" s="172">
        <f>+D22+D9</f>
        <v>962364754.34000003</v>
      </c>
      <c r="E23" s="138"/>
      <c r="F23" s="138"/>
      <c r="G23" s="142"/>
      <c r="I23" s="108"/>
    </row>
    <row r="24" spans="1:9" ht="16" thickBot="1">
      <c r="A24" s="86"/>
      <c r="B24" s="88"/>
      <c r="C24" s="60"/>
      <c r="D24" s="69"/>
      <c r="E24" s="145"/>
      <c r="F24" s="145"/>
      <c r="G24" s="146"/>
    </row>
    <row r="25" spans="1:9" ht="12" customHeight="1" thickTop="1">
      <c r="A25" s="229"/>
      <c r="B25" s="110"/>
      <c r="C25" s="9"/>
      <c r="D25" s="65"/>
      <c r="E25" s="61"/>
      <c r="F25" s="14"/>
    </row>
    <row r="26" spans="1:9" s="131" customFormat="1" ht="12" hidden="1" customHeight="1">
      <c r="A26" s="121"/>
      <c r="B26" s="130"/>
      <c r="C26" s="9"/>
      <c r="D26" s="61"/>
      <c r="E26" s="61"/>
      <c r="F26" s="61"/>
      <c r="G26" s="147"/>
      <c r="H26" s="129"/>
    </row>
    <row r="27" spans="1:9" ht="12" hidden="1" customHeight="1">
      <c r="A27" s="121"/>
      <c r="C27" s="9"/>
      <c r="D27" s="61"/>
      <c r="E27" s="61"/>
      <c r="F27" s="61"/>
      <c r="H27" s="118"/>
    </row>
    <row r="28" spans="1:9" ht="12" hidden="1" customHeight="1">
      <c r="A28" s="121"/>
      <c r="B28" s="109"/>
      <c r="C28" s="9"/>
      <c r="D28" s="61"/>
      <c r="E28" s="61"/>
      <c r="F28" s="61"/>
      <c r="H28" s="118"/>
    </row>
    <row r="29" spans="1:9" ht="12" hidden="1" customHeight="1">
      <c r="A29" s="121"/>
      <c r="B29" s="109"/>
      <c r="C29" s="9"/>
      <c r="D29" s="61"/>
      <c r="E29" s="61"/>
      <c r="F29" s="61"/>
      <c r="H29" s="118"/>
    </row>
    <row r="30" spans="1:9" ht="12" hidden="1" customHeight="1">
      <c r="A30" s="121"/>
      <c r="B30" s="109"/>
      <c r="C30" s="9"/>
      <c r="D30" s="61"/>
      <c r="E30" s="61"/>
      <c r="F30" s="61"/>
      <c r="H30" s="118"/>
    </row>
    <row r="31" spans="1:9" ht="12" hidden="1" customHeight="1">
      <c r="A31" s="121"/>
      <c r="B31" s="109"/>
      <c r="C31" s="9"/>
      <c r="D31" s="61"/>
      <c r="E31" s="61"/>
      <c r="F31" s="61"/>
      <c r="H31" s="118"/>
    </row>
    <row r="32" spans="1:9" ht="12" hidden="1" customHeight="1">
      <c r="A32" s="121"/>
      <c r="B32" s="109"/>
      <c r="C32" s="9"/>
      <c r="D32" s="61"/>
      <c r="E32" s="61"/>
      <c r="F32" s="61"/>
      <c r="H32" s="118"/>
    </row>
    <row r="33" spans="1:9" ht="10" customHeight="1">
      <c r="A33" s="3"/>
      <c r="B33" s="109"/>
      <c r="C33" s="9"/>
      <c r="D33" s="61"/>
      <c r="E33" s="61"/>
      <c r="F33" s="61"/>
      <c r="H33" s="118"/>
    </row>
    <row r="34" spans="1:9" ht="16.5" customHeight="1" thickBot="1">
      <c r="A34" s="248" t="s">
        <v>37</v>
      </c>
      <c r="B34" s="68"/>
      <c r="C34" s="68"/>
      <c r="D34" s="68"/>
      <c r="E34" s="148"/>
      <c r="F34" s="148"/>
      <c r="G34" s="148"/>
    </row>
    <row r="35" spans="1:9" ht="16" thickTop="1">
      <c r="A35" s="62" t="s">
        <v>26</v>
      </c>
      <c r="B35" s="91"/>
      <c r="C35" s="269" t="s">
        <v>95</v>
      </c>
      <c r="D35" s="270"/>
      <c r="E35" s="270"/>
      <c r="F35" s="270"/>
      <c r="G35" s="271"/>
    </row>
    <row r="36" spans="1:9">
      <c r="A36" s="64" t="s">
        <v>51</v>
      </c>
      <c r="B36" s="74"/>
      <c r="C36" s="238"/>
      <c r="D36" s="232">
        <v>373892402</v>
      </c>
      <c r="E36" s="235"/>
      <c r="F36" s="236"/>
      <c r="G36" s="149"/>
      <c r="H36" s="87"/>
      <c r="I36" s="87"/>
    </row>
    <row r="37" spans="1:9">
      <c r="A37" s="64" t="s">
        <v>92</v>
      </c>
      <c r="B37" s="74"/>
      <c r="C37" s="238"/>
      <c r="D37" s="232">
        <v>0</v>
      </c>
      <c r="E37" s="235"/>
      <c r="F37" s="236"/>
      <c r="G37" s="250"/>
      <c r="H37" s="87"/>
    </row>
    <row r="38" spans="1:9">
      <c r="A38" s="64" t="s">
        <v>38</v>
      </c>
      <c r="B38" s="95"/>
      <c r="C38" s="238"/>
      <c r="D38" s="233">
        <v>2500000</v>
      </c>
      <c r="E38" s="235"/>
      <c r="F38" s="236"/>
      <c r="G38" s="149"/>
      <c r="H38" s="87"/>
    </row>
    <row r="39" spans="1:9">
      <c r="A39" s="64" t="s">
        <v>49</v>
      </c>
      <c r="B39" s="74"/>
      <c r="C39" s="238"/>
      <c r="D39" s="233">
        <v>72259095.558934763</v>
      </c>
      <c r="E39" s="236"/>
      <c r="F39" s="236"/>
      <c r="G39" s="149"/>
      <c r="H39" s="87"/>
    </row>
    <row r="40" spans="1:9">
      <c r="A40" s="64" t="s">
        <v>39</v>
      </c>
      <c r="B40" s="74"/>
      <c r="C40" s="238"/>
      <c r="D40" s="232">
        <v>12435603.947296262</v>
      </c>
      <c r="E40" s="236"/>
      <c r="F40" s="236"/>
      <c r="G40" s="149"/>
      <c r="H40" s="87"/>
    </row>
    <row r="41" spans="1:9">
      <c r="A41" s="64" t="s">
        <v>40</v>
      </c>
      <c r="B41" s="74"/>
      <c r="C41" s="238"/>
      <c r="D41" s="233">
        <v>1311225.3999999999</v>
      </c>
      <c r="E41" s="236"/>
      <c r="F41" s="236"/>
      <c r="G41" s="149"/>
    </row>
    <row r="42" spans="1:9" ht="18.75" customHeight="1">
      <c r="A42" s="64" t="s">
        <v>41</v>
      </c>
      <c r="B42" s="74"/>
      <c r="C42" s="238"/>
      <c r="D42" s="234">
        <v>15000000</v>
      </c>
      <c r="E42" s="235"/>
      <c r="F42" s="237"/>
      <c r="G42" s="149"/>
      <c r="H42" s="87"/>
      <c r="I42" s="87"/>
    </row>
    <row r="43" spans="1:9" ht="19.5" customHeight="1">
      <c r="A43" s="96" t="s">
        <v>27</v>
      </c>
      <c r="B43" s="74"/>
      <c r="C43" s="238"/>
      <c r="D43" s="172">
        <f>SUM(D36:D42)</f>
        <v>477398326.90623099</v>
      </c>
      <c r="E43" s="150"/>
      <c r="F43" s="150"/>
      <c r="G43" s="149"/>
      <c r="H43" s="119"/>
    </row>
    <row r="44" spans="1:9" ht="20.25" customHeight="1">
      <c r="A44" s="64" t="s">
        <v>52</v>
      </c>
      <c r="B44" s="74"/>
      <c r="C44" s="238"/>
      <c r="D44" s="220">
        <v>137355743</v>
      </c>
      <c r="E44" s="235"/>
      <c r="F44" s="237"/>
      <c r="G44" s="149"/>
      <c r="H44" s="87"/>
    </row>
    <row r="45" spans="1:9">
      <c r="A45" s="97" t="s">
        <v>28</v>
      </c>
      <c r="B45" s="74"/>
      <c r="C45" s="74"/>
      <c r="D45" s="172">
        <f>+D44+D43</f>
        <v>614754069.90623093</v>
      </c>
      <c r="E45" s="150"/>
      <c r="F45" s="150"/>
      <c r="G45" s="149"/>
    </row>
    <row r="46" spans="1:9" ht="10" customHeight="1" thickBot="1">
      <c r="A46" s="72"/>
      <c r="B46" s="73"/>
      <c r="C46" s="73"/>
      <c r="D46" s="125"/>
      <c r="E46" s="151"/>
      <c r="F46" s="151"/>
      <c r="G46" s="152"/>
    </row>
    <row r="47" spans="1:9" ht="10" customHeight="1" thickTop="1"/>
    <row r="48" spans="1:9" ht="19.5" customHeight="1"/>
    <row r="49" spans="1:8" ht="19.5" customHeight="1" thickBot="1">
      <c r="A49" s="204" t="s">
        <v>57</v>
      </c>
      <c r="B49" s="9"/>
      <c r="C49" s="9"/>
      <c r="D49" s="61"/>
      <c r="E49" s="61"/>
      <c r="F49" s="61"/>
      <c r="G49" s="251"/>
    </row>
    <row r="50" spans="1:8" ht="16" thickTop="1">
      <c r="A50" s="62" t="s">
        <v>55</v>
      </c>
      <c r="B50" s="26" t="s">
        <v>75</v>
      </c>
      <c r="C50" s="26"/>
      <c r="D50" s="26"/>
      <c r="E50" s="272" t="s">
        <v>86</v>
      </c>
      <c r="F50" s="272"/>
      <c r="G50" s="273"/>
      <c r="H50" s="120"/>
    </row>
    <row r="51" spans="1:8">
      <c r="A51" s="64"/>
      <c r="B51" s="13" t="s">
        <v>76</v>
      </c>
      <c r="C51" s="13"/>
      <c r="D51" s="31"/>
      <c r="E51" s="274" t="s">
        <v>87</v>
      </c>
      <c r="F51" s="275"/>
      <c r="G51" s="153"/>
      <c r="H51" s="120"/>
    </row>
    <row r="52" spans="1:8" s="124" customFormat="1" ht="16" thickBot="1">
      <c r="A52" s="114" t="s">
        <v>56</v>
      </c>
      <c r="B52" s="115" t="s">
        <v>77</v>
      </c>
      <c r="C52" s="116"/>
      <c r="D52" s="116"/>
      <c r="E52" s="247">
        <v>4.8899999999999999E-2</v>
      </c>
      <c r="F52" s="151"/>
      <c r="G52" s="154"/>
    </row>
    <row r="53" spans="1:8" ht="16" thickTop="1">
      <c r="A53" s="121"/>
      <c r="B53" s="122"/>
      <c r="C53" s="122"/>
      <c r="D53" s="123"/>
      <c r="E53" s="155"/>
      <c r="F53" s="155"/>
      <c r="G53" s="156"/>
    </row>
    <row r="54" spans="1:8" ht="69" customHeight="1">
      <c r="E54" s="59"/>
      <c r="F54" s="59"/>
      <c r="G54" s="59"/>
    </row>
    <row r="55" spans="1:8">
      <c r="E55" s="59"/>
      <c r="F55" s="59"/>
      <c r="G55" s="59"/>
    </row>
    <row r="56" spans="1:8">
      <c r="E56" s="59"/>
      <c r="F56" s="59"/>
      <c r="G56" s="59"/>
    </row>
    <row r="57" spans="1:8">
      <c r="E57" s="59"/>
      <c r="F57" s="59"/>
      <c r="G57" s="59"/>
    </row>
  </sheetData>
  <mergeCells count="3">
    <mergeCell ref="C35:G35"/>
    <mergeCell ref="E50:G50"/>
    <mergeCell ref="E51:F51"/>
  </mergeCells>
  <phoneticPr fontId="8" type="noConversion"/>
  <printOptions horizontalCentered="1"/>
  <pageMargins left="1.2" right="0.25" top="1.1599999999999999" bottom="0.4" header="0.4" footer="0.25"/>
  <pageSetup scale="90" orientation="portrait" r:id="rId1"/>
  <headerFooter alignWithMargins="0">
    <oddHeader xml:space="preserve">&amp;C&amp;"Arial,Bold"&amp;14DEPARTMENT OF TRANSITIONAL ASSISTANCE
Facts and Figures 
Issue Date: September 2022
&amp;R    </oddHeader>
    <oddFooter>&amp;CPage 3 of 3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5</vt:i4>
      </vt:variant>
    </vt:vector>
  </HeadingPairs>
  <TitlesOfParts>
    <vt:vector size="8" baseType="lpstr">
      <vt:lpstr>Pg1</vt:lpstr>
      <vt:lpstr>Pg2</vt:lpstr>
      <vt:lpstr>pg3</vt:lpstr>
      <vt:lpstr>PAGE_1</vt:lpstr>
      <vt:lpstr>'Pg1'!Print_Area</vt:lpstr>
      <vt:lpstr>'Pg2'!Print_Area</vt:lpstr>
      <vt:lpstr>'pg3'!Print_Area</vt:lpstr>
      <vt:lpstr>SU</vt:lpstr>
    </vt:vector>
  </TitlesOfParts>
  <Company>Commonwealth of MA - DTA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Preferred Customer</dc:creator>
  <cp:lastModifiedBy>Shirley Lo</cp:lastModifiedBy>
  <cp:lastPrinted>2017-11-17T16:02:24Z</cp:lastPrinted>
  <dcterms:created xsi:type="dcterms:W3CDTF">2005-06-29T14:11:05Z</dcterms:created>
  <dcterms:modified xsi:type="dcterms:W3CDTF">2022-10-04T16:04:53Z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