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TA-FP-BOS-101\Groups\Budget\Reporting (Outgoing Information)\Facts &amp; Figures\Facts &amp; Figures\"/>
    </mc:Choice>
  </mc:AlternateContent>
  <xr:revisionPtr revIDLastSave="0" documentId="10_ncr:100000_{87BD7CF6-FEF5-495E-854D-2762F7177D68}" xr6:coauthVersionLast="31" xr6:coauthVersionMax="31" xr10:uidLastSave="{00000000-0000-0000-0000-000000000000}"/>
  <bookViews>
    <workbookView xWindow="120" yWindow="840" windowWidth="10110" windowHeight="3990" tabRatio="601" activeTab="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'Pg2'!$A$1:$H$50</definedName>
    <definedName name="_xlnm.Print_Area" localSheetId="2">'pg3'!$A$1:$H$50</definedName>
    <definedName name="SU">'Pg1'!$A$25:$A$25</definedName>
  </definedNames>
  <calcPr calcId="179017"/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D9" i="6" l="1"/>
  <c r="D20" i="6"/>
  <c r="D21" i="6" l="1"/>
  <c r="B22" i="4" l="1"/>
  <c r="D40" i="6" l="1"/>
  <c r="D42" i="6" s="1"/>
  <c r="E7" i="4"/>
  <c r="D7" i="4"/>
  <c r="D8" i="4"/>
  <c r="E8" i="4"/>
  <c r="D14" i="4"/>
  <c r="E14" i="4"/>
  <c r="D15" i="4"/>
  <c r="E15" i="4"/>
  <c r="D21" i="4"/>
  <c r="E21" i="4"/>
  <c r="D28" i="4"/>
  <c r="E28" i="4"/>
  <c r="D29" i="4"/>
  <c r="E29" i="4"/>
  <c r="D22" i="4"/>
  <c r="E22" i="4"/>
</calcChain>
</file>

<file path=xl/sharedStrings.xml><?xml version="1.0" encoding="utf-8"?>
<sst xmlns="http://schemas.openxmlformats.org/spreadsheetml/2006/main" count="135" uniqueCount="99">
  <si>
    <t>1</t>
  </si>
  <si>
    <t>2</t>
  </si>
  <si>
    <t>3</t>
  </si>
  <si>
    <t>4</t>
  </si>
  <si>
    <t>Grant Levels and Eligibility Standards</t>
  </si>
  <si>
    <t>TAFDC</t>
  </si>
  <si>
    <t>Exempt</t>
  </si>
  <si>
    <t>Nonexempt</t>
  </si>
  <si>
    <t>Maximum Monthly Benefits*</t>
  </si>
  <si>
    <t>Supplemental Security Income</t>
  </si>
  <si>
    <t>Maximum Monthly</t>
  </si>
  <si>
    <t>Federal</t>
  </si>
  <si>
    <t>State</t>
  </si>
  <si>
    <t>Benefits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</si>
  <si>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</si>
  <si>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</si>
  <si>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</si>
  <si>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</si>
  <si>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</si>
  <si>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</si>
  <si>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</si>
  <si>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</si>
  <si>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</si>
  <si>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</si>
  <si>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</si>
  <si>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</si>
  <si>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</si>
  <si>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</si>
  <si>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</si>
  <si>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</si>
  <si>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</si>
  <si>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</si>
  <si>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</si>
  <si>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</si>
  <si>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</si>
  <si>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</si>
  <si>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</si>
  <si>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</si>
  <si>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</si>
  <si>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</si>
  <si>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</si>
  <si>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</si>
  <si>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</si>
  <si>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</si>
  <si>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</si>
  <si>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</si>
  <si>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</si>
  <si>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</si>
  <si>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</si>
  <si>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</si>
  <si>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</si>
  <si>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</si>
  <si>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</si>
  <si>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</si>
  <si>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>Maximum Monthly Benefit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</si>
  <si>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</si>
  <si>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</si>
  <si>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</si>
  <si>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</si>
  <si>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</si>
  <si>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</si>
  <si>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</si>
  <si>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</si>
  <si>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</si>
  <si>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</si>
  <si>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</si>
  <si>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</si>
  <si>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</si>
  <si>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</si>
  <si>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</si>
  <si>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</si>
  <si>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</si>
  <si>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$   192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</si>
  <si>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</si>
  <si>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</si>
  <si>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</si>
  <si>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</si>
  <si>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</si>
  <si>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</si>
  <si>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FY18 Average Monthly Grant for TAFDC and EAEDC is a calculation based on the average monthly spending and the monthly caseload.</t>
    </r>
  </si>
  <si>
    <t>FY19 Appropriations</t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</si>
  <si>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</si>
  <si>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</si>
  <si>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</si>
  <si>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</si>
  <si>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r>
      <t xml:space="preserve">FY18 Avg Monthly Grant </t>
    </r>
    <r>
      <rPr>
        <b/>
        <vertAlign val="superscript"/>
        <sz val="10"/>
        <rFont val="Arial"/>
        <family val="2"/>
      </rPr>
      <t>(2)</t>
    </r>
  </si>
  <si>
    <r>
      <t xml:space="preserve">FY18 Avg Monthly Grant </t>
    </r>
    <r>
      <rPr>
        <b/>
        <vertAlign val="superscript"/>
        <sz val="10"/>
        <rFont val="Arial"/>
        <family val="2"/>
      </rPr>
      <t>(3)</t>
    </r>
  </si>
  <si>
    <r>
      <rPr>
        <b/>
        <sz val="10"/>
        <color theme="0"/>
        <rFont val="Arial"/>
        <family val="2"/>
      </rPr>
      <t>....</t>
    </r>
    <r>
      <rPr>
        <b/>
        <sz val="10"/>
        <rFont val="Arial"/>
        <family val="2"/>
      </rPr>
      <t>$308</t>
    </r>
  </si>
  <si>
    <t>$   353</t>
  </si>
  <si>
    <t>$   505</t>
  </si>
  <si>
    <t>$   642</t>
  </si>
  <si>
    <t>$   762</t>
  </si>
  <si>
    <t>$   914</t>
  </si>
  <si>
    <r>
      <rPr>
        <vertAlign val="superscript"/>
        <sz val="9"/>
        <rFont val="Arial"/>
        <family val="2"/>
      </rPr>
      <t xml:space="preserve">(4) </t>
    </r>
    <r>
      <rPr>
        <sz val="9"/>
        <rFont val="Arial"/>
        <family val="2"/>
      </rPr>
      <t>Effective 10/1/2018.  These income limits do not apply to households with elderly and disabled members.  Also, TAFDC, EAEDC, and SSI clients are automatically eligible for SNAP.</t>
    </r>
  </si>
  <si>
    <t>FY19 Target</t>
  </si>
  <si>
    <t>As of 
October
2018</t>
  </si>
  <si>
    <t>As of 
November
2018</t>
  </si>
  <si>
    <t>As of 
November
 2018</t>
  </si>
  <si>
    <t>As of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</si>
</sst>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7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0"/>
      <name val="Arial"/>
      <family val="2"/>
    </font>
    <font>
      <i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3" fontId="5" fillId="0" borderId="0"/>
    <xf numFmtId="0" fontId="6" fillId="0" borderId="0"/>
    <xf numFmtId="0" fontId="4" fillId="0" borderId="0"/>
  </cellStyleXfs>
  <cellXfs count="280">
    <xf numFmtId="0" fontId="0" fillId="0" borderId="0" xfId="0"/>
    <xf numFmtId="0" fontId="5" fillId="3" borderId="3" xfId="3" applyNumberFormat="1" applyFont="1" applyFill="1" applyBorder="1" applyAlignment="1">
      <alignment horizontal="center"/>
    </xf>
    <xf numFmtId="0" fontId="5" fillId="3" borderId="4" xfId="3" applyNumberFormat="1" applyFont="1" applyFill="1" applyBorder="1" applyAlignment="1">
      <alignment horizontal="center"/>
    </xf>
    <xf numFmtId="0" fontId="8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5" fillId="4" borderId="0" xfId="3" applyNumberFormat="1" applyFont="1" applyFill="1" applyAlignment="1"/>
    <xf numFmtId="0" fontId="5" fillId="3" borderId="12" xfId="3" applyNumberFormat="1" applyFont="1" applyFill="1" applyBorder="1" applyAlignment="1"/>
    <xf numFmtId="0" fontId="7" fillId="3" borderId="10" xfId="3" applyNumberFormat="1" applyFont="1" applyFill="1" applyBorder="1" applyAlignment="1"/>
    <xf numFmtId="0" fontId="7" fillId="3" borderId="0" xfId="3" applyNumberFormat="1" applyFont="1" applyFill="1" applyBorder="1" applyAlignment="1">
      <alignment horizontal="center"/>
    </xf>
    <xf numFmtId="0" fontId="5" fillId="3" borderId="0" xfId="3" applyNumberFormat="1" applyFont="1" applyFill="1" applyBorder="1" applyAlignment="1"/>
    <xf numFmtId="164" fontId="5" fillId="4" borderId="0" xfId="3" applyNumberFormat="1" applyFont="1" applyFill="1" applyBorder="1" applyAlignment="1">
      <alignment horizontal="center"/>
    </xf>
    <xf numFmtId="0" fontId="5" fillId="4" borderId="0" xfId="3" applyNumberFormat="1" applyFont="1" applyFill="1" applyBorder="1" applyAlignment="1"/>
    <xf numFmtId="0" fontId="5" fillId="3" borderId="13" xfId="3" applyNumberFormat="1" applyFont="1" applyFill="1" applyBorder="1" applyAlignment="1"/>
    <xf numFmtId="0" fontId="6" fillId="4" borderId="0" xfId="3" applyNumberFormat="1" applyFont="1" applyFill="1" applyAlignment="1"/>
    <xf numFmtId="0" fontId="7" fillId="4" borderId="0" xfId="3" applyNumberFormat="1" applyFont="1" applyFill="1" applyAlignment="1"/>
    <xf numFmtId="0" fontId="7" fillId="3" borderId="15" xfId="3" applyNumberFormat="1" applyFont="1" applyFill="1" applyBorder="1" applyAlignment="1"/>
    <xf numFmtId="0" fontId="5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5" fillId="3" borderId="16" xfId="3" applyNumberFormat="1" applyFont="1" applyFill="1" applyBorder="1" applyAlignment="1"/>
    <xf numFmtId="0" fontId="0" fillId="3" borderId="17" xfId="0" applyFill="1" applyBorder="1"/>
    <xf numFmtId="0" fontId="5" fillId="3" borderId="18" xfId="3" applyNumberFormat="1" applyFont="1" applyFill="1" applyBorder="1" applyAlignment="1"/>
    <xf numFmtId="0" fontId="0" fillId="3" borderId="19" xfId="0" applyFill="1" applyBorder="1"/>
    <xf numFmtId="0" fontId="5" fillId="3" borderId="9" xfId="3" applyNumberFormat="1" applyFont="1" applyFill="1" applyBorder="1" applyAlignment="1">
      <alignment horizontal="center"/>
    </xf>
    <xf numFmtId="0" fontId="5" fillId="3" borderId="9" xfId="3" applyNumberFormat="1" applyFont="1" applyFill="1" applyBorder="1" applyAlignment="1"/>
    <xf numFmtId="0" fontId="6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7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10" fillId="0" borderId="0" xfId="0" applyFont="1"/>
    <xf numFmtId="3" fontId="8" fillId="4" borderId="0" xfId="2" applyNumberFormat="1" applyFont="1" applyFill="1" applyAlignment="1"/>
    <xf numFmtId="3" fontId="5" fillId="4" borderId="0" xfId="2" applyNumberFormat="1" applyFont="1" applyFill="1" applyAlignment="1"/>
    <xf numFmtId="3" fontId="5" fillId="4" borderId="0" xfId="2" applyNumberFormat="1" applyFont="1" applyFill="1" applyAlignment="1">
      <alignment horizontal="center"/>
    </xf>
    <xf numFmtId="3" fontId="5" fillId="0" borderId="0" xfId="2" applyNumberFormat="1" applyFont="1" applyAlignment="1" applyProtection="1">
      <protection locked="0"/>
    </xf>
    <xf numFmtId="3" fontId="12" fillId="3" borderId="12" xfId="2" applyNumberFormat="1" applyFont="1" applyFill="1" applyBorder="1" applyAlignment="1">
      <alignment horizontal="center"/>
    </xf>
    <xf numFmtId="3" fontId="5" fillId="3" borderId="15" xfId="2" applyFont="1" applyFill="1" applyBorder="1" applyAlignment="1">
      <alignment horizontal="centerContinuous"/>
    </xf>
    <xf numFmtId="3" fontId="13" fillId="3" borderId="15" xfId="2" applyNumberFormat="1" applyFont="1" applyFill="1" applyBorder="1" applyAlignment="1">
      <alignment horizontal="centerContinuous"/>
    </xf>
    <xf numFmtId="3" fontId="5" fillId="3" borderId="21" xfId="2" applyFont="1" applyFill="1" applyBorder="1" applyAlignment="1">
      <alignment horizontal="centerContinuous"/>
    </xf>
    <xf numFmtId="3" fontId="5" fillId="4" borderId="0" xfId="2" applyNumberFormat="1" applyFont="1" applyFill="1" applyBorder="1" applyAlignment="1"/>
    <xf numFmtId="3" fontId="12" fillId="3" borderId="10" xfId="2" applyNumberFormat="1" applyFont="1" applyFill="1" applyBorder="1" applyAlignment="1">
      <alignment horizontal="center" wrapText="1"/>
    </xf>
    <xf numFmtId="3" fontId="5" fillId="4" borderId="22" xfId="2" applyNumberFormat="1" applyFont="1" applyFill="1" applyBorder="1" applyAlignment="1">
      <alignment horizontal="center" wrapText="1"/>
    </xf>
    <xf numFmtId="3" fontId="5" fillId="5" borderId="23" xfId="2" applyNumberFormat="1" applyFont="1" applyFill="1" applyBorder="1" applyAlignment="1">
      <alignment horizontal="center" wrapText="1"/>
    </xf>
    <xf numFmtId="3" fontId="5" fillId="0" borderId="0" xfId="2" applyNumberFormat="1" applyFont="1" applyAlignment="1">
      <alignment horizontal="center" wrapText="1"/>
    </xf>
    <xf numFmtId="3" fontId="12" fillId="3" borderId="13" xfId="2" applyNumberFormat="1" applyFont="1" applyFill="1" applyBorder="1" applyAlignment="1"/>
    <xf numFmtId="10" fontId="5" fillId="4" borderId="14" xfId="2" applyNumberFormat="1" applyFont="1" applyFill="1" applyBorder="1" applyAlignment="1">
      <alignment horizontal="center"/>
    </xf>
    <xf numFmtId="166" fontId="5" fillId="5" borderId="24" xfId="2" applyNumberFormat="1" applyFont="1" applyFill="1" applyBorder="1" applyAlignment="1">
      <alignment horizontal="center"/>
    </xf>
    <xf numFmtId="10" fontId="5" fillId="0" borderId="0" xfId="2" applyNumberFormat="1"/>
    <xf numFmtId="3" fontId="12" fillId="4" borderId="0" xfId="2" applyNumberFormat="1" applyFont="1" applyFill="1" applyBorder="1" applyAlignment="1"/>
    <xf numFmtId="3" fontId="5" fillId="4" borderId="0" xfId="2" applyNumberFormat="1" applyFont="1" applyFill="1" applyBorder="1" applyAlignment="1">
      <alignment horizontal="center"/>
    </xf>
    <xf numFmtId="166" fontId="5" fillId="4" borderId="0" xfId="2" applyNumberFormat="1" applyFont="1" applyFill="1" applyAlignment="1">
      <alignment horizontal="center"/>
    </xf>
    <xf numFmtId="3" fontId="12" fillId="3" borderId="12" xfId="2" applyNumberFormat="1" applyFont="1" applyFill="1" applyBorder="1" applyAlignment="1">
      <alignment horizontal="left"/>
    </xf>
    <xf numFmtId="3" fontId="13" fillId="2" borderId="15" xfId="2" applyFont="1" applyFill="1" applyBorder="1" applyAlignment="1">
      <alignment horizontal="centerContinuous"/>
    </xf>
    <xf numFmtId="3" fontId="5" fillId="3" borderId="15" xfId="2" applyNumberFormat="1" applyFont="1" applyFill="1" applyBorder="1" applyAlignment="1">
      <alignment horizontal="centerContinuous"/>
    </xf>
    <xf numFmtId="3" fontId="12" fillId="3" borderId="12" xfId="2" applyFont="1" applyFill="1" applyBorder="1" applyAlignment="1">
      <alignment horizontal="centerContinuous"/>
    </xf>
    <xf numFmtId="3" fontId="12" fillId="0" borderId="0" xfId="2" applyNumberFormat="1" applyFont="1" applyAlignment="1"/>
    <xf numFmtId="3" fontId="5" fillId="0" borderId="0" xfId="2" applyNumberFormat="1"/>
    <xf numFmtId="3" fontId="5" fillId="0" borderId="0" xfId="2" applyNumberFormat="1" applyFont="1" applyAlignment="1">
      <alignment horizontal="center"/>
    </xf>
    <xf numFmtId="3" fontId="15" fillId="0" borderId="0" xfId="2" applyNumberFormat="1" applyFont="1" applyAlignment="1"/>
    <xf numFmtId="0" fontId="6" fillId="0" borderId="0" xfId="3" applyNumberFormat="1" applyFont="1" applyAlignment="1" applyProtection="1">
      <protection locked="0"/>
    </xf>
    <xf numFmtId="0" fontId="5" fillId="4" borderId="7" xfId="3" applyNumberFormat="1" applyFont="1" applyFill="1" applyBorder="1" applyAlignment="1"/>
    <xf numFmtId="0" fontId="5" fillId="4" borderId="0" xfId="3" applyNumberFormat="1" applyFont="1" applyFill="1" applyAlignment="1">
      <alignment horizontal="center"/>
    </xf>
    <xf numFmtId="0" fontId="7" fillId="3" borderId="1" xfId="3" applyNumberFormat="1" applyFont="1" applyFill="1" applyBorder="1" applyAlignment="1"/>
    <xf numFmtId="0" fontId="7" fillId="3" borderId="2" xfId="3" applyNumberFormat="1" applyFont="1" applyFill="1" applyBorder="1" applyAlignment="1"/>
    <xf numFmtId="0" fontId="5" fillId="3" borderId="2" xfId="3" applyNumberFormat="1" applyFont="1" applyFill="1" applyBorder="1" applyAlignment="1"/>
    <xf numFmtId="164" fontId="5" fillId="4" borderId="0" xfId="3" applyNumberFormat="1" applyFont="1" applyFill="1" applyBorder="1" applyAlignment="1">
      <alignment horizontal="right"/>
    </xf>
    <xf numFmtId="164" fontId="5" fillId="0" borderId="0" xfId="3" applyNumberFormat="1" applyFont="1" applyFill="1" applyBorder="1" applyAlignment="1">
      <alignment horizontal="right"/>
    </xf>
    <xf numFmtId="0" fontId="5" fillId="4" borderId="0" xfId="3" applyNumberFormat="1" applyFont="1" applyFill="1" applyBorder="1" applyAlignment="1">
      <alignment horizontal="right"/>
    </xf>
    <xf numFmtId="0" fontId="6" fillId="0" borderId="0" xfId="3" applyNumberFormat="1" applyFont="1" applyAlignment="1"/>
    <xf numFmtId="164" fontId="5" fillId="4" borderId="7" xfId="3" applyNumberFormat="1" applyFont="1" applyFill="1" applyBorder="1" applyAlignment="1">
      <alignment horizontal="right"/>
    </xf>
    <xf numFmtId="0" fontId="5" fillId="0" borderId="0" xfId="3" applyNumberFormat="1" applyFont="1" applyFill="1" applyBorder="1" applyAlignment="1"/>
    <xf numFmtId="0" fontId="7" fillId="3" borderId="0" xfId="3" applyNumberFormat="1" applyFont="1" applyFill="1" applyBorder="1" applyAlignment="1">
      <alignment horizontal="right"/>
    </xf>
    <xf numFmtId="0" fontId="13" fillId="3" borderId="25" xfId="3" applyNumberFormat="1" applyFont="1" applyFill="1" applyBorder="1" applyAlignment="1">
      <alignment horizontal="left"/>
    </xf>
    <xf numFmtId="0" fontId="6" fillId="3" borderId="7" xfId="3" applyNumberFormat="1" applyFont="1" applyFill="1" applyBorder="1" applyAlignment="1"/>
    <xf numFmtId="0" fontId="6" fillId="3" borderId="0" xfId="3" applyNumberFormat="1" applyFont="1" applyFill="1" applyBorder="1" applyAlignment="1"/>
    <xf numFmtId="0" fontId="17" fillId="4" borderId="0" xfId="3" applyNumberFormat="1" applyFont="1" applyFill="1" applyAlignment="1"/>
    <xf numFmtId="3" fontId="12" fillId="3" borderId="16" xfId="2" applyNumberFormat="1" applyFont="1" applyFill="1" applyBorder="1" applyAlignment="1"/>
    <xf numFmtId="10" fontId="14" fillId="4" borderId="26" xfId="2" applyNumberFormat="1" applyFont="1" applyFill="1" applyBorder="1" applyAlignment="1">
      <alignment horizontal="center"/>
    </xf>
    <xf numFmtId="166" fontId="14" fillId="5" borderId="27" xfId="2" applyNumberFormat="1" applyFont="1" applyFill="1" applyBorder="1" applyAlignment="1">
      <alignment horizontal="center"/>
    </xf>
    <xf numFmtId="10" fontId="5" fillId="4" borderId="26" xfId="2" applyNumberFormat="1" applyFont="1" applyFill="1" applyBorder="1" applyAlignment="1">
      <alignment horizontal="center"/>
    </xf>
    <xf numFmtId="3" fontId="5" fillId="5" borderId="28" xfId="2" applyNumberFormat="1" applyFont="1" applyFill="1" applyBorder="1" applyAlignment="1">
      <alignment horizontal="center" wrapText="1"/>
    </xf>
    <xf numFmtId="17" fontId="7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7" fillId="3" borderId="0" xfId="0" applyFont="1" applyFill="1" applyBorder="1"/>
    <xf numFmtId="0" fontId="5" fillId="3" borderId="25" xfId="3" applyNumberFormat="1" applyFont="1" applyFill="1" applyBorder="1" applyAlignment="1"/>
    <xf numFmtId="164" fontId="6" fillId="0" borderId="0" xfId="3" applyNumberFormat="1" applyFont="1" applyAlignment="1" applyProtection="1">
      <protection locked="0"/>
    </xf>
    <xf numFmtId="0" fontId="9" fillId="4" borderId="7" xfId="3" applyNumberFormat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8" fontId="6" fillId="0" borderId="0" xfId="3" applyNumberFormat="1" applyFont="1" applyAlignment="1" applyProtection="1">
      <protection locked="0"/>
    </xf>
    <xf numFmtId="0" fontId="8" fillId="0" borderId="0" xfId="3" applyNumberFormat="1" applyFont="1" applyBorder="1" applyAlignment="1"/>
    <xf numFmtId="0" fontId="6" fillId="0" borderId="0" xfId="3" applyNumberFormat="1" applyFont="1" applyBorder="1" applyAlignment="1"/>
    <xf numFmtId="0" fontId="6" fillId="3" borderId="9" xfId="3" applyNumberFormat="1" applyFont="1" applyFill="1" applyBorder="1" applyAlignment="1"/>
    <xf numFmtId="0" fontId="14" fillId="4" borderId="0" xfId="3" applyNumberFormat="1" applyFont="1" applyFill="1" applyBorder="1" applyAlignment="1"/>
    <xf numFmtId="0" fontId="11" fillId="0" borderId="0" xfId="1" applyAlignment="1" applyProtection="1">
      <alignment horizontal="right"/>
    </xf>
    <xf numFmtId="0" fontId="19" fillId="0" borderId="0" xfId="0" applyFont="1"/>
    <xf numFmtId="0" fontId="6" fillId="6" borderId="0" xfId="3" applyNumberFormat="1" applyFont="1" applyFill="1" applyBorder="1" applyAlignment="1"/>
    <xf numFmtId="0" fontId="5" fillId="6" borderId="0" xfId="3" applyNumberFormat="1" applyFont="1" applyFill="1" applyBorder="1" applyAlignment="1"/>
    <xf numFmtId="0" fontId="12" fillId="3" borderId="2" xfId="3" applyNumberFormat="1" applyFont="1" applyFill="1" applyBorder="1" applyAlignment="1"/>
    <xf numFmtId="0" fontId="12" fillId="3" borderId="2" xfId="3" applyNumberFormat="1" applyFont="1" applyFill="1" applyBorder="1" applyAlignment="1">
      <alignment horizontal="left"/>
    </xf>
    <xf numFmtId="0" fontId="20" fillId="0" borderId="0" xfId="0" applyFont="1" applyAlignment="1">
      <alignment vertical="center"/>
    </xf>
    <xf numFmtId="0" fontId="20" fillId="0" borderId="0" xfId="0" applyFont="1"/>
    <xf numFmtId="0" fontId="20" fillId="4" borderId="0" xfId="3" applyNumberFormat="1" applyFont="1" applyFill="1" applyBorder="1" applyAlignment="1"/>
    <xf numFmtId="0" fontId="20" fillId="0" borderId="0" xfId="0" applyFont="1" applyBorder="1"/>
    <xf numFmtId="3" fontId="12" fillId="0" borderId="0" xfId="2" applyNumberFormat="1" applyFont="1" applyAlignment="1" applyProtection="1">
      <protection locked="0"/>
    </xf>
    <xf numFmtId="0" fontId="12" fillId="0" borderId="0" xfId="0" applyFont="1"/>
    <xf numFmtId="0" fontId="12" fillId="0" borderId="0" xfId="3" applyNumberFormat="1" applyFont="1" applyFill="1" applyBorder="1" applyAlignment="1">
      <alignment horizontal="left"/>
    </xf>
    <xf numFmtId="0" fontId="13" fillId="0" borderId="0" xfId="0" applyFont="1" applyBorder="1" applyAlignment="1"/>
    <xf numFmtId="164" fontId="12" fillId="7" borderId="0" xfId="3" applyNumberFormat="1" applyFont="1" applyFill="1" applyBorder="1" applyAlignment="1">
      <alignment horizontal="right"/>
    </xf>
    <xf numFmtId="0" fontId="25" fillId="3" borderId="2" xfId="3" applyNumberFormat="1" applyFont="1" applyFill="1" applyBorder="1" applyAlignment="1"/>
    <xf numFmtId="0" fontId="25" fillId="0" borderId="0" xfId="3" applyNumberFormat="1" applyFont="1" applyAlignment="1" applyProtection="1">
      <protection locked="0"/>
    </xf>
    <xf numFmtId="8" fontId="25" fillId="0" borderId="0" xfId="3" applyNumberFormat="1" applyFont="1" applyAlignment="1" applyProtection="1">
      <protection locked="0"/>
    </xf>
    <xf numFmtId="0" fontId="26" fillId="4" borderId="0" xfId="3" applyNumberFormat="1" applyFont="1" applyFill="1" applyBorder="1" applyAlignment="1">
      <alignment horizontal="left"/>
    </xf>
    <xf numFmtId="0" fontId="27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5" fillId="0" borderId="0" xfId="2" applyNumberFormat="1" applyFont="1" applyAlignment="1">
      <alignment horizontal="right" wrapText="1"/>
    </xf>
    <xf numFmtId="167" fontId="5" fillId="0" borderId="0" xfId="2" applyNumberFormat="1" applyFont="1" applyAlignment="1" applyProtection="1">
      <alignment horizontal="right"/>
      <protection locked="0"/>
    </xf>
    <xf numFmtId="0" fontId="5" fillId="3" borderId="25" xfId="3" applyNumberFormat="1" applyFont="1" applyFill="1" applyBorder="1" applyAlignment="1">
      <alignment horizontal="left"/>
    </xf>
    <xf numFmtId="164" fontId="5" fillId="4" borderId="7" xfId="3" applyNumberFormat="1" applyFont="1" applyFill="1" applyBorder="1" applyAlignment="1">
      <alignment horizontal="left"/>
    </xf>
    <xf numFmtId="0" fontId="6" fillId="0" borderId="7" xfId="3" applyNumberFormat="1" applyFont="1" applyBorder="1" applyAlignment="1"/>
    <xf numFmtId="0" fontId="6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6" fillId="0" borderId="0" xfId="3" applyNumberFormat="1" applyFont="1" applyFill="1" applyAlignment="1" applyProtection="1">
      <protection locked="0"/>
    </xf>
    <xf numFmtId="0" fontId="25" fillId="0" borderId="0" xfId="3" applyNumberFormat="1" applyFont="1" applyFill="1" applyAlignment="1" applyProtection="1">
      <protection locked="0"/>
    </xf>
    <xf numFmtId="0" fontId="18" fillId="0" borderId="0" xfId="0" applyFont="1" applyFill="1"/>
    <xf numFmtId="167" fontId="6" fillId="0" borderId="0" xfId="3" applyNumberFormat="1" applyFont="1" applyFill="1" applyAlignment="1" applyProtection="1">
      <protection locked="0"/>
    </xf>
    <xf numFmtId="0" fontId="6" fillId="0" borderId="2" xfId="3" applyNumberFormat="1" applyFont="1" applyFill="1" applyBorder="1" applyAlignment="1" applyProtection="1">
      <protection locked="0"/>
    </xf>
    <xf numFmtId="0" fontId="9" fillId="4" borderId="0" xfId="3" applyNumberFormat="1" applyFont="1" applyFill="1" applyAlignment="1">
      <alignment horizontal="left"/>
    </xf>
    <xf numFmtId="0" fontId="9" fillId="4" borderId="0" xfId="3" applyNumberFormat="1" applyFont="1" applyFill="1" applyAlignment="1"/>
    <xf numFmtId="0" fontId="28" fillId="4" borderId="0" xfId="3" applyNumberFormat="1" applyFont="1" applyFill="1" applyAlignment="1"/>
    <xf numFmtId="0" fontId="9" fillId="0" borderId="0" xfId="0" applyFont="1"/>
    <xf numFmtId="164" fontId="13" fillId="0" borderId="7" xfId="3" applyNumberFormat="1" applyFont="1" applyFill="1" applyBorder="1" applyAlignment="1">
      <alignment horizontal="right"/>
    </xf>
    <xf numFmtId="0" fontId="12" fillId="4" borderId="0" xfId="3" applyNumberFormat="1" applyFont="1" applyFill="1" applyBorder="1" applyAlignment="1">
      <alignment horizontal="right"/>
    </xf>
    <xf numFmtId="0" fontId="29" fillId="4" borderId="0" xfId="3" applyNumberFormat="1" applyFont="1" applyFill="1" applyBorder="1" applyAlignment="1"/>
    <xf numFmtId="0" fontId="12" fillId="4" borderId="0" xfId="3" applyNumberFormat="1" applyFont="1" applyFill="1" applyBorder="1" applyAlignment="1"/>
    <xf numFmtId="3" fontId="5" fillId="0" borderId="0" xfId="0" applyNumberFormat="1" applyFont="1" applyFill="1"/>
    <xf numFmtId="0" fontId="5" fillId="4" borderId="0" xfId="3" applyNumberFormat="1" applyFont="1" applyFill="1" applyBorder="1" applyAlignment="1">
      <alignment horizontal="left"/>
    </xf>
    <xf numFmtId="0" fontId="5" fillId="0" borderId="0" xfId="3" applyNumberFormat="1" applyFont="1" applyAlignment="1" applyProtection="1">
      <protection locked="0"/>
    </xf>
    <xf numFmtId="0" fontId="7" fillId="6" borderId="33" xfId="3" applyNumberFormat="1" applyFont="1" applyFill="1" applyBorder="1" applyAlignment="1" applyProtection="1">
      <alignment horizontal="center"/>
      <protection locked="0"/>
    </xf>
    <xf numFmtId="0" fontId="7" fillId="3" borderId="35" xfId="3" applyNumberFormat="1" applyFont="1" applyFill="1" applyBorder="1" applyAlignment="1" applyProtection="1">
      <protection locked="0"/>
    </xf>
    <xf numFmtId="0" fontId="7" fillId="3" borderId="35" xfId="3" applyNumberFormat="1" applyFont="1" applyFill="1" applyBorder="1" applyAlignment="1" applyProtection="1">
      <alignment horizontal="center"/>
      <protection locked="0"/>
    </xf>
    <xf numFmtId="0" fontId="5" fillId="3" borderId="35" xfId="3" applyNumberFormat="1" applyFont="1" applyFill="1" applyBorder="1" applyAlignment="1" applyProtection="1">
      <alignment horizontal="center"/>
      <protection locked="0"/>
    </xf>
    <xf numFmtId="0" fontId="5" fillId="3" borderId="37" xfId="3" applyNumberFormat="1" applyFont="1" applyFill="1" applyBorder="1" applyAlignment="1" applyProtection="1">
      <alignment horizontal="center"/>
      <protection locked="0"/>
    </xf>
    <xf numFmtId="0" fontId="12" fillId="4" borderId="0" xfId="3" applyNumberFormat="1" applyFont="1" applyFill="1" applyAlignment="1">
      <alignment horizontal="left"/>
    </xf>
    <xf numFmtId="49" fontId="9" fillId="4" borderId="0" xfId="3" applyNumberFormat="1" applyFont="1" applyFill="1" applyBorder="1" applyAlignment="1">
      <alignment horizontal="center"/>
    </xf>
    <xf numFmtId="0" fontId="6" fillId="0" borderId="0" xfId="3" applyNumberFormat="1" applyFont="1" applyAlignment="1" applyProtection="1">
      <alignment horizontal="center"/>
      <protection locked="0"/>
    </xf>
    <xf numFmtId="0" fontId="6" fillId="3" borderId="29" xfId="3" applyNumberFormat="1" applyFont="1" applyFill="1" applyBorder="1" applyAlignment="1" applyProtection="1">
      <alignment horizontal="center"/>
      <protection locked="0"/>
    </xf>
    <xf numFmtId="0" fontId="6" fillId="3" borderId="20" xfId="3" applyNumberFormat="1" applyFont="1" applyFill="1" applyBorder="1" applyAlignment="1" applyProtection="1">
      <alignment horizontal="center"/>
      <protection locked="0"/>
    </xf>
    <xf numFmtId="49" fontId="9" fillId="0" borderId="20" xfId="3" applyNumberFormat="1" applyFont="1" applyBorder="1" applyAlignment="1" applyProtection="1">
      <alignment horizontal="center"/>
      <protection locked="0"/>
    </xf>
    <xf numFmtId="49" fontId="28" fillId="4" borderId="0" xfId="3" applyNumberFormat="1" applyFont="1" applyFill="1" applyBorder="1" applyAlignment="1">
      <alignment horizontal="center"/>
    </xf>
    <xf numFmtId="49" fontId="31" fillId="4" borderId="0" xfId="3" applyNumberFormat="1" applyFont="1" applyFill="1" applyBorder="1" applyAlignment="1">
      <alignment horizontal="center"/>
    </xf>
    <xf numFmtId="49" fontId="9" fillId="4" borderId="7" xfId="3" applyNumberFormat="1" applyFont="1" applyFill="1" applyBorder="1" applyAlignment="1">
      <alignment horizontal="center"/>
    </xf>
    <xf numFmtId="49" fontId="9" fillId="0" borderId="8" xfId="3" applyNumberFormat="1" applyFont="1" applyBorder="1" applyAlignment="1" applyProtection="1">
      <alignment horizontal="center"/>
      <protection locked="0"/>
    </xf>
    <xf numFmtId="0" fontId="5" fillId="4" borderId="0" xfId="3" applyNumberFormat="1" applyFont="1" applyFill="1" applyBorder="1" applyAlignment="1">
      <alignment horizontal="center"/>
    </xf>
    <xf numFmtId="0" fontId="6" fillId="0" borderId="0" xfId="3" applyNumberFormat="1" applyFont="1" applyBorder="1" applyAlignment="1" applyProtection="1">
      <alignment horizontal="center"/>
      <protection locked="0"/>
    </xf>
    <xf numFmtId="0" fontId="5" fillId="0" borderId="0" xfId="3" applyNumberFormat="1" applyFont="1" applyAlignment="1" applyProtection="1">
      <alignment horizontal="center"/>
      <protection locked="0"/>
    </xf>
    <xf numFmtId="0" fontId="6" fillId="0" borderId="0" xfId="3" applyNumberFormat="1" applyFont="1" applyAlignment="1">
      <alignment horizontal="center"/>
    </xf>
    <xf numFmtId="0" fontId="5" fillId="0" borderId="0" xfId="3" applyNumberFormat="1" applyFont="1" applyFill="1" applyBorder="1" applyAlignment="1">
      <alignment horizontal="center"/>
    </xf>
    <xf numFmtId="164" fontId="5" fillId="0" borderId="0" xfId="3" applyNumberFormat="1" applyFont="1" applyFill="1" applyBorder="1" applyAlignment="1">
      <alignment horizontal="center"/>
    </xf>
    <xf numFmtId="0" fontId="6" fillId="0" borderId="20" xfId="3" applyNumberFormat="1" applyFont="1" applyFill="1" applyBorder="1" applyAlignment="1">
      <alignment horizontal="center"/>
    </xf>
    <xf numFmtId="164" fontId="7" fillId="0" borderId="0" xfId="3" applyNumberFormat="1" applyFont="1" applyFill="1" applyBorder="1" applyAlignment="1">
      <alignment horizontal="center"/>
    </xf>
    <xf numFmtId="164" fontId="12" fillId="0" borderId="0" xfId="3" applyNumberFormat="1" applyFont="1" applyFill="1" applyBorder="1" applyAlignment="1">
      <alignment horizontal="center"/>
    </xf>
    <xf numFmtId="0" fontId="6" fillId="0" borderId="7" xfId="3" applyNumberFormat="1" applyFont="1" applyFill="1" applyBorder="1" applyAlignment="1">
      <alignment horizontal="center"/>
    </xf>
    <xf numFmtId="0" fontId="6" fillId="0" borderId="8" xfId="3" applyNumberFormat="1" applyFont="1" applyFill="1" applyBorder="1" applyAlignment="1">
      <alignment horizontal="center"/>
    </xf>
    <xf numFmtId="0" fontId="6" fillId="3" borderId="29" xfId="3" applyNumberFormat="1" applyFont="1" applyFill="1" applyBorder="1" applyAlignment="1">
      <alignment horizontal="center"/>
    </xf>
    <xf numFmtId="0" fontId="6" fillId="3" borderId="20" xfId="3" applyNumberFormat="1" applyFont="1" applyFill="1" applyBorder="1" applyAlignment="1">
      <alignment horizontal="center"/>
    </xf>
    <xf numFmtId="0" fontId="6" fillId="0" borderId="7" xfId="3" applyNumberFormat="1" applyFont="1" applyBorder="1" applyAlignment="1">
      <alignment horizontal="center"/>
    </xf>
    <xf numFmtId="0" fontId="6" fillId="0" borderId="8" xfId="3" applyNumberFormat="1" applyFont="1" applyBorder="1" applyAlignment="1" applyProtection="1">
      <alignment horizontal="center"/>
      <protection locked="0"/>
    </xf>
    <xf numFmtId="0" fontId="9" fillId="4" borderId="0" xfId="3" applyFont="1" applyFill="1" applyAlignment="1">
      <alignment horizontal="center"/>
    </xf>
    <xf numFmtId="0" fontId="9" fillId="4" borderId="0" xfId="3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37" fontId="5" fillId="4" borderId="26" xfId="2" applyNumberFormat="1" applyFont="1" applyFill="1" applyBorder="1" applyAlignment="1">
      <alignment horizontal="center"/>
    </xf>
    <xf numFmtId="37" fontId="5" fillId="4" borderId="14" xfId="2" applyNumberFormat="1" applyFont="1" applyFill="1" applyBorder="1" applyAlignment="1">
      <alignment horizontal="center"/>
    </xf>
    <xf numFmtId="37" fontId="14" fillId="4" borderId="26" xfId="2" applyNumberFormat="1" applyFont="1" applyFill="1" applyBorder="1" applyAlignment="1">
      <alignment horizontal="center"/>
    </xf>
    <xf numFmtId="3" fontId="5" fillId="4" borderId="22" xfId="2" applyFont="1" applyFill="1" applyBorder="1" applyAlignment="1">
      <alignment horizontal="center" wrapText="1"/>
    </xf>
    <xf numFmtId="0" fontId="0" fillId="0" borderId="0" xfId="0" applyFill="1" applyBorder="1"/>
    <xf numFmtId="0" fontId="11" fillId="0" borderId="0" xfId="1" applyFill="1" applyBorder="1" applyAlignment="1" applyProtection="1">
      <alignment horizontal="center" vertical="center" wrapText="1"/>
    </xf>
    <xf numFmtId="0" fontId="11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5" fillId="2" borderId="33" xfId="3" applyNumberFormat="1" applyFont="1" applyFill="1" applyBorder="1" applyAlignment="1">
      <alignment wrapText="1"/>
    </xf>
    <xf numFmtId="0" fontId="7" fillId="3" borderId="35" xfId="3" applyNumberFormat="1" applyFont="1" applyFill="1" applyBorder="1" applyAlignment="1">
      <alignment horizontal="center"/>
    </xf>
    <xf numFmtId="0" fontId="11" fillId="8" borderId="0" xfId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9" fillId="4" borderId="0" xfId="3" applyNumberFormat="1" applyFont="1" applyFill="1" applyBorder="1" applyAlignment="1"/>
    <xf numFmtId="0" fontId="0" fillId="3" borderId="33" xfId="0" applyFill="1" applyBorder="1"/>
    <xf numFmtId="0" fontId="5" fillId="3" borderId="42" xfId="3" applyNumberFormat="1" applyFont="1" applyFill="1" applyBorder="1" applyAlignment="1">
      <alignment horizontal="center"/>
    </xf>
    <xf numFmtId="0" fontId="5" fillId="3" borderId="43" xfId="3" applyNumberFormat="1" applyFont="1" applyFill="1" applyBorder="1" applyAlignment="1">
      <alignment horizontal="center"/>
    </xf>
    <xf numFmtId="3" fontId="12" fillId="3" borderId="15" xfId="2" applyFont="1" applyFill="1" applyBorder="1" applyAlignment="1">
      <alignment horizontal="centerContinuous"/>
    </xf>
    <xf numFmtId="3" fontId="33" fillId="0" borderId="0" xfId="2" applyNumberFormat="1" applyFont="1" applyAlignment="1"/>
    <xf numFmtId="0" fontId="5" fillId="3" borderId="35" xfId="3" applyNumberFormat="1" applyFont="1" applyFill="1" applyBorder="1" applyAlignment="1"/>
    <xf numFmtId="49" fontId="9" fillId="0" borderId="36" xfId="3" applyNumberFormat="1" applyFont="1" applyBorder="1" applyAlignment="1" applyProtection="1">
      <alignment horizontal="center"/>
      <protection locked="0"/>
    </xf>
    <xf numFmtId="164" fontId="5" fillId="0" borderId="0" xfId="3" applyNumberFormat="1" applyFont="1" applyFill="1" applyBorder="1" applyAlignment="1"/>
    <xf numFmtId="164" fontId="5" fillId="0" borderId="0" xfId="3" applyNumberFormat="1" applyFont="1" applyFill="1" applyAlignment="1" applyProtection="1">
      <protection locked="0"/>
    </xf>
    <xf numFmtId="164" fontId="16" fillId="0" borderId="0" xfId="3" applyNumberFormat="1" applyFont="1" applyFill="1" applyBorder="1" applyAlignment="1">
      <alignment horizontal="right"/>
    </xf>
    <xf numFmtId="164" fontId="12" fillId="0" borderId="0" xfId="3" applyNumberFormat="1" applyFont="1" applyFill="1" applyBorder="1" applyAlignment="1">
      <alignment horizontal="right"/>
    </xf>
    <xf numFmtId="164" fontId="7" fillId="0" borderId="0" xfId="3" applyNumberFormat="1" applyFont="1" applyFill="1" applyBorder="1" applyAlignment="1">
      <alignment horizontal="right"/>
    </xf>
    <xf numFmtId="0" fontId="11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5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5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5" fillId="4" borderId="0" xfId="3" applyNumberFormat="1" applyFont="1" applyFill="1" applyBorder="1" applyAlignment="1">
      <alignment horizontal="center"/>
    </xf>
    <xf numFmtId="167" fontId="0" fillId="0" borderId="0" xfId="0" applyNumberFormat="1" applyBorder="1"/>
    <xf numFmtId="167" fontId="5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7" fillId="6" borderId="32" xfId="3" applyNumberFormat="1" applyFon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/>
    <xf numFmtId="164" fontId="0" fillId="0" borderId="38" xfId="0" applyNumberFormat="1" applyBorder="1" applyAlignment="1" applyProtection="1">
      <protection locked="0"/>
    </xf>
    <xf numFmtId="0" fontId="11" fillId="0" borderId="0" xfId="1" applyAlignment="1" applyProtection="1"/>
    <xf numFmtId="0" fontId="9" fillId="9" borderId="0" xfId="0" applyFont="1" applyFill="1" applyBorder="1" applyAlignment="1">
      <alignment horizontal="center" vertical="center" wrapText="1"/>
    </xf>
    <xf numFmtId="0" fontId="0" fillId="9" borderId="32" xfId="0" applyFill="1" applyBorder="1" applyAlignment="1"/>
    <xf numFmtId="0" fontId="11" fillId="9" borderId="0" xfId="1" applyFill="1" applyBorder="1" applyAlignment="1" applyProtection="1">
      <alignment vertical="center" wrapText="1"/>
      <protection locked="0"/>
    </xf>
    <xf numFmtId="0" fontId="11" fillId="9" borderId="0" xfId="1" applyFill="1" applyBorder="1" applyAlignment="1" applyProtection="1">
      <alignment horizontal="center" vertical="center" wrapText="1"/>
    </xf>
    <xf numFmtId="165" fontId="34" fillId="3" borderId="16" xfId="2" applyNumberFormat="1" applyFont="1" applyFill="1" applyBorder="1" applyAlignment="1"/>
    <xf numFmtId="37" fontId="2" fillId="4" borderId="26" xfId="2" applyNumberFormat="1" applyFont="1" applyFill="1" applyBorder="1" applyAlignment="1">
      <alignment horizontal="center"/>
    </xf>
    <xf numFmtId="10" fontId="2" fillId="4" borderId="26" xfId="2" applyNumberFormat="1" applyFont="1" applyFill="1" applyBorder="1" applyAlignment="1">
      <alignment horizontal="center"/>
    </xf>
    <xf numFmtId="166" fontId="2" fillId="5" borderId="27" xfId="2" applyNumberFormat="1" applyFont="1" applyFill="1" applyBorder="1" applyAlignment="1">
      <alignment horizontal="center"/>
    </xf>
    <xf numFmtId="3" fontId="34" fillId="3" borderId="13" xfId="2" applyNumberFormat="1" applyFont="1" applyFill="1" applyBorder="1" applyAlignment="1"/>
    <xf numFmtId="37" fontId="2" fillId="4" borderId="14" xfId="2" applyNumberFormat="1" applyFont="1" applyFill="1" applyBorder="1" applyAlignment="1">
      <alignment horizontal="center"/>
    </xf>
    <xf numFmtId="10" fontId="2" fillId="4" borderId="14" xfId="2" applyNumberFormat="1" applyFont="1" applyFill="1" applyBorder="1" applyAlignment="1">
      <alignment horizontal="center"/>
    </xf>
    <xf numFmtId="166" fontId="2" fillId="5" borderId="24" xfId="2" applyNumberFormat="1" applyFont="1" applyFill="1" applyBorder="1" applyAlignment="1">
      <alignment horizontal="center"/>
    </xf>
    <xf numFmtId="3" fontId="34" fillId="4" borderId="0" xfId="2" applyNumberFormat="1" applyFont="1" applyFill="1" applyBorder="1" applyAlignment="1"/>
    <xf numFmtId="3" fontId="2" fillId="4" borderId="0" xfId="2" applyNumberFormat="1" applyFont="1" applyFill="1" applyBorder="1" applyAlignment="1"/>
    <xf numFmtId="3" fontId="2" fillId="4" borderId="0" xfId="2" applyNumberFormat="1" applyFont="1" applyFill="1" applyBorder="1" applyAlignment="1">
      <alignment horizontal="center"/>
    </xf>
    <xf numFmtId="0" fontId="6" fillId="0" borderId="0" xfId="3" applyNumberFormat="1" applyFont="1" applyFill="1" applyAlignment="1"/>
    <xf numFmtId="0" fontId="8" fillId="0" borderId="0" xfId="3" applyNumberFormat="1" applyFont="1" applyFill="1" applyAlignment="1">
      <alignment horizontal="left"/>
    </xf>
    <xf numFmtId="164" fontId="0" fillId="0" borderId="30" xfId="0" applyNumberForma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0" fontId="0" fillId="0" borderId="40" xfId="0" applyFill="1" applyBorder="1"/>
    <xf numFmtId="164" fontId="13" fillId="0" borderId="41" xfId="0" applyNumberFormat="1" applyFont="1" applyFill="1" applyBorder="1" applyAlignment="1">
      <alignment horizontal="center"/>
    </xf>
    <xf numFmtId="0" fontId="12" fillId="0" borderId="11" xfId="3" applyNumberFormat="1" applyFont="1" applyFill="1" applyBorder="1" applyAlignment="1">
      <alignment horizontal="left"/>
    </xf>
    <xf numFmtId="164" fontId="12" fillId="0" borderId="38" xfId="3" applyNumberFormat="1" applyFont="1" applyFill="1" applyBorder="1" applyAlignment="1">
      <alignment horizontal="center"/>
    </xf>
    <xf numFmtId="0" fontId="11" fillId="9" borderId="36" xfId="1" applyFill="1" applyBorder="1" applyAlignment="1" applyProtection="1">
      <alignment horizontal="center" vertical="center" wrapText="1"/>
    </xf>
    <xf numFmtId="3" fontId="3" fillId="7" borderId="26" xfId="2" applyNumberFormat="1" applyFont="1" applyFill="1" applyBorder="1" applyAlignment="1">
      <alignment horizontal="center"/>
    </xf>
    <xf numFmtId="3" fontId="3" fillId="7" borderId="14" xfId="2" applyNumberFormat="1" applyFont="1" applyFill="1" applyBorder="1" applyAlignment="1">
      <alignment horizontal="center"/>
    </xf>
    <xf numFmtId="3" fontId="1" fillId="7" borderId="14" xfId="2" applyNumberFormat="1" applyFont="1" applyFill="1" applyBorder="1" applyAlignment="1">
      <alignment horizontal="center"/>
    </xf>
    <xf numFmtId="3" fontId="2" fillId="7" borderId="26" xfId="2" applyNumberFormat="1" applyFont="1" applyFill="1" applyBorder="1" applyAlignment="1">
      <alignment horizontal="center"/>
    </xf>
    <xf numFmtId="3" fontId="2" fillId="7" borderId="14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3" fontId="3" fillId="0" borderId="26" xfId="2" applyNumberFormat="1" applyFont="1" applyFill="1" applyBorder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0" fontId="3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2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36" xfId="0" applyNumberFormat="1" applyBorder="1" applyAlignment="1">
      <alignment horizontal="center"/>
    </xf>
    <xf numFmtId="0" fontId="11" fillId="9" borderId="0" xfId="1" applyFill="1" applyBorder="1" applyAlignment="1" applyProtection="1">
      <alignment horizontal="center" vertical="center" wrapText="1"/>
      <protection locked="0"/>
    </xf>
    <xf numFmtId="0" fontId="11" fillId="9" borderId="36" xfId="1" applyFill="1" applyBorder="1" applyAlignment="1" applyProtection="1">
      <alignment horizontal="center" vertical="center" wrapText="1"/>
      <protection locked="0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7" fillId="3" borderId="0" xfId="3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2" fillId="0" borderId="38" xfId="0" applyNumberFormat="1" applyFont="1" applyFill="1" applyBorder="1" applyAlignment="1">
      <alignment horizontal="left"/>
    </xf>
    <xf numFmtId="164" fontId="12" fillId="0" borderId="39" xfId="0" applyNumberFormat="1" applyFont="1" applyFill="1" applyBorder="1" applyAlignment="1">
      <alignment horizontal="left"/>
    </xf>
    <xf numFmtId="164" fontId="5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9" borderId="9" xfId="3" applyNumberFormat="1" applyFont="1" applyFill="1" applyBorder="1" applyAlignment="1">
      <alignment horizontal="center"/>
    </xf>
    <xf numFmtId="0" fontId="7" fillId="9" borderId="29" xfId="3" applyNumberFormat="1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ss.gov/eohhs/docs/dta/eligibility-charts/c-snap-364-600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mass.gov/eohhs/docs/dta/eligibility-charts/c-tafdc-204425.pdf" TargetMode="External"/><Relationship Id="rId1" Type="http://schemas.openxmlformats.org/officeDocument/2006/relationships/hyperlink" Target="http://www.mass.gov/eohhs/docs/dta/eligibility-charts/c-tafdc-204420.pdf" TargetMode="External"/><Relationship Id="rId6" Type="http://schemas.openxmlformats.org/officeDocument/2006/relationships/hyperlink" Target="https://www.mass.gov/files/documents/2017/10/20/c-snap-364-600.pdf" TargetMode="External"/><Relationship Id="rId5" Type="http://schemas.openxmlformats.org/officeDocument/2006/relationships/hyperlink" Target="https://www.mass.gov/files/documents/2017/10/20/c-snap-364-950.pdf" TargetMode="External"/><Relationship Id="rId4" Type="http://schemas.openxmlformats.org/officeDocument/2006/relationships/hyperlink" Target="https://www.mass.gov/files/documents/2017/10/20/c-snap-364-97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OutlineSymbols="0" view="pageLayout" zoomScale="90" zoomScaleNormal="100" zoomScalePageLayoutView="90" workbookViewId="0">
      <selection activeCell="B7" sqref="B7"/>
    </sheetView>
  </sheetViews>
  <sheetFormatPr defaultColWidth="10.7109375" defaultRowHeight="12.75"/>
  <cols>
    <col min="1" max="1" width="26.28515625" style="60" customWidth="1"/>
    <col min="2" max="2" width="11" style="39" customWidth="1"/>
    <col min="3" max="3" width="8.7109375" style="39" customWidth="1"/>
    <col min="4" max="4" width="9.7109375" style="61" customWidth="1"/>
    <col min="5" max="5" width="9.7109375" style="62" customWidth="1"/>
    <col min="6" max="6" width="6.140625" style="62" customWidth="1"/>
    <col min="7" max="16384" width="10.7109375" style="39"/>
  </cols>
  <sheetData>
    <row r="1" spans="1:240" ht="18">
      <c r="A1" s="63" t="s">
        <v>23</v>
      </c>
    </row>
    <row r="2" spans="1:240" ht="12.75" customHeight="1">
      <c r="A2" s="53"/>
      <c r="B2" s="44"/>
      <c r="C2" s="44"/>
      <c r="D2" s="44"/>
      <c r="E2" s="54"/>
      <c r="F2" s="54"/>
    </row>
    <row r="3" spans="1:240" ht="12.75" customHeight="1">
      <c r="A3" s="53"/>
      <c r="B3" s="44"/>
      <c r="C3" s="44"/>
      <c r="D3" s="44"/>
      <c r="E3" s="54"/>
      <c r="F3" s="54"/>
    </row>
    <row r="4" spans="1:240" ht="24" customHeight="1" thickBot="1">
      <c r="A4" s="36" t="s">
        <v>62</v>
      </c>
      <c r="B4" s="37"/>
      <c r="C4" s="37"/>
      <c r="D4" s="37"/>
      <c r="E4" s="38"/>
      <c r="F4" s="38"/>
    </row>
    <row r="5" spans="1:240" ht="15" customHeight="1" thickTop="1">
      <c r="A5" s="40"/>
      <c r="B5" s="194" t="s">
        <v>19</v>
      </c>
      <c r="C5" s="41"/>
      <c r="D5" s="42"/>
      <c r="E5" s="41"/>
      <c r="F5" s="43"/>
    </row>
    <row r="6" spans="1:240" ht="39.950000000000003" customHeight="1">
      <c r="A6" s="45"/>
      <c r="B6" s="181" t="s">
        <v>96</v>
      </c>
      <c r="C6" s="181" t="s">
        <v>20</v>
      </c>
      <c r="D6" s="46" t="s">
        <v>21</v>
      </c>
      <c r="E6" s="46" t="s">
        <v>22</v>
      </c>
      <c r="F6" s="47"/>
      <c r="G6" s="48"/>
      <c r="H6" s="48"/>
      <c r="I6" s="122"/>
      <c r="J6" s="48"/>
      <c r="K6" s="122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</row>
    <row r="7" spans="1:240" ht="16.5" customHeight="1">
      <c r="A7" s="81" t="s">
        <v>69</v>
      </c>
      <c r="B7" s="251">
        <v>29114</v>
      </c>
      <c r="C7" s="245">
        <v>29107</v>
      </c>
      <c r="D7" s="180">
        <f>(B7-C7)</f>
        <v>7</v>
      </c>
      <c r="E7" s="82">
        <f>(B7-C7)/C7</f>
        <v>2.4049197787473804E-4</v>
      </c>
      <c r="F7" s="83"/>
      <c r="I7" s="123"/>
      <c r="K7" s="122"/>
    </row>
    <row r="8" spans="1:240" ht="16.5" customHeight="1" thickBot="1">
      <c r="A8" s="49" t="s">
        <v>67</v>
      </c>
      <c r="B8" s="250">
        <v>58264</v>
      </c>
      <c r="C8" s="247">
        <v>58116</v>
      </c>
      <c r="D8" s="179">
        <f>(B8-C8)</f>
        <v>148</v>
      </c>
      <c r="E8" s="50">
        <f>(B8-C8)/C8</f>
        <v>2.5466308761786772E-3</v>
      </c>
      <c r="F8" s="51"/>
      <c r="I8" s="123"/>
      <c r="K8" s="122"/>
      <c r="U8" s="52"/>
    </row>
    <row r="9" spans="1:240" ht="12.75" customHeight="1" thickTop="1">
      <c r="A9" s="53"/>
      <c r="B9" s="44"/>
      <c r="C9" s="44"/>
      <c r="D9" s="44"/>
      <c r="E9" s="54"/>
      <c r="F9" s="54"/>
      <c r="I9" s="123"/>
      <c r="K9" s="122"/>
    </row>
    <row r="10" spans="1:240" ht="12.75" customHeight="1">
      <c r="A10" s="53"/>
      <c r="B10" s="44"/>
      <c r="C10" s="44"/>
      <c r="D10" s="44"/>
      <c r="E10" s="54"/>
      <c r="F10" s="54"/>
      <c r="K10" s="122"/>
    </row>
    <row r="11" spans="1:240" ht="24" customHeight="1" thickBot="1">
      <c r="A11" s="36" t="s">
        <v>63</v>
      </c>
      <c r="B11" s="37"/>
      <c r="C11" s="37"/>
      <c r="D11" s="37"/>
      <c r="E11" s="38"/>
      <c r="F11" s="55"/>
      <c r="K11" s="122"/>
    </row>
    <row r="12" spans="1:240" ht="15" customHeight="1" thickTop="1">
      <c r="A12" s="56"/>
      <c r="B12" s="57" t="s">
        <v>19</v>
      </c>
      <c r="C12" s="41"/>
      <c r="D12" s="58"/>
      <c r="E12" s="41"/>
      <c r="F12" s="43"/>
    </row>
    <row r="13" spans="1:240" ht="39.950000000000003" customHeight="1">
      <c r="A13" s="45"/>
      <c r="B13" s="181" t="s">
        <v>97</v>
      </c>
      <c r="C13" s="181" t="s">
        <v>20</v>
      </c>
      <c r="D13" s="46" t="s">
        <v>21</v>
      </c>
      <c r="E13" s="46" t="s">
        <v>22</v>
      </c>
      <c r="F13" s="47"/>
    </row>
    <row r="14" spans="1:240" ht="16.5" customHeight="1">
      <c r="A14" s="81" t="s">
        <v>69</v>
      </c>
      <c r="B14" s="245">
        <v>19166</v>
      </c>
      <c r="C14" s="245">
        <v>19347</v>
      </c>
      <c r="D14" s="178">
        <f>(B14-C14)</f>
        <v>-181</v>
      </c>
      <c r="E14" s="84">
        <f>(B14-C14)/C14</f>
        <v>-9.3554556261952766E-3</v>
      </c>
      <c r="F14" s="85"/>
    </row>
    <row r="15" spans="1:240" ht="16.5" customHeight="1" thickBot="1">
      <c r="A15" s="49" t="s">
        <v>67</v>
      </c>
      <c r="B15" s="246">
        <v>19330</v>
      </c>
      <c r="C15" s="246">
        <v>19491</v>
      </c>
      <c r="D15" s="179">
        <f>(B15-C15)</f>
        <v>-161</v>
      </c>
      <c r="E15" s="50">
        <f>(B15-C15)/C15</f>
        <v>-8.2602226668718904E-3</v>
      </c>
      <c r="F15" s="51"/>
    </row>
    <row r="16" spans="1:240" ht="12.75" customHeight="1" thickTop="1">
      <c r="A16" s="53"/>
      <c r="B16" s="44"/>
      <c r="C16" s="44"/>
      <c r="D16" s="44"/>
      <c r="E16" s="54"/>
      <c r="F16" s="54"/>
    </row>
    <row r="17" spans="1:6" ht="12.75" customHeight="1">
      <c r="A17" s="53"/>
      <c r="B17" s="44"/>
      <c r="C17" s="44"/>
      <c r="D17" s="44"/>
      <c r="E17" s="54"/>
      <c r="F17" s="54"/>
    </row>
    <row r="18" spans="1:6" ht="24" customHeight="1" thickBot="1">
      <c r="A18" s="36" t="s">
        <v>64</v>
      </c>
      <c r="B18" s="37"/>
      <c r="C18" s="37"/>
      <c r="D18" s="37"/>
      <c r="E18" s="55"/>
      <c r="F18" s="55"/>
    </row>
    <row r="19" spans="1:6" ht="15" customHeight="1" thickTop="1">
      <c r="A19" s="56"/>
      <c r="B19" s="57" t="s">
        <v>19</v>
      </c>
      <c r="C19" s="41"/>
      <c r="D19" s="58"/>
      <c r="E19" s="41"/>
      <c r="F19" s="43"/>
    </row>
    <row r="20" spans="1:6" ht="39.950000000000003" customHeight="1">
      <c r="A20" s="45"/>
      <c r="B20" s="181" t="s">
        <v>95</v>
      </c>
      <c r="C20" s="181" t="s">
        <v>20</v>
      </c>
      <c r="D20" s="46" t="s">
        <v>21</v>
      </c>
      <c r="E20" s="46" t="s">
        <v>22</v>
      </c>
      <c r="F20" s="47"/>
    </row>
    <row r="21" spans="1:6" ht="16.5" customHeight="1">
      <c r="A21" s="81" t="s">
        <v>69</v>
      </c>
      <c r="B21" s="252">
        <v>193133</v>
      </c>
      <c r="C21" s="248">
        <v>193150</v>
      </c>
      <c r="D21" s="178">
        <f>(B21-C21)</f>
        <v>-17</v>
      </c>
      <c r="E21" s="84">
        <f>(B21-C21)/C21</f>
        <v>-8.8014496505306759E-5</v>
      </c>
      <c r="F21" s="83"/>
    </row>
    <row r="22" spans="1:6" ht="16.5" customHeight="1" thickBot="1">
      <c r="A22" s="49" t="s">
        <v>67</v>
      </c>
      <c r="B22" s="253">
        <f>B21</f>
        <v>193133</v>
      </c>
      <c r="C22" s="249">
        <v>193150</v>
      </c>
      <c r="D22" s="179">
        <f>(B22-C22)</f>
        <v>-17</v>
      </c>
      <c r="E22" s="50">
        <f>(B22-C22)/C22</f>
        <v>-8.8014496505306759E-5</v>
      </c>
      <c r="F22" s="51"/>
    </row>
    <row r="23" spans="1:6" ht="12.75" customHeight="1" thickTop="1">
      <c r="A23" s="53"/>
      <c r="B23" s="44"/>
      <c r="C23" s="44"/>
      <c r="D23" s="44"/>
      <c r="E23" s="54"/>
      <c r="F23" s="54"/>
    </row>
    <row r="24" spans="1:6" ht="12.75" customHeight="1">
      <c r="A24" s="53"/>
      <c r="B24" s="44"/>
      <c r="C24" s="44"/>
      <c r="D24" s="44"/>
      <c r="E24" s="54"/>
      <c r="F24" s="54"/>
    </row>
    <row r="25" spans="1:6" ht="24" customHeight="1" thickBot="1">
      <c r="A25" s="36" t="s">
        <v>47</v>
      </c>
      <c r="B25" s="37"/>
      <c r="C25" s="37"/>
      <c r="D25" s="37"/>
      <c r="E25" s="55"/>
      <c r="F25" s="55"/>
    </row>
    <row r="26" spans="1:6" ht="15" customHeight="1" thickTop="1">
      <c r="A26" s="59"/>
      <c r="B26" s="57" t="s">
        <v>19</v>
      </c>
      <c r="C26" s="41"/>
      <c r="D26" s="58"/>
      <c r="E26" s="41"/>
      <c r="F26" s="43"/>
    </row>
    <row r="27" spans="1:6" ht="39.950000000000003" customHeight="1">
      <c r="A27" s="45"/>
      <c r="B27" s="181" t="s">
        <v>98</v>
      </c>
      <c r="C27" s="181" t="s">
        <v>20</v>
      </c>
      <c r="D27" s="46" t="s">
        <v>21</v>
      </c>
      <c r="E27" s="46" t="s">
        <v>22</v>
      </c>
      <c r="F27" s="47"/>
    </row>
    <row r="28" spans="1:6" ht="16.5" customHeight="1">
      <c r="A28" s="224" t="s">
        <v>69</v>
      </c>
      <c r="B28" s="252">
        <v>449592</v>
      </c>
      <c r="C28" s="248">
        <v>452619</v>
      </c>
      <c r="D28" s="225">
        <f>(B28-C28)</f>
        <v>-3027</v>
      </c>
      <c r="E28" s="226">
        <f>(B28-C28)/C28</f>
        <v>-6.6877439966064175E-3</v>
      </c>
      <c r="F28" s="227"/>
    </row>
    <row r="29" spans="1:6" ht="16.5" customHeight="1" thickBot="1">
      <c r="A29" s="228" t="s">
        <v>67</v>
      </c>
      <c r="B29" s="253">
        <v>765641</v>
      </c>
      <c r="C29" s="249">
        <v>771602</v>
      </c>
      <c r="D29" s="229">
        <f>(B29-C29)</f>
        <v>-5961</v>
      </c>
      <c r="E29" s="230">
        <f>(B29-C29)/C29</f>
        <v>-7.7254854186484742E-3</v>
      </c>
      <c r="F29" s="231"/>
    </row>
    <row r="30" spans="1:6" ht="12.75" customHeight="1" thickTop="1">
      <c r="A30" s="232"/>
      <c r="B30" s="233"/>
      <c r="C30" s="233"/>
      <c r="D30" s="233"/>
      <c r="E30" s="234"/>
      <c r="F30" s="234"/>
    </row>
    <row r="31" spans="1:6" ht="12.75" customHeight="1">
      <c r="A31" s="232"/>
      <c r="B31" s="233"/>
      <c r="C31" s="233"/>
      <c r="D31" s="233"/>
      <c r="E31" s="234"/>
      <c r="F31" s="234"/>
    </row>
    <row r="32" spans="1:6" s="111" customFormat="1">
      <c r="A32" s="254" t="s">
        <v>57</v>
      </c>
      <c r="B32" s="254"/>
      <c r="C32" s="254"/>
      <c r="D32" s="254"/>
      <c r="E32" s="254"/>
      <c r="F32" s="254"/>
    </row>
    <row r="33" spans="1:6" s="111" customFormat="1" ht="36.75" customHeight="1">
      <c r="A33" s="254" t="s">
        <v>78</v>
      </c>
      <c r="B33" s="254"/>
      <c r="C33" s="254"/>
      <c r="D33" s="254"/>
      <c r="E33" s="254"/>
      <c r="F33" s="254"/>
    </row>
    <row r="34" spans="1:6">
      <c r="A34" s="195"/>
    </row>
    <row r="35" spans="1:6">
      <c r="A35" s="112"/>
    </row>
  </sheetData>
  <mergeCells count="2">
    <mergeCell ref="A33:F33"/>
    <mergeCell ref="A32:F32"/>
  </mergeCells>
  <phoneticPr fontId="9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December 2018&amp;R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showGridLines="0" tabSelected="1" view="pageLayout" zoomScaleNormal="115" workbookViewId="0">
      <selection activeCell="F17" sqref="F17"/>
    </sheetView>
  </sheetViews>
  <sheetFormatPr defaultRowHeight="12.75"/>
  <cols>
    <col min="1" max="1" width="11.140625" customWidth="1"/>
    <col min="2" max="2" width="12.5703125" customWidth="1"/>
    <col min="3" max="3" width="5.28515625" customWidth="1"/>
    <col min="4" max="4" width="15" customWidth="1"/>
    <col min="5" max="5" width="13.85546875" bestFit="1" customWidth="1"/>
    <col min="6" max="6" width="6.140625" customWidth="1"/>
    <col min="7" max="7" width="11.140625" customWidth="1"/>
    <col min="8" max="8" width="4" customWidth="1"/>
  </cols>
  <sheetData>
    <row r="1" spans="1:8" ht="18">
      <c r="A1" s="80" t="s">
        <v>4</v>
      </c>
      <c r="B1" s="35"/>
      <c r="C1" s="35"/>
      <c r="D1" s="35"/>
    </row>
    <row r="2" spans="1:8" ht="21" customHeight="1" thickBot="1">
      <c r="A2" s="3" t="s">
        <v>5</v>
      </c>
      <c r="B2" s="134"/>
    </row>
    <row r="3" spans="1:8" ht="16.5" customHeight="1" thickTop="1">
      <c r="A3" s="186"/>
      <c r="B3" s="269" t="s">
        <v>8</v>
      </c>
      <c r="C3" s="269"/>
      <c r="D3" s="270"/>
      <c r="E3" s="268"/>
      <c r="F3" s="268"/>
      <c r="G3" s="268"/>
      <c r="H3" s="182"/>
    </row>
    <row r="4" spans="1:8" ht="13.5" customHeight="1">
      <c r="A4" s="187" t="s">
        <v>32</v>
      </c>
      <c r="B4" s="188" t="s">
        <v>6</v>
      </c>
      <c r="C4" s="188"/>
      <c r="D4" s="244" t="s">
        <v>7</v>
      </c>
      <c r="E4" s="183"/>
      <c r="F4" s="182"/>
      <c r="G4" s="184"/>
      <c r="H4" s="182"/>
    </row>
    <row r="5" spans="1:8">
      <c r="A5" s="1" t="s">
        <v>0</v>
      </c>
      <c r="B5" s="4">
        <v>428</v>
      </c>
      <c r="C5" s="5"/>
      <c r="D5" s="237">
        <f>B5</f>
        <v>428</v>
      </c>
      <c r="E5" s="185"/>
      <c r="F5" s="182"/>
      <c r="G5" s="185"/>
      <c r="H5" s="182"/>
    </row>
    <row r="6" spans="1:8">
      <c r="A6" s="2" t="s">
        <v>1</v>
      </c>
      <c r="B6" s="6">
        <v>531</v>
      </c>
      <c r="C6" s="7"/>
      <c r="D6" s="237">
        <f t="shared" ref="D6:D9" si="0">B6</f>
        <v>531</v>
      </c>
      <c r="E6" s="185"/>
      <c r="F6" s="182"/>
      <c r="G6" s="185"/>
      <c r="H6" s="182"/>
    </row>
    <row r="7" spans="1:8">
      <c r="A7" s="2" t="s">
        <v>2</v>
      </c>
      <c r="B7" s="6">
        <v>633</v>
      </c>
      <c r="C7" s="7"/>
      <c r="D7" s="237">
        <f t="shared" si="0"/>
        <v>633</v>
      </c>
      <c r="E7" s="185"/>
      <c r="F7" s="182"/>
      <c r="G7" s="185"/>
      <c r="H7" s="182"/>
    </row>
    <row r="8" spans="1:8">
      <c r="A8" s="2" t="s">
        <v>3</v>
      </c>
      <c r="B8" s="6">
        <v>731</v>
      </c>
      <c r="C8" s="7"/>
      <c r="D8" s="237">
        <f t="shared" si="0"/>
        <v>731</v>
      </c>
      <c r="E8" s="185"/>
      <c r="F8" s="182"/>
      <c r="G8" s="185"/>
      <c r="H8" s="182"/>
    </row>
    <row r="9" spans="1:8">
      <c r="A9" s="2" t="s">
        <v>68</v>
      </c>
      <c r="B9" s="6">
        <v>105</v>
      </c>
      <c r="C9" s="7"/>
      <c r="D9" s="237">
        <f t="shared" si="0"/>
        <v>105</v>
      </c>
      <c r="E9" s="185"/>
      <c r="F9" s="182"/>
      <c r="G9" s="185"/>
      <c r="H9" s="182"/>
    </row>
    <row r="10" spans="1:8" ht="15" thickBot="1">
      <c r="A10" s="238" t="s">
        <v>85</v>
      </c>
      <c r="B10" s="239"/>
      <c r="C10" s="240"/>
      <c r="D10" s="241">
        <v>449</v>
      </c>
      <c r="E10" s="182"/>
      <c r="F10" s="182"/>
      <c r="G10" s="185"/>
      <c r="H10" s="182"/>
    </row>
    <row r="11" spans="1:8" ht="13.5" customHeight="1" thickTop="1">
      <c r="A11" s="190" t="s">
        <v>39</v>
      </c>
      <c r="B11" s="189"/>
      <c r="C11" s="189"/>
      <c r="D11" s="189"/>
      <c r="E11" s="182"/>
      <c r="F11" s="182"/>
      <c r="G11" s="182"/>
      <c r="H11" s="182"/>
    </row>
    <row r="12" spans="1:8" ht="6.75" customHeight="1">
      <c r="A12" s="101"/>
      <c r="B12" s="102"/>
    </row>
    <row r="13" spans="1:8" ht="21" customHeight="1" thickBot="1">
      <c r="A13" s="3" t="s">
        <v>18</v>
      </c>
      <c r="B13" s="134"/>
      <c r="E13" s="3"/>
      <c r="F13" s="3"/>
      <c r="G13" s="3"/>
    </row>
    <row r="14" spans="1:8" ht="13.5" thickTop="1">
      <c r="A14" s="191"/>
      <c r="B14" s="264"/>
      <c r="C14" s="265"/>
      <c r="D14" s="266"/>
    </row>
    <row r="15" spans="1:8">
      <c r="A15" s="187" t="s">
        <v>32</v>
      </c>
      <c r="B15" s="267" t="s">
        <v>70</v>
      </c>
      <c r="C15" s="259"/>
      <c r="D15" s="259"/>
    </row>
    <row r="16" spans="1:8">
      <c r="A16" s="1" t="s">
        <v>0</v>
      </c>
      <c r="B16" s="276">
        <v>303.7</v>
      </c>
      <c r="C16" s="277"/>
      <c r="D16" s="259"/>
    </row>
    <row r="17" spans="1:10">
      <c r="A17" s="192" t="s">
        <v>1</v>
      </c>
      <c r="B17" s="276">
        <v>395.1</v>
      </c>
      <c r="C17" s="277"/>
      <c r="D17" s="259"/>
    </row>
    <row r="18" spans="1:10">
      <c r="A18" s="192" t="s">
        <v>2</v>
      </c>
      <c r="B18" s="276">
        <v>486.6</v>
      </c>
      <c r="C18" s="277"/>
      <c r="D18" s="259"/>
    </row>
    <row r="19" spans="1:10">
      <c r="A19" s="192" t="s">
        <v>3</v>
      </c>
      <c r="B19" s="276">
        <v>578.20000000000005</v>
      </c>
      <c r="C19" s="277"/>
      <c r="D19" s="259"/>
    </row>
    <row r="20" spans="1:10">
      <c r="A20" s="193" t="s">
        <v>68</v>
      </c>
      <c r="B20" s="276">
        <v>91.6</v>
      </c>
      <c r="C20" s="277"/>
      <c r="D20" s="259"/>
    </row>
    <row r="21" spans="1:10" ht="15.75" customHeight="1" thickBot="1">
      <c r="A21" s="242" t="s">
        <v>86</v>
      </c>
      <c r="B21" s="243"/>
      <c r="C21" s="274" t="s">
        <v>87</v>
      </c>
      <c r="D21" s="275"/>
    </row>
    <row r="22" spans="1:10" s="108" customFormat="1" ht="8.25" customHeight="1" thickTop="1">
      <c r="A22" s="107"/>
      <c r="B22" s="109"/>
      <c r="C22" s="110"/>
    </row>
    <row r="23" spans="1:10" ht="21" customHeight="1" thickBot="1">
      <c r="A23" s="3" t="s">
        <v>9</v>
      </c>
      <c r="B23" s="10"/>
      <c r="C23" s="10"/>
      <c r="D23" s="10"/>
      <c r="E23" s="135"/>
    </row>
    <row r="24" spans="1:10" ht="18" customHeight="1" thickTop="1">
      <c r="A24" s="11"/>
      <c r="B24" s="22"/>
      <c r="C24" s="22"/>
      <c r="D24" s="27" t="s">
        <v>10</v>
      </c>
      <c r="E24" s="27" t="s">
        <v>11</v>
      </c>
      <c r="F24" s="29"/>
      <c r="G24" s="27" t="s">
        <v>12</v>
      </c>
      <c r="H24" s="87"/>
    </row>
    <row r="25" spans="1:10" ht="14.25" customHeight="1">
      <c r="A25" s="12" t="s">
        <v>33</v>
      </c>
      <c r="B25" s="30"/>
      <c r="C25" s="30"/>
      <c r="D25" s="13" t="s">
        <v>13</v>
      </c>
      <c r="E25" s="13" t="s">
        <v>14</v>
      </c>
      <c r="F25" s="30"/>
      <c r="G25" s="91" t="s">
        <v>15</v>
      </c>
      <c r="H25" s="88"/>
    </row>
    <row r="26" spans="1:10" ht="16.5" customHeight="1">
      <c r="A26" s="23" t="s">
        <v>34</v>
      </c>
      <c r="B26" s="24"/>
      <c r="C26" s="24"/>
      <c r="D26" s="206">
        <v>878.82</v>
      </c>
      <c r="E26" s="206">
        <v>750</v>
      </c>
      <c r="F26" s="207"/>
      <c r="G26" s="206">
        <v>128.82</v>
      </c>
      <c r="H26" s="89"/>
      <c r="J26" s="121"/>
    </row>
    <row r="27" spans="1:10">
      <c r="A27" s="25" t="s">
        <v>35</v>
      </c>
      <c r="B27" s="26"/>
      <c r="C27" s="26"/>
      <c r="D27" s="208">
        <v>789.26</v>
      </c>
      <c r="E27" s="208">
        <v>750</v>
      </c>
      <c r="F27" s="209"/>
      <c r="G27" s="208">
        <v>39.26</v>
      </c>
      <c r="H27" s="90"/>
      <c r="J27" s="121"/>
    </row>
    <row r="28" spans="1:10">
      <c r="A28" s="25" t="s">
        <v>36</v>
      </c>
      <c r="B28" s="26"/>
      <c r="C28" s="26"/>
      <c r="D28" s="208">
        <v>604.36</v>
      </c>
      <c r="E28" s="208">
        <v>500</v>
      </c>
      <c r="F28" s="209"/>
      <c r="G28" s="208">
        <v>104.36</v>
      </c>
      <c r="H28" s="90"/>
      <c r="J28" s="121"/>
    </row>
    <row r="29" spans="1:10" ht="20.25" customHeight="1">
      <c r="A29" s="12" t="s">
        <v>37</v>
      </c>
      <c r="B29" s="30"/>
      <c r="C29" s="30"/>
      <c r="D29" s="210"/>
      <c r="E29" s="210"/>
      <c r="F29" s="211"/>
      <c r="G29" s="210"/>
      <c r="H29" s="31"/>
    </row>
    <row r="30" spans="1:10">
      <c r="A30" s="23" t="s">
        <v>34</v>
      </c>
      <c r="B30" s="24"/>
      <c r="C30" s="24"/>
      <c r="D30" s="206">
        <v>864.39</v>
      </c>
      <c r="E30" s="206">
        <v>750</v>
      </c>
      <c r="F30" s="207"/>
      <c r="G30" s="206">
        <v>114.39</v>
      </c>
      <c r="H30" s="89"/>
      <c r="J30" s="121"/>
    </row>
    <row r="31" spans="1:10">
      <c r="A31" s="25" t="s">
        <v>38</v>
      </c>
      <c r="B31" s="26"/>
      <c r="C31" s="26"/>
      <c r="D31" s="208">
        <v>780.4</v>
      </c>
      <c r="E31" s="208">
        <v>750</v>
      </c>
      <c r="F31" s="209"/>
      <c r="G31" s="208">
        <v>30.4</v>
      </c>
      <c r="H31" s="90"/>
      <c r="J31" s="121"/>
    </row>
    <row r="32" spans="1:10" ht="13.5" thickBot="1">
      <c r="A32" s="17" t="s">
        <v>36</v>
      </c>
      <c r="B32" s="32"/>
      <c r="C32" s="32"/>
      <c r="D32" s="212">
        <v>587.58000000000004</v>
      </c>
      <c r="E32" s="212">
        <v>500</v>
      </c>
      <c r="F32" s="213"/>
      <c r="G32" s="212">
        <v>87.58</v>
      </c>
      <c r="H32" s="9"/>
      <c r="J32" s="121"/>
    </row>
    <row r="33" spans="1:13" ht="6.75" customHeight="1" thickTop="1">
      <c r="A33" s="16"/>
      <c r="B33" s="34"/>
      <c r="C33" s="34"/>
      <c r="D33" s="15"/>
      <c r="E33" s="15"/>
      <c r="F33" s="8"/>
      <c r="G33" s="15"/>
    </row>
    <row r="34" spans="1:13" ht="18.75" customHeight="1" thickBot="1">
      <c r="A34" s="150" t="s">
        <v>47</v>
      </c>
      <c r="B34" s="18"/>
      <c r="C34" s="10"/>
      <c r="D34" s="19"/>
      <c r="E34" s="18"/>
      <c r="F34" s="134"/>
      <c r="G34" s="134"/>
    </row>
    <row r="35" spans="1:13" ht="16.5" customHeight="1" thickTop="1">
      <c r="A35" s="145"/>
      <c r="B35" s="214" t="s">
        <v>76</v>
      </c>
      <c r="C35" s="221"/>
      <c r="D35" s="221"/>
      <c r="E35" s="271"/>
      <c r="F35" s="272"/>
      <c r="G35" s="272"/>
      <c r="H35" s="273"/>
    </row>
    <row r="36" spans="1:13" ht="26.25" customHeight="1">
      <c r="A36" s="146"/>
      <c r="B36" s="203" t="s">
        <v>75</v>
      </c>
      <c r="C36" s="222"/>
      <c r="D36" s="223" t="s">
        <v>77</v>
      </c>
      <c r="E36" s="262" t="s">
        <v>54</v>
      </c>
      <c r="F36" s="262"/>
      <c r="G36" s="262"/>
      <c r="H36" s="263"/>
      <c r="M36" s="205"/>
    </row>
    <row r="37" spans="1:13" ht="21.75" customHeight="1">
      <c r="A37" s="147" t="s">
        <v>32</v>
      </c>
      <c r="B37" s="220" t="s">
        <v>73</v>
      </c>
      <c r="C37" s="222"/>
      <c r="D37" s="220" t="s">
        <v>74</v>
      </c>
      <c r="E37" s="262"/>
      <c r="F37" s="262"/>
      <c r="G37" s="262"/>
      <c r="H37" s="263"/>
    </row>
    <row r="38" spans="1:13" ht="16.5" customHeight="1">
      <c r="A38" s="148" t="s">
        <v>0</v>
      </c>
      <c r="B38" s="215">
        <v>1316</v>
      </c>
      <c r="C38" s="216"/>
      <c r="D38" s="204">
        <v>1012</v>
      </c>
      <c r="E38" s="258" t="s">
        <v>72</v>
      </c>
      <c r="F38" s="258"/>
      <c r="G38" s="258"/>
      <c r="H38" s="259"/>
    </row>
    <row r="39" spans="1:13" ht="15" customHeight="1">
      <c r="A39" s="148" t="s">
        <v>1</v>
      </c>
      <c r="B39" s="215">
        <v>1784</v>
      </c>
      <c r="C39" s="217"/>
      <c r="D39" s="204">
        <v>1372</v>
      </c>
      <c r="E39" s="257" t="s">
        <v>88</v>
      </c>
      <c r="F39" s="258"/>
      <c r="G39" s="258"/>
      <c r="H39" s="259"/>
    </row>
    <row r="40" spans="1:13">
      <c r="A40" s="148" t="s">
        <v>2</v>
      </c>
      <c r="B40" s="215">
        <v>2252</v>
      </c>
      <c r="C40" s="217"/>
      <c r="D40" s="204">
        <v>1732</v>
      </c>
      <c r="E40" s="257" t="s">
        <v>89</v>
      </c>
      <c r="F40" s="258"/>
      <c r="G40" s="258"/>
      <c r="H40" s="259"/>
    </row>
    <row r="41" spans="1:13">
      <c r="A41" s="148" t="s">
        <v>3</v>
      </c>
      <c r="B41" s="215">
        <v>2720</v>
      </c>
      <c r="C41" s="217"/>
      <c r="D41" s="204">
        <v>2092</v>
      </c>
      <c r="E41" s="257" t="s">
        <v>90</v>
      </c>
      <c r="F41" s="258"/>
      <c r="G41" s="258"/>
      <c r="H41" s="259"/>
    </row>
    <row r="42" spans="1:13">
      <c r="A42" s="148" t="s">
        <v>16</v>
      </c>
      <c r="B42" s="215">
        <v>3188</v>
      </c>
      <c r="C42" s="217"/>
      <c r="D42" s="204">
        <v>2452</v>
      </c>
      <c r="E42" s="257" t="s">
        <v>91</v>
      </c>
      <c r="F42" s="258"/>
      <c r="G42" s="258"/>
      <c r="H42" s="259"/>
    </row>
    <row r="43" spans="1:13">
      <c r="A43" s="148" t="s">
        <v>17</v>
      </c>
      <c r="B43" s="215">
        <v>3656</v>
      </c>
      <c r="C43" s="217"/>
      <c r="D43" s="204">
        <v>2812</v>
      </c>
      <c r="E43" s="257" t="s">
        <v>92</v>
      </c>
      <c r="F43" s="258"/>
      <c r="G43" s="258"/>
      <c r="H43" s="259"/>
    </row>
    <row r="44" spans="1:13">
      <c r="A44" s="148">
        <v>7</v>
      </c>
      <c r="B44" s="215">
        <v>4124</v>
      </c>
      <c r="C44" s="217"/>
      <c r="D44" s="204">
        <v>3172</v>
      </c>
      <c r="E44" s="260">
        <v>1011</v>
      </c>
      <c r="F44" s="260"/>
      <c r="G44" s="260"/>
      <c r="H44" s="261"/>
      <c r="M44" s="204"/>
    </row>
    <row r="45" spans="1:13">
      <c r="A45" s="148">
        <v>8</v>
      </c>
      <c r="B45" s="215">
        <v>4592</v>
      </c>
      <c r="C45" s="217"/>
      <c r="D45" s="204">
        <v>3532</v>
      </c>
      <c r="E45" s="260">
        <v>1155</v>
      </c>
      <c r="F45" s="260"/>
      <c r="G45" s="260"/>
      <c r="H45" s="261"/>
      <c r="M45" s="204"/>
    </row>
    <row r="46" spans="1:13" ht="13.5" thickBot="1">
      <c r="A46" s="149" t="s">
        <v>68</v>
      </c>
      <c r="B46" s="218">
        <v>468</v>
      </c>
      <c r="C46" s="218"/>
      <c r="D46" s="218">
        <v>360</v>
      </c>
      <c r="E46" s="218"/>
      <c r="F46" s="218">
        <v>144</v>
      </c>
      <c r="G46" s="218"/>
      <c r="H46" s="9"/>
      <c r="M46" s="204"/>
    </row>
    <row r="47" spans="1:13" ht="11.25" customHeight="1" thickTop="1">
      <c r="A47" s="113"/>
      <c r="B47" s="114"/>
      <c r="C47" s="115"/>
      <c r="D47" s="95"/>
    </row>
    <row r="48" spans="1:13">
      <c r="A48" s="113" t="s">
        <v>58</v>
      </c>
      <c r="B48" s="114"/>
      <c r="C48" s="115"/>
      <c r="D48" s="95"/>
    </row>
    <row r="49" spans="1:13" s="108" customFormat="1" ht="30" customHeight="1">
      <c r="A49" s="256" t="s">
        <v>79</v>
      </c>
      <c r="B49" s="256"/>
      <c r="C49" s="256"/>
      <c r="D49" s="256"/>
      <c r="E49" s="256"/>
      <c r="F49" s="256"/>
      <c r="G49" s="256"/>
      <c r="H49" s="256"/>
    </row>
    <row r="50" spans="1:13" s="108" customFormat="1" ht="30" customHeight="1">
      <c r="A50" s="256" t="s">
        <v>93</v>
      </c>
      <c r="B50" s="256"/>
      <c r="C50" s="256"/>
      <c r="D50" s="256"/>
      <c r="E50" s="256"/>
      <c r="F50" s="256"/>
      <c r="G50" s="256"/>
      <c r="H50" s="256"/>
    </row>
    <row r="51" spans="1:13" ht="13.5" customHeight="1">
      <c r="A51" s="255"/>
      <c r="B51" s="255"/>
      <c r="C51" s="255"/>
      <c r="D51" s="255"/>
      <c r="E51" s="255"/>
      <c r="F51" s="255"/>
      <c r="G51" s="255"/>
      <c r="H51" s="255"/>
    </row>
    <row r="52" spans="1:13">
      <c r="A52" s="255"/>
      <c r="B52" s="255"/>
      <c r="C52" s="255"/>
      <c r="D52" s="255"/>
      <c r="E52" s="255"/>
      <c r="F52" s="255"/>
      <c r="G52" s="255"/>
      <c r="H52" s="255"/>
    </row>
    <row r="53" spans="1:13">
      <c r="A53" s="101"/>
      <c r="B53" s="102"/>
      <c r="L53" s="204"/>
      <c r="M53" s="204"/>
    </row>
    <row r="54" spans="1:13">
      <c r="A54" s="101"/>
      <c r="B54" s="102"/>
      <c r="L54" s="204"/>
      <c r="M54" s="204"/>
    </row>
    <row r="55" spans="1:13">
      <c r="L55" s="204"/>
      <c r="M55" s="204"/>
    </row>
    <row r="56" spans="1:13">
      <c r="L56" s="204"/>
      <c r="M56" s="204"/>
    </row>
    <row r="57" spans="1:13">
      <c r="L57" s="204"/>
      <c r="M57" s="204"/>
    </row>
    <row r="58" spans="1:13">
      <c r="L58" s="204"/>
      <c r="M58" s="204"/>
    </row>
    <row r="59" spans="1:13">
      <c r="L59" s="204"/>
      <c r="M59" s="204"/>
    </row>
    <row r="60" spans="1:13">
      <c r="L60" s="204"/>
      <c r="M60" s="204"/>
    </row>
    <row r="61" spans="1:13">
      <c r="L61" s="204"/>
      <c r="M61" s="204"/>
    </row>
    <row r="66" spans="11:11">
      <c r="K66" s="219"/>
    </row>
  </sheetData>
  <mergeCells count="23">
    <mergeCell ref="B14:D14"/>
    <mergeCell ref="B15:D15"/>
    <mergeCell ref="E3:G3"/>
    <mergeCell ref="B3:D3"/>
    <mergeCell ref="E35:H35"/>
    <mergeCell ref="C21:D21"/>
    <mergeCell ref="B16:D16"/>
    <mergeCell ref="B17:D17"/>
    <mergeCell ref="B18:D18"/>
    <mergeCell ref="B19:D19"/>
    <mergeCell ref="B20:D20"/>
    <mergeCell ref="E38:H38"/>
    <mergeCell ref="E39:H39"/>
    <mergeCell ref="E40:H40"/>
    <mergeCell ref="E41:H41"/>
    <mergeCell ref="E36:H37"/>
    <mergeCell ref="A51:H52"/>
    <mergeCell ref="A50:H50"/>
    <mergeCell ref="E42:H42"/>
    <mergeCell ref="E43:H43"/>
    <mergeCell ref="E44:H44"/>
    <mergeCell ref="E45:H45"/>
    <mergeCell ref="A49:H49"/>
  </mergeCells>
  <phoneticPr fontId="9" type="noConversion"/>
  <hyperlinks>
    <hyperlink ref="B4" r:id="rId1" xr:uid="{00000000-0004-0000-0100-000000000000}"/>
    <hyperlink ref="D4" r:id="rId2" xr:uid="{00000000-0004-0000-0100-000001000000}"/>
    <hyperlink ref="G36:H37" r:id="rId3" display="Maximum Monthly Benefit" xr:uid="{00000000-0004-0000-0100-000002000000}"/>
    <hyperlink ref="D36" r:id="rId4" display="Net Monthly Income" xr:uid="{00000000-0004-0000-0100-000003000000}"/>
    <hyperlink ref="B36" r:id="rId5" xr:uid="{00000000-0004-0000-0100-000004000000}"/>
    <hyperlink ref="E36:H37" r:id="rId6" display="Maximum Monthly Benefit" xr:uid="{00000000-0004-0000-0100-000005000000}"/>
  </hyperlinks>
  <printOptions horizontalCentered="1"/>
  <pageMargins left="0.49" right="0.5" top="1.1599999999999999" bottom="0.31" header="0.4" footer="0.4"/>
  <pageSetup scale="90" orientation="portrait" r:id="rId7"/>
  <headerFooter alignWithMargins="0">
    <oddHeader>&amp;C&amp;"Arial,Bold"&amp;14DEPARTMENT OF TRANSITIONAL ASSISTANCE
Facts and Figures 
&amp;12Issue Date:  December 2018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4"/>
  <sheetViews>
    <sheetView showGridLines="0" showOutlineSymbols="0" view="pageLayout" topLeftCell="A31" zoomScaleNormal="100" workbookViewId="0">
      <selection activeCell="B18" sqref="B18"/>
    </sheetView>
  </sheetViews>
  <sheetFormatPr defaultColWidth="12.42578125" defaultRowHeight="15"/>
  <cols>
    <col min="1" max="1" width="21.7109375" style="64" customWidth="1"/>
    <col min="2" max="2" width="25.85546875" style="64" customWidth="1"/>
    <col min="3" max="3" width="4.28515625" style="64" customWidth="1"/>
    <col min="4" max="4" width="18.5703125" style="64" bestFit="1" customWidth="1"/>
    <col min="5" max="7" width="2.7109375" style="152" customWidth="1"/>
    <col min="8" max="8" width="15.42578125" style="127" bestFit="1" customWidth="1"/>
    <col min="9" max="9" width="19.28515625" style="64" bestFit="1" customWidth="1"/>
    <col min="10" max="16384" width="12.42578125" style="64"/>
  </cols>
  <sheetData>
    <row r="1" spans="1:9" ht="21" customHeight="1" thickBot="1">
      <c r="A1" s="3" t="s">
        <v>80</v>
      </c>
    </row>
    <row r="2" spans="1:9" ht="15.75" thickTop="1">
      <c r="A2" s="67"/>
      <c r="B2" s="28"/>
      <c r="C2" s="28"/>
      <c r="D2" s="20"/>
      <c r="E2" s="27"/>
      <c r="F2" s="27"/>
      <c r="G2" s="153"/>
    </row>
    <row r="3" spans="1:9">
      <c r="A3" s="68"/>
      <c r="B3" s="14"/>
      <c r="C3" s="14"/>
      <c r="D3" s="14"/>
      <c r="E3" s="21"/>
      <c r="F3" s="21"/>
      <c r="G3" s="154"/>
    </row>
    <row r="4" spans="1:9">
      <c r="A4" s="69"/>
      <c r="B4" s="14"/>
      <c r="C4" s="14"/>
      <c r="D4" s="76" t="s">
        <v>80</v>
      </c>
      <c r="E4" s="21"/>
      <c r="F4" s="86"/>
      <c r="G4" s="154"/>
    </row>
    <row r="5" spans="1:9">
      <c r="A5" s="69" t="s">
        <v>27</v>
      </c>
      <c r="B5" s="16" t="s">
        <v>48</v>
      </c>
      <c r="C5" s="16"/>
      <c r="D5" s="71">
        <v>62690146</v>
      </c>
      <c r="E5" s="151"/>
      <c r="F5" s="151"/>
      <c r="G5" s="155"/>
      <c r="H5" s="128"/>
      <c r="I5" s="96"/>
    </row>
    <row r="6" spans="1:9">
      <c r="A6" s="69"/>
      <c r="B6" s="16" t="s">
        <v>45</v>
      </c>
      <c r="C6" s="16"/>
      <c r="D6" s="71">
        <v>72813971</v>
      </c>
      <c r="E6" s="151"/>
      <c r="F6" s="151"/>
      <c r="G6" s="155"/>
      <c r="H6" s="129"/>
      <c r="I6" s="71"/>
    </row>
    <row r="7" spans="1:9">
      <c r="A7" s="69"/>
      <c r="B7" s="16" t="s">
        <v>51</v>
      </c>
      <c r="C7" s="16"/>
      <c r="D7" s="71">
        <v>8297189.0599999996</v>
      </c>
      <c r="E7" s="151"/>
      <c r="F7" s="151"/>
      <c r="G7" s="155"/>
      <c r="H7" s="129"/>
      <c r="I7" s="93"/>
    </row>
    <row r="8" spans="1:9" ht="15" customHeight="1">
      <c r="A8" s="69"/>
      <c r="B8" s="16" t="s">
        <v>46</v>
      </c>
      <c r="C8" s="16"/>
      <c r="D8" s="202">
        <v>1610558</v>
      </c>
      <c r="E8" s="151"/>
      <c r="F8" s="156"/>
      <c r="G8" s="155"/>
      <c r="I8" s="93"/>
    </row>
    <row r="9" spans="1:9">
      <c r="A9" s="69"/>
      <c r="B9" s="139" t="s">
        <v>24</v>
      </c>
      <c r="C9" s="141"/>
      <c r="D9" s="201">
        <f>SUM(D5:D8)</f>
        <v>145411864.06</v>
      </c>
      <c r="E9" s="151"/>
      <c r="F9" s="151"/>
      <c r="G9" s="155"/>
    </row>
    <row r="10" spans="1:9">
      <c r="A10" s="69"/>
      <c r="B10" s="72"/>
      <c r="C10" s="16"/>
      <c r="D10" s="235"/>
      <c r="E10" s="151"/>
      <c r="F10" s="151"/>
      <c r="G10" s="155"/>
    </row>
    <row r="11" spans="1:9">
      <c r="A11" s="69" t="s">
        <v>28</v>
      </c>
      <c r="B11" s="16" t="s">
        <v>5</v>
      </c>
      <c r="C11" s="16"/>
      <c r="D11" s="71">
        <v>201580967</v>
      </c>
      <c r="E11" s="151"/>
      <c r="F11" s="151"/>
      <c r="G11" s="155"/>
      <c r="H11" s="129"/>
      <c r="I11" s="93"/>
    </row>
    <row r="12" spans="1:9">
      <c r="A12" s="69"/>
      <c r="B12" s="100" t="s">
        <v>53</v>
      </c>
      <c r="C12" s="16"/>
      <c r="D12" s="71">
        <v>300000</v>
      </c>
      <c r="E12" s="151"/>
      <c r="F12" s="151"/>
      <c r="G12" s="155"/>
      <c r="I12" s="93"/>
    </row>
    <row r="13" spans="1:9">
      <c r="A13" s="69"/>
      <c r="B13" s="16" t="s">
        <v>66</v>
      </c>
      <c r="C13" s="16"/>
      <c r="D13" s="71">
        <v>8808389</v>
      </c>
      <c r="E13" s="151"/>
      <c r="F13" s="151"/>
      <c r="G13" s="155"/>
      <c r="H13" s="129"/>
      <c r="I13" s="93"/>
    </row>
    <row r="14" spans="1:9">
      <c r="A14" s="69"/>
      <c r="B14" s="16" t="s">
        <v>49</v>
      </c>
      <c r="C14" s="16"/>
      <c r="D14" s="71">
        <v>220466788</v>
      </c>
      <c r="E14" s="151"/>
      <c r="F14" s="151"/>
      <c r="G14" s="155"/>
      <c r="H14" s="129"/>
      <c r="I14" s="93"/>
    </row>
    <row r="15" spans="1:9">
      <c r="A15" s="69"/>
      <c r="B15" s="16" t="s">
        <v>18</v>
      </c>
      <c r="C15" s="16"/>
      <c r="D15" s="71">
        <v>76264729</v>
      </c>
      <c r="E15" s="151"/>
      <c r="F15" s="151"/>
      <c r="G15" s="155"/>
      <c r="H15" s="129"/>
      <c r="I15" s="70"/>
    </row>
    <row r="16" spans="1:9">
      <c r="A16" s="196"/>
      <c r="B16" s="16" t="s">
        <v>81</v>
      </c>
      <c r="C16" s="16"/>
      <c r="D16" s="71">
        <v>1500000</v>
      </c>
      <c r="E16" s="151"/>
      <c r="F16" s="151"/>
      <c r="G16" s="197"/>
      <c r="H16" s="129"/>
      <c r="I16" s="70"/>
    </row>
    <row r="17" spans="1:9">
      <c r="A17" s="69"/>
      <c r="B17" s="16" t="s">
        <v>50</v>
      </c>
      <c r="C17" s="16"/>
      <c r="D17" s="71">
        <v>14339226</v>
      </c>
      <c r="E17" s="151"/>
      <c r="F17" s="151"/>
      <c r="G17" s="155"/>
      <c r="H17" s="129"/>
      <c r="I17" s="93"/>
    </row>
    <row r="18" spans="1:9">
      <c r="A18" s="69"/>
      <c r="B18" s="16" t="s">
        <v>65</v>
      </c>
      <c r="C18" s="16"/>
      <c r="D18" s="71">
        <v>1000000</v>
      </c>
      <c r="E18" s="151"/>
      <c r="F18" s="151"/>
      <c r="G18" s="155"/>
      <c r="H18" s="129"/>
    </row>
    <row r="19" spans="1:9">
      <c r="A19" s="196"/>
      <c r="B19" s="16" t="s">
        <v>71</v>
      </c>
      <c r="C19" s="16"/>
      <c r="D19" s="202">
        <v>1000000</v>
      </c>
      <c r="E19" s="151"/>
      <c r="F19" s="151"/>
      <c r="G19" s="197"/>
      <c r="H19" s="129"/>
    </row>
    <row r="20" spans="1:9" ht="17.25">
      <c r="A20" s="69"/>
      <c r="B20" s="139" t="s">
        <v>25</v>
      </c>
      <c r="C20" s="141"/>
      <c r="D20" s="201">
        <f>SUM(D11:D19)</f>
        <v>525260099</v>
      </c>
      <c r="E20" s="151"/>
      <c r="F20" s="157"/>
      <c r="G20" s="155"/>
      <c r="I20" s="93"/>
    </row>
    <row r="21" spans="1:9" s="117" customFormat="1" ht="21" customHeight="1">
      <c r="A21" s="116"/>
      <c r="B21" s="139" t="s">
        <v>26</v>
      </c>
      <c r="C21" s="140"/>
      <c r="D21" s="201">
        <f>+D20+D9</f>
        <v>670671963.05999994</v>
      </c>
      <c r="E21" s="151"/>
      <c r="F21" s="151"/>
      <c r="G21" s="155"/>
      <c r="H21" s="130"/>
      <c r="I21" s="118"/>
    </row>
    <row r="22" spans="1:9" ht="15.75" thickBot="1">
      <c r="A22" s="92"/>
      <c r="B22" s="94"/>
      <c r="C22" s="65"/>
      <c r="D22" s="74"/>
      <c r="E22" s="158"/>
      <c r="F22" s="158"/>
      <c r="G22" s="159"/>
    </row>
    <row r="23" spans="1:9" ht="12" customHeight="1" thickTop="1">
      <c r="A23" s="75"/>
      <c r="B23" s="120"/>
      <c r="C23" s="16"/>
      <c r="D23" s="70"/>
      <c r="E23" s="160"/>
      <c r="F23" s="15"/>
      <c r="G23" s="161"/>
    </row>
    <row r="24" spans="1:9" s="144" customFormat="1" ht="12" hidden="1" customHeight="1">
      <c r="A24" s="134"/>
      <c r="B24" s="143"/>
      <c r="C24" s="10"/>
      <c r="D24" s="66"/>
      <c r="E24" s="66"/>
      <c r="F24" s="66"/>
      <c r="G24" s="162"/>
      <c r="H24" s="142"/>
    </row>
    <row r="25" spans="1:9" ht="12" hidden="1" customHeight="1">
      <c r="A25" s="134"/>
      <c r="C25" s="10"/>
      <c r="D25" s="66"/>
      <c r="E25" s="66"/>
      <c r="F25" s="66"/>
      <c r="H25" s="131"/>
    </row>
    <row r="26" spans="1:9" ht="12" hidden="1" customHeight="1">
      <c r="A26" s="134"/>
      <c r="B26" s="119"/>
      <c r="C26" s="10"/>
      <c r="D26" s="66"/>
      <c r="E26" s="66"/>
      <c r="F26" s="66"/>
      <c r="H26" s="131"/>
    </row>
    <row r="27" spans="1:9" ht="12" hidden="1" customHeight="1">
      <c r="A27" s="134"/>
      <c r="B27" s="119"/>
      <c r="C27" s="10"/>
      <c r="D27" s="66"/>
      <c r="E27" s="66"/>
      <c r="F27" s="66"/>
      <c r="H27" s="131"/>
    </row>
    <row r="28" spans="1:9" ht="12" hidden="1" customHeight="1">
      <c r="A28" s="134"/>
      <c r="B28" s="119"/>
      <c r="C28" s="10"/>
      <c r="D28" s="66"/>
      <c r="E28" s="66"/>
      <c r="F28" s="66"/>
      <c r="H28" s="131"/>
    </row>
    <row r="29" spans="1:9" ht="12" hidden="1" customHeight="1">
      <c r="A29" s="134"/>
      <c r="B29" s="119"/>
      <c r="C29" s="10"/>
      <c r="D29" s="66"/>
      <c r="E29" s="66"/>
      <c r="F29" s="66"/>
      <c r="H29" s="131"/>
    </row>
    <row r="30" spans="1:9" ht="12" hidden="1" customHeight="1">
      <c r="A30" s="134"/>
      <c r="B30" s="119"/>
      <c r="C30" s="10"/>
      <c r="D30" s="66"/>
      <c r="E30" s="66"/>
      <c r="F30" s="66"/>
      <c r="H30" s="131"/>
    </row>
    <row r="31" spans="1:9" ht="9.9499999999999993" customHeight="1">
      <c r="A31" s="3"/>
      <c r="B31" s="119"/>
      <c r="C31" s="10"/>
      <c r="D31" s="66"/>
      <c r="E31" s="66"/>
      <c r="F31" s="66"/>
      <c r="H31" s="131"/>
    </row>
    <row r="32" spans="1:9" ht="16.5" customHeight="1" thickBot="1">
      <c r="A32" s="97" t="s">
        <v>40</v>
      </c>
      <c r="B32" s="98"/>
      <c r="C32" s="98"/>
      <c r="D32" s="73"/>
      <c r="E32" s="163"/>
      <c r="F32" s="163"/>
      <c r="G32" s="163"/>
    </row>
    <row r="33" spans="1:9" ht="15.75" thickTop="1">
      <c r="A33" s="67" t="s">
        <v>29</v>
      </c>
      <c r="B33" s="99"/>
      <c r="C33" s="278" t="s">
        <v>94</v>
      </c>
      <c r="D33" s="278"/>
      <c r="E33" s="278"/>
      <c r="F33" s="278"/>
      <c r="G33" s="279"/>
    </row>
    <row r="34" spans="1:9">
      <c r="A34" s="69" t="s">
        <v>55</v>
      </c>
      <c r="B34" s="79"/>
      <c r="C34" s="104"/>
      <c r="D34" s="198">
        <v>371093386.39999998</v>
      </c>
      <c r="E34" s="164"/>
      <c r="F34" s="165"/>
      <c r="G34" s="166"/>
      <c r="H34" s="129"/>
      <c r="I34" s="93"/>
    </row>
    <row r="35" spans="1:9">
      <c r="A35" s="69" t="s">
        <v>41</v>
      </c>
      <c r="B35" s="103"/>
      <c r="C35" s="104"/>
      <c r="D35" s="198">
        <v>7000000.4000000004</v>
      </c>
      <c r="E35" s="164"/>
      <c r="F35" s="165"/>
      <c r="G35" s="166"/>
      <c r="H35" s="129"/>
    </row>
    <row r="36" spans="1:9">
      <c r="A36" s="69" t="s">
        <v>52</v>
      </c>
      <c r="B36" s="79"/>
      <c r="C36" s="104"/>
      <c r="D36" s="198">
        <v>63375616</v>
      </c>
      <c r="E36" s="165"/>
      <c r="F36" s="165"/>
      <c r="G36" s="166"/>
      <c r="H36" s="129"/>
    </row>
    <row r="37" spans="1:9">
      <c r="A37" s="69" t="s">
        <v>42</v>
      </c>
      <c r="B37" s="79"/>
      <c r="C37" s="104"/>
      <c r="D37" s="199">
        <v>9722115</v>
      </c>
      <c r="E37" s="165"/>
      <c r="F37" s="165"/>
      <c r="G37" s="166"/>
      <c r="H37" s="129"/>
    </row>
    <row r="38" spans="1:9">
      <c r="A38" s="69" t="s">
        <v>43</v>
      </c>
      <c r="B38" s="79"/>
      <c r="C38" s="104"/>
      <c r="D38" s="198">
        <v>4091500</v>
      </c>
      <c r="E38" s="165"/>
      <c r="F38" s="165"/>
      <c r="G38" s="166"/>
      <c r="H38" s="129"/>
    </row>
    <row r="39" spans="1:9" ht="17.25">
      <c r="A39" s="69" t="s">
        <v>44</v>
      </c>
      <c r="B39" s="79"/>
      <c r="C39" s="104"/>
      <c r="D39" s="200">
        <v>15000000</v>
      </c>
      <c r="E39" s="164"/>
      <c r="F39" s="167"/>
      <c r="G39" s="166"/>
    </row>
    <row r="40" spans="1:9" ht="18.75" customHeight="1">
      <c r="A40" s="105" t="s">
        <v>30</v>
      </c>
      <c r="B40" s="79"/>
      <c r="C40" s="104"/>
      <c r="D40" s="201">
        <f>SUM(D34:D39)</f>
        <v>470282617.79999995</v>
      </c>
      <c r="E40" s="168"/>
      <c r="F40" s="168"/>
      <c r="G40" s="166"/>
      <c r="H40" s="129"/>
      <c r="I40" s="93"/>
    </row>
    <row r="41" spans="1:9" ht="19.5" customHeight="1">
      <c r="A41" s="69" t="s">
        <v>56</v>
      </c>
      <c r="B41" s="79"/>
      <c r="C41" s="104"/>
      <c r="D41" s="202">
        <v>137355743</v>
      </c>
      <c r="E41" s="164"/>
      <c r="F41" s="167"/>
      <c r="G41" s="166"/>
      <c r="H41" s="132"/>
    </row>
    <row r="42" spans="1:9" ht="20.25" customHeight="1">
      <c r="A42" s="106" t="s">
        <v>31</v>
      </c>
      <c r="B42" s="79"/>
      <c r="C42" s="79"/>
      <c r="D42" s="201">
        <f>+D41+D40</f>
        <v>607638360.79999995</v>
      </c>
      <c r="E42" s="168"/>
      <c r="F42" s="168"/>
      <c r="G42" s="166"/>
      <c r="H42" s="129"/>
    </row>
    <row r="43" spans="1:9" ht="6" customHeight="1" thickBot="1">
      <c r="A43" s="77"/>
      <c r="B43" s="78"/>
      <c r="C43" s="78"/>
      <c r="D43" s="138"/>
      <c r="E43" s="169"/>
      <c r="F43" s="169"/>
      <c r="G43" s="170"/>
    </row>
    <row r="44" spans="1:9" ht="9.9499999999999993" customHeight="1" thickTop="1"/>
    <row r="45" spans="1:9" ht="9.9499999999999993" customHeight="1"/>
    <row r="46" spans="1:9" ht="19.5" customHeight="1" thickBot="1">
      <c r="A46" s="236" t="s">
        <v>61</v>
      </c>
      <c r="B46" s="10"/>
      <c r="C46" s="10"/>
      <c r="D46" s="66"/>
      <c r="E46" s="66"/>
      <c r="F46" s="66"/>
      <c r="G46" s="163"/>
    </row>
    <row r="47" spans="1:9" ht="19.5" customHeight="1" thickTop="1">
      <c r="A47" s="67" t="s">
        <v>59</v>
      </c>
      <c r="B47" s="28" t="s">
        <v>82</v>
      </c>
      <c r="C47" s="28"/>
      <c r="D47" s="28"/>
      <c r="E47" s="27"/>
      <c r="F47" s="27"/>
      <c r="G47" s="171"/>
      <c r="H47" s="133"/>
    </row>
    <row r="48" spans="1:9">
      <c r="A48" s="69"/>
      <c r="B48" s="14" t="s">
        <v>83</v>
      </c>
      <c r="C48" s="14"/>
      <c r="D48" s="33"/>
      <c r="E48" s="21"/>
      <c r="F48" s="86"/>
      <c r="G48" s="172"/>
      <c r="H48" s="133"/>
    </row>
    <row r="49" spans="1:8" ht="15.75" thickBot="1">
      <c r="A49" s="124" t="s">
        <v>60</v>
      </c>
      <c r="B49" s="125" t="s">
        <v>84</v>
      </c>
      <c r="C49" s="126"/>
      <c r="D49" s="126"/>
      <c r="E49" s="173"/>
      <c r="F49" s="173"/>
      <c r="G49" s="174"/>
      <c r="H49" s="133"/>
    </row>
    <row r="50" spans="1:8" s="137" customFormat="1" ht="12" thickTop="1">
      <c r="A50" s="134"/>
      <c r="B50" s="135"/>
      <c r="C50" s="135"/>
      <c r="D50" s="136"/>
      <c r="E50" s="175"/>
      <c r="F50" s="176"/>
      <c r="G50" s="177"/>
    </row>
    <row r="51" spans="1:8">
      <c r="A51" s="127"/>
      <c r="B51" s="127"/>
      <c r="C51" s="127"/>
      <c r="D51" s="127"/>
      <c r="E51" s="127"/>
      <c r="F51" s="127"/>
      <c r="G51" s="127"/>
    </row>
    <row r="52" spans="1:8" ht="69" customHeight="1">
      <c r="A52" s="127"/>
      <c r="B52" s="127"/>
      <c r="C52" s="127"/>
      <c r="D52" s="127"/>
      <c r="E52" s="127"/>
      <c r="F52" s="127"/>
      <c r="G52" s="127"/>
    </row>
    <row r="53" spans="1:8">
      <c r="A53" s="127"/>
      <c r="B53" s="127"/>
      <c r="C53" s="127"/>
      <c r="D53" s="127"/>
      <c r="E53" s="127"/>
      <c r="F53" s="127"/>
      <c r="G53" s="127"/>
    </row>
    <row r="54" spans="1:8">
      <c r="A54" s="127"/>
      <c r="B54" s="127"/>
      <c r="C54" s="127"/>
      <c r="D54" s="127"/>
      <c r="E54" s="127"/>
      <c r="F54" s="127"/>
      <c r="G54" s="127"/>
    </row>
  </sheetData>
  <mergeCells count="1">
    <mergeCell ref="C33:G33"/>
  </mergeCells>
  <phoneticPr fontId="9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
&amp;12Issue Date:  December 2018&amp;14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Laurie Paskevich</cp:lastModifiedBy>
  <cp:lastPrinted>2017-11-17T16:02:24Z</cp:lastPrinted>
  <dcterms:created xsi:type="dcterms:W3CDTF">2005-06-29T14:11:05Z</dcterms:created>
  <dcterms:modified xsi:type="dcterms:W3CDTF">2018-12-05T14:34:37Z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