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John Gutierrez" sheetId="7" r:id="rId9"/>
    <sheet state="visible" name="Mengliang Tan" sheetId="8" r:id="rId10"/>
    <sheet state="visible" name="Tyler Gonsalves" sheetId="9" r:id="rId11"/>
  </sheets>
  <definedNames/>
  <calcPr/>
</workbook>
</file>

<file path=xl/sharedStrings.xml><?xml version="1.0" encoding="utf-8"?>
<sst xmlns="http://schemas.openxmlformats.org/spreadsheetml/2006/main" count="480" uniqueCount="256">
  <si>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</si>
  <si>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</si>
  <si>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</si>
  <si>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</si>
  <si>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</si>
  <si>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</si>
  <si>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</si>
  <si>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</si>
  <si>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</si>
  <si>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</si>
  <si>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</si>
  <si>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</si>
  <si>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</si>
  <si>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</si>
  <si>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</si>
  <si>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</si>
  <si>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</si>
  <si>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</si>
  <si>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</si>
  <si>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</si>
  <si>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</si>
  <si>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</si>
  <si>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</si>
  <si>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</si>
  <si>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</si>
  <si>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</si>
  <si>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</si>
  <si>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</si>
  <si>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</si>
  <si>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</si>
  <si>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</si>
  <si>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</si>
  <si>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</si>
  <si>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1. Redesigned/Refactored software architecture 
from microservices to monolithic 3-tier. 
2. Implemented user stories:
   a. Manage user personal information
        I. All sub-tasks
   b. User registration and log-in (partially)
        I. All sub-tasks
3. Updated SPPP Iteration 2
4. Updated SDD Iteration 2
5. Updated STD Iteration 2
6. Updated Meeting Minutes 2</t>
  </si>
  <si>
    <t>6/10-6/17</t>
  </si>
  <si>
    <t>1. Teamwork implemented user stories as per assigned tasks:
   a. Manage User Personal Information
	I. Sub-tasks
   b. User registration &amp; log-in
	I. Sub-tasks
   c. User Registration &amp; Login
	I. Sub-tasks
   d. Password Reset
	I. Sub-tasks
   e. Download Medical Records
	I. Sub-tasks
   f. View Upcoming Appointments
	I. Sub-tasks
   g. Search Function
	I. Sub-tasks
   h. Log-in Failures
   i. Cancel Appointment
	I. Sub-tasks  
3. Updated SPPP Iteration 3
4. Updated SDD Iteration 3
5. Updated STD Iteration 3
6. Updated Meeting Minutes 3</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</si>
  <si>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</si>
  <si>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</si>
  <si>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</si>
  <si>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</si>
  <si>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</si>
  <si>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</si>
  <si>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</si>
  <si>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</si>
  <si>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</si>
  <si>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</si>
  <si>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</si>
  <si>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</si>
  <si>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</si>
  <si>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</si>
  <si>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</si>
  <si>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</si>
  <si>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</si>
  <si>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</si>
  <si>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</si>
  <si>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</si>
  <si>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</si>
  <si>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</si>
  <si>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1. Drafted several sections of SPPP file V-1.0. 
2. Worked &amp; updated Functional Requirements 
Essential Features.
3. Worked &amp; updated Defect Management Process.</t>
  </si>
  <si>
    <t>1. Updated Software Architecture description 
from microservices to monolithic. 
2. Worked on Medical Records UI Design.
3. Worked on the Business Logic and/or Key 
Algorithms section.</t>
  </si>
  <si>
    <t>1. Worked and added Medical Records 
automated test cases.</t>
  </si>
  <si>
    <t xml:space="preserve">1. Helped on constructing presentation 
slides for all iterations.
2. Recorded presentation slides video 
for iteration 1.
3. Recorded personal presentation video 
based on assigned task and slides. </t>
  </si>
  <si>
    <t>1. Implemented feature/download-medical-records #25
&amp; its sub-tasks:
        a. Download Button #26
        b. Fetch medical records from backend API #27
        c. Preview of PDF #28
        d. Download PDF #29</t>
  </si>
  <si>
    <t>1. Implemented download medical records 
automated tests:
    a. test_pdf_preview_with_records
    b. test_pdf_preview_without_records
    c. test_pdf_download_endpoint
    d. test_medical_records_requires_login
    e. test_medical_records_authenticated_access</t>
  </si>
  <si>
    <t xml:space="preserve">
1. Led several meetings and 
coordinated progress flow.
2. Actively present in discord 
chat and provided useful updates.</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</si>
  <si>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</si>
  <si>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</si>
  <si>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</si>
  <si>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</si>
  <si>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</si>
  <si>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</si>
  <si>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</si>
  <si>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</si>
  <si>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</si>
  <si>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</si>
  <si>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</si>
  <si>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</si>
  <si>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</si>
  <si>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</si>
  <si>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</si>
  <si>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</si>
  <si>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</si>
  <si>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</si>
  <si>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</si>
  <si>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</si>
  <si>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</si>
  <si>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</si>
  <si>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</si>
  <si>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</si>
  <si>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</si>
  <si>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</si>
  <si>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</si>
  <si>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</si>
  <si>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</si>
  <si>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</si>
  <si>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</si>
  <si>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</si>
  <si>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</si>
  <si>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</si>
  <si>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</si>
  <si>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</si>
  <si>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</si>
  <si>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t>5/24-5/30</t>
  </si>
  <si>
    <t>1 - Design for cancel appointment feature of the project.
1-  Design MFA to keep accounts secure.</t>
  </si>
  <si>
    <t>1. Taking meeting minutes
2. Creating slides for MFA and Cancel Appointment feature. 
3. Unit test for MFA.</t>
  </si>
  <si>
    <t xml:space="preserve">1. Not familiar with Django, hard to understand the errors and fix them. </t>
  </si>
  <si>
    <t>1. Plan to make security audits for the app
2. Self assigned a task and test it</t>
  </si>
  <si>
    <t>0- complete the security requirements of the app</t>
  </si>
  <si>
    <t>6/7-6/16</t>
  </si>
  <si>
    <t xml:space="preserve">2- Added and designed Privacy Policy page with HIPAA compliant
6- Configured GitHub CodeQL scanning 
7- Created Security.md file
7 - Working on presentation
3- Implemented e-mail based MFA feature
1 - Design MFA feature
3 - Added Cancel appointment feature
4 - Tested MFA feature </t>
  </si>
  <si>
    <t>Use chatgpt to find a way to solve errors but didn't work</t>
  </si>
  <si>
    <t xml:space="preserve">1- Completed assigned tasks for our project
2. Created final presentation slides
</t>
  </si>
  <si>
    <t>1- Accidentally committed to the main branch.
2- The MFA feature works on my machine but didn’t work on my teammate’s local environment.</t>
  </si>
  <si>
    <t>1- I learned how to revert the commit and issue solved.</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</si>
  <si>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</si>
  <si>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</si>
  <si>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</si>
  <si>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</si>
  <si>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</si>
  <si>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</si>
  <si>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</si>
  <si>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1 - added user stories for the app
2 - worked on the SDD document (UI design), worked on testing for STD document
3 - implemented user stories for login and signup in iteration 1
7 - recorded code demo, released iteration 1</t>
  </si>
  <si>
    <t>Didn't make use of AI much other than through VSCode autosuggestions.</t>
  </si>
  <si>
    <t>1. Added user stories for the application
2. Worked on the SDD document (UI design section), worked on the testing for STD document
3. Wrote code for the login and signup features for Iteration 1
4. Recorded code demo</t>
  </si>
  <si>
    <t>Not enough time this week due to in person obligations, should be better for future iterations.</t>
  </si>
  <si>
    <t>1. Start planning for Iteration 2</t>
  </si>
  <si>
    <t>2 - Finalize UI elements in the SDD
3 - Continue improving remaining Iteration 1 features
4 - Begin basic testing of login and signup flow</t>
  </si>
  <si>
    <t>05/24-05/30</t>
  </si>
  <si>
    <t>1 - Fixed major user login issues and added more identifiable login details
2 - Simplified Docker setup for a cleaner dev/prod transition
3 - Replaced Django development server with Gunicorn for production
5 - Helped teammates debug their broken local environments and dockerized deployments
6 - Investigated volume mount bugs across systems (Windows/Mac differences)</t>
  </si>
  <si>
    <t>1. Finalized login and signup flows
2. Set up Gunicorn for production
3. Resolved deployment issues across systems</t>
  </si>
  <si>
    <t xml:space="preserve">Team communication </t>
  </si>
  <si>
    <t>Improve team communication</t>
  </si>
  <si>
    <t>1. Finalize provider signup
2. Test reset and login flows</t>
  </si>
  <si>
    <t>06/01-06/06</t>
  </si>
  <si>
    <t>1 - Finalized provider signup logic
3 - Implemented email verification for password reset
4 - Manually tested all login and reset flows
5 - Helped with Iteration 2 presentation
7 - Delivered video presentation for Iteration 2</t>
  </si>
  <si>
    <t>1. Completed provider signup
2. Delivered reset password with email verification
3. Presented Iteration 2</t>
  </si>
  <si>
    <t>1. Plan for Iteration 3</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</si>
  <si>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</si>
  <si>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</si>
  <si>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</si>
  <si>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</si>
  <si>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</si>
  <si>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</si>
  <si>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</si>
  <si>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</si>
  <si>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</si>
  <si>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</si>
  <si>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</si>
  <si>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</si>
  <si>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</si>
  <si>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</si>
  <si>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</si>
  <si>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</si>
  <si>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r>
      <rPr>
        <b/>
      </rPr>
      <t>7</t>
    </r>
    <r>
      <rPr/>
      <t>- presentation 1, update SPPP, 
View Appt feature</t>
    </r>
  </si>
  <si>
    <t>1. Created "testing framework slide"
2. STD and SDD contributions
3. Looked into db integration</t>
  </si>
  <si>
    <t>1. Not familiar with SQLite and front-end develpment</t>
  </si>
  <si>
    <t>1. Work on lab 3
2. Implement view appointments user story</t>
  </si>
  <si>
    <t>1. Continue working on view appointments feature</t>
  </si>
  <si>
    <t>6/1 - 6/7</t>
  </si>
  <si>
    <r>
      <rPr>
        <b/>
      </rPr>
      <t>3</t>
    </r>
    <r>
      <rPr/>
      <t xml:space="preserve"> - Lab 3 (Appointments DB)
</t>
    </r>
    <r>
      <rPr>
        <b/>
      </rPr>
      <t>3</t>
    </r>
    <r>
      <rPr/>
      <t xml:space="preserve"> - View appointments feature
</t>
    </r>
    <r>
      <rPr>
        <b/>
      </rPr>
      <t>4</t>
    </r>
    <r>
      <rPr/>
      <t xml:space="preserve"> - Lab 3 (Appointments DB) Testing</t>
    </r>
  </si>
  <si>
    <t>1. Updated SDD and SPP
2. Worked on view appointments feature</t>
  </si>
  <si>
    <t>1. Learn front end development</t>
  </si>
  <si>
    <t>1. Finish Front End for viewing appoints
2. Integrate backend with frotend</t>
  </si>
  <si>
    <t>6/8 - 6/14</t>
  </si>
  <si>
    <r>
      <rPr>
        <b/>
      </rPr>
      <t>3</t>
    </r>
    <r>
      <rPr/>
      <t xml:space="preserve"> - view appointments feature</t>
    </r>
  </si>
  <si>
    <t>Github CoPilot - write some front end files</t>
  </si>
  <si>
    <t>1. Work on view appointments feature</t>
  </si>
  <si>
    <r>
      <rPr>
        <b/>
      </rPr>
      <t>3</t>
    </r>
    <r>
      <rPr/>
      <t xml:space="preserve"> - finish appointments feature
</t>
    </r>
    <r>
      <rPr>
        <b/>
      </rPr>
      <t>4</t>
    </r>
    <r>
      <rPr/>
      <t xml:space="preserve"> - test appointments feature
</t>
    </r>
    <r>
      <rPr>
        <b/>
      </rPr>
      <t>7</t>
    </r>
    <r>
      <rPr/>
      <t xml:space="preserve"> - Iteration 3 deliverables</t>
    </r>
  </si>
  <si>
    <t>6/15 - 6/21</t>
  </si>
  <si>
    <r>
      <rPr>
        <b/>
      </rPr>
      <t>3</t>
    </r>
    <r>
      <rPr/>
      <t xml:space="preserve"> - view appointments feature
</t>
    </r>
    <r>
      <rPr>
        <b/>
      </rPr>
      <t>4</t>
    </r>
    <r>
      <rPr/>
      <t xml:space="preserve"> - appointments testing
</t>
    </r>
    <r>
      <rPr>
        <b/>
      </rPr>
      <t xml:space="preserve">7 </t>
    </r>
    <r>
      <rPr/>
      <t>- Iteraftion 3 presentation slides, SDD</t>
    </r>
  </si>
  <si>
    <t>1. Work on view appointments feature
2. update SDD
3. Testing for appointments feature
4. update presentation slides
5. create presentation video</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</si>
  <si>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</si>
  <si>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</si>
  <si>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</si>
  <si>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</si>
  <si>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</si>
  <si>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</si>
  <si>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</si>
  <si>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</si>
  <si>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</si>
  <si>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</si>
  <si>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</si>
  <si>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</si>
  <si>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t>05/25-5/31</t>
  </si>
  <si>
    <t>0 - learn about reset api
7 - create Reset Password Feature</t>
  </si>
  <si>
    <t>1 - Implemented ResetPasswordForm component
2 - Created PPT slide for Reset feature</t>
  </si>
  <si>
    <t>1. keep learning</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</si>
  <si>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</si>
  <si>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</si>
  <si>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</si>
  <si>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</si>
  <si>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</si>
  <si>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</si>
  <si>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</si>
  <si>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</si>
  <si>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</si>
  <si>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</si>
  <si>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</si>
  <si>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0 - Learn and get familiar with Django environment
0 - Learn more about automated testing</t>
  </si>
  <si>
    <t>1. Assignation of tasks is not clear yet</t>
  </si>
  <si>
    <t>1. Propose a better tasks 
assignment plan</t>
  </si>
  <si>
    <t xml:space="preserve">
1. Implementation any assigned task
2. Test any assigned task
</t>
  </si>
  <si>
    <t>6/1-6/6</t>
  </si>
  <si>
    <t>2 - Design for assigned task
feature/download-medical-records production
3 - Implementation for assigned 
task feature/download-medical-records
4 - Test for assigned task 
feature/download-medical-records
6 - configuration for production branch 
feature/download-medical-records</t>
  </si>
  <si>
    <t>2 - Getting design for assigned task
feature/download-medical-records production
3 - Getting done implementation for assigned 
task feature/download-medical-records
4 - Getting done test for assigned task 
feature/download-medical-records</t>
  </si>
  <si>
    <t>6/7-6/13</t>
  </si>
  <si>
    <r>
      <rPr/>
      <t xml:space="preserve">2 - Complete design for assigned task
"feature/download-medical-records" 
</t>
    </r>
    <r>
      <rPr>
        <b/>
      </rPr>
      <t>(Will be merged into main for a later iteration).</t>
    </r>
    <r>
      <rPr/>
      <t xml:space="preserve">
3 - Complete implementation for assigned 
</t>
    </r>
    <r>
      <rPr>
        <b/>
      </rPr>
      <t>(Will be merged into main for a later iteration).</t>
    </r>
    <r>
      <rPr/>
      <t xml:space="preserve">
task "feature/download-medical-records" 
4 - Complete automated tests for assigned task 
"feature/download-medical-records"
</t>
    </r>
    <r>
      <rPr>
        <b/>
      </rPr>
      <t>(Will be merged into main for a later iteration).</t>
    </r>
    <r>
      <rPr/>
      <t xml:space="preserve">
6 - Commit and push "feature/download-medical-records"
 code to production remote repository branch 
</t>
    </r>
    <r>
      <rPr>
        <b/>
      </rPr>
      <t>(Will be merged into main for a later iteration).</t>
    </r>
    <r>
      <rPr/>
      <t xml:space="preserve">
7 - Edit and add information to the deliverables.</t>
    </r>
  </si>
  <si>
    <t>1. Edit and add information to the deliverables.</t>
  </si>
  <si>
    <t xml:space="preserve">1. Communication is not clear.
2. Decision making is not clear.
3. Lack of organization to integrate 
the assigned dev individual tasks. 
4. Poor time management.
 </t>
  </si>
  <si>
    <t>1. Hopefully all issues will be improved for last iteration 3.</t>
  </si>
  <si>
    <t>1. Refactor any previous task as part of 
self learning and hands on practice.
2. Self assigned a new task as part of 
self learning and hands on practice.
3. Implement a new assigned task as part of self learning and hands on practice.
4. Test a new assigned task as part of 
self learning and hands on practice.</t>
  </si>
  <si>
    <t>6/14-6/20</t>
  </si>
  <si>
    <t>0 - Learn and read about AWS/GC deployment.
2 - Complete re-design for assigned task
"feature/download-medical-records"
integrated into iteration3 code.
3 - Complete total re-implementation for 
assigned task "feature/download-medical-records"
integrated into iteration3 code. 
4 - Complete 5 automated tests for assigned task 
"feature/download-medical-records" integrated 
into iteration3 code.
6 - Commit and push "feature/download-medical-records" 
code to production remote repository branch &amp; 
successfully merged into main.
7 - Edit and add information to the deliverables. In 
Particular fields that needed updated based on my 
assigned tasks for final presentation.</t>
  </si>
  <si>
    <t>1. Complete assigned tasks and app features.
2. Edit and add information to the various 
deliverable files.
3. Record a personal video going over assigned final presentation slides.</t>
  </si>
  <si>
    <t>No issues during iteration 3. All blockers included on report 
for iteration 1 &amp; 2 were successfully addressed.</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</si>
  <si>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</si>
  <si>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</si>
  <si>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</si>
  <si>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</si>
  <si>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</si>
  <si>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</si>
  <si>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</si>
  <si>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</si>
  <si>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</si>
  <si>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t>05/24-05/31</t>
  </si>
  <si>
    <t>0 - learn about front end coding
1 - begin to analyze assigned feature
5 - minute takers during the meeting</t>
  </si>
  <si>
    <t xml:space="preserve">1. Taking meeting minutes </t>
  </si>
  <si>
    <t>1. Continue learning</t>
  </si>
  <si>
    <t>06/01-06/07</t>
  </si>
  <si>
    <t>2 - Deesign for search feature of the project
3 - Implement the code for search feature
4 - Test the code
6 -Commit the code
0 - Learn more about front end coding</t>
  </si>
  <si>
    <t>Used chatgpt to research js and css coding, also used it to generate a part of the code, later modified</t>
  </si>
  <si>
    <t>1. Add slides to iteration 2 presentation to show assigned task
2. Add search feature to the project</t>
  </si>
  <si>
    <t>06/08-06/20</t>
  </si>
  <si>
    <t>3 - implement search feature and 
make sure it works with new version 
of main branch code
4 -  testing
7 - Iteraftion 3 presentation slides
7 - presentation video
0 - learn about backend coding
5 - Minute takers for the meeting</t>
  </si>
  <si>
    <t>Used chatgpt to research backend coding, 
also used it to generate a part of the code</t>
  </si>
  <si>
    <t>1. Presentation slides
2. Presentation Video
3. Taking note for meeting
4, finish assigned feature</t>
  </si>
  <si>
    <t>A lot of coding stuff is new to me, 
take a lot of time to learn</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</si>
  <si>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</si>
  <si>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</si>
  <si>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</si>
  <si>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</si>
  <si>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</si>
  <si>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</si>
  <si>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</si>
  <si>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</si>
  <si>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</si>
  <si>
    <t>5/24-5/31</t>
  </si>
  <si>
    <t>0. Learning Django
3. Implement Patient model
4. Test patient model</t>
  </si>
  <si>
    <t>Github Copilot to assist in generating django code</t>
  </si>
  <si>
    <t>1. Edit Profile feature</t>
  </si>
  <si>
    <t>Continue implementing edit profile feature</t>
  </si>
  <si>
    <t>0. Learning Django
3. Redesign of project
3. Implement Patient model
4. Test patient model
6. Redesign of docker containers</t>
  </si>
  <si>
    <t>1. Edit profile feature
2. Slide on feature
3. SDD Updates
4. Redesign of project</t>
  </si>
  <si>
    <t>4. Assisted other team members in debugging code and writing pull requests.
3. Partial implementation of some bugs in container configuration.</t>
  </si>
  <si>
    <t>4. Continued to assist other team members in debugging code and integrating it
5. Final presentation and code demo</t>
  </si>
  <si>
    <t>Updates to final presentation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</si>
</sst>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6">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5" fillId="0" fontId="5" numFmtId="9" xfId="0" applyAlignment="1" applyBorder="1" applyFont="1" applyNumberFormat="1">
      <alignment readingOrder="0"/>
    </xf>
    <xf borderId="6" fillId="0" fontId="5" numFmtId="0" xfId="0" applyBorder="1" applyFont="1"/>
    <xf borderId="7" fillId="0" fontId="5" numFmtId="0" xfId="0" applyAlignment="1" applyBorder="1" applyFont="1">
      <alignment readingOrder="0" shrinkToFit="0" wrapText="1"/>
    </xf>
    <xf borderId="8" fillId="0" fontId="5" numFmtId="0" xfId="0" applyAlignment="1" applyBorder="1" applyFont="1">
      <alignment readingOrder="0" shrinkToFit="0" wrapText="1"/>
    </xf>
    <xf borderId="8" fillId="0" fontId="5" numFmtId="0" xfId="0" applyBorder="1" applyFont="1"/>
    <xf borderId="8" fillId="0" fontId="5" numFmtId="0" xfId="0" applyAlignment="1" applyBorder="1" applyFont="1">
      <alignment readingOrder="0"/>
    </xf>
    <xf borderId="9" fillId="0" fontId="5" numFmtId="0" xfId="0" applyAlignment="1" applyBorder="1" applyFont="1">
      <alignment readingOrder="0"/>
    </xf>
    <xf borderId="10" fillId="0" fontId="5" numFmtId="0" xfId="0" applyBorder="1" applyFont="1"/>
    <xf borderId="8" fillId="0" fontId="5" numFmtId="9" xfId="0" applyAlignment="1" applyBorder="1" applyFont="1" applyNumberFormat="1">
      <alignment readingOrder="0"/>
    </xf>
    <xf borderId="11"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2" fillId="0" fontId="1" numFmtId="0" xfId="0" applyAlignment="1" applyBorder="1" applyFont="1">
      <alignment readingOrder="0" shrinkToFit="0" vertical="top" wrapText="0"/>
    </xf>
    <xf borderId="13" fillId="0" fontId="5" numFmtId="0" xfId="0" applyBorder="1" applyFont="1"/>
    <xf borderId="14" fillId="0" fontId="5" numFmtId="0" xfId="0" applyBorder="1" applyFont="1"/>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5"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readingOrder="0"/>
    </xf>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Font="1"/>
    <xf borderId="0" fillId="0" fontId="9" numFmtId="0" xfId="0" applyAlignment="1" applyFont="1">
      <alignment readingOrder="0" shrinkToFit="0" wrapText="1"/>
    </xf>
    <xf borderId="0" fillId="0" fontId="5" numFmtId="0" xfId="0" applyAlignment="1" applyFont="1">
      <alignment horizontal="left" readingOrder="0"/>
    </xf>
    <xf borderId="0" fillId="0" fontId="10" numFmtId="0" xfId="0" applyAlignment="1" applyFont="1">
      <alignment readingOrder="0"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7"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80.5</v>
      </c>
      <c r="M5" s="16">
        <f t="shared" si="2"/>
        <v>78.5</v>
      </c>
      <c r="N5" s="16">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10</v>
      </c>
      <c r="Q5" s="16">
        <f>SUM('Uzay Isin Alici'!I5,'Indra Sigicharla'!I5,'Adriel Domingo'!I6,'Hongcheng Ding'!I6,'Mengliang Tan'!I6,'John Gutierrez'!I6,'Tyler Gonsalves'!I5)</f>
        <v>17</v>
      </c>
      <c r="R5" s="16">
        <f>SUM('Uzay Isin Alici'!J5,'Indra Sigicharla'!J5,'Adriel Domingo'!J6,'Hongcheng Ding'!J6,'Mengliang Tan'!J6,'John Gutierrez'!J6,'Tyler Gonsalves'!J5)</f>
        <v>12</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14.5</v>
      </c>
      <c r="W5" s="17" t="s">
        <v>29</v>
      </c>
      <c r="X5" s="17" t="s">
        <v>29</v>
      </c>
      <c r="Y5" s="18" t="s">
        <v>29</v>
      </c>
    </row>
    <row r="6">
      <c r="A6" s="14">
        <v>2.0</v>
      </c>
      <c r="B6" s="15" t="s">
        <v>32</v>
      </c>
      <c r="C6" s="15" t="s">
        <v>33</v>
      </c>
      <c r="D6" s="16"/>
      <c r="E6" s="16"/>
      <c r="F6" s="16"/>
      <c r="G6" s="17">
        <v>1.0</v>
      </c>
      <c r="H6" s="17">
        <v>1.0</v>
      </c>
      <c r="I6" s="17">
        <v>65.0</v>
      </c>
      <c r="J6" s="17">
        <v>0.0</v>
      </c>
      <c r="K6" s="17">
        <v>65.0</v>
      </c>
      <c r="L6" s="16">
        <f t="shared" si="1"/>
        <v>64.5</v>
      </c>
      <c r="M6" s="16">
        <f t="shared" si="2"/>
        <v>61</v>
      </c>
      <c r="N6" s="17">
        <v>3.5</v>
      </c>
      <c r="O6" s="16">
        <f>SUM('Uzay Isin Alici'!G7,'Indra Sigicharla'!G6,'Adriel Domingo'!G7,'Hongcheng Ding'!G7,'Mengliang Tan'!G7,'John Gutierrez'!G7,'Tyler Gonsalves'!G6)</f>
        <v>17</v>
      </c>
      <c r="P6" s="16">
        <f>SUM('Uzay Isin Alici'!H7,'Indra Sigicharla'!H6,'Adriel Domingo'!H7,'Hongcheng Ding'!H7,'Mengliang Tan'!H7,'John Gutierrez'!H7,'Tyler Gonsalves'!H6)</f>
        <v>14</v>
      </c>
      <c r="Q6" s="16">
        <f>SUM('Uzay Isin Alici'!I6,'Indra Sigicharla'!I6,'Adriel Domingo'!I7,'Hongcheng Ding'!I7,'Mengliang Tan'!I7,'John Gutierrez'!I7,'Tyler Gonsalves'!I6)</f>
        <v>7</v>
      </c>
      <c r="R6" s="16">
        <f>SUM('Uzay Isin Alici'!J6,'Indra Sigicharla'!J6,'Adriel Domingo'!J7,'Hongcheng Ding'!J7,'Mengliang Tan'!J7,'John Gutierrez'!J7,'Tyler Gonsalves'!J6)</f>
        <v>7</v>
      </c>
      <c r="S6" s="16">
        <f>SUM('Uzay Isin Alici'!K6,'Indra Sigicharla'!K6,'Adriel Domingo'!K7,'Hongcheng Ding'!K7,'Mengliang Tan'!K7,'John Gutierrez'!K7,'Tyler Gonsalves'!K6)</f>
        <v>1</v>
      </c>
      <c r="T6" s="16">
        <f>SUM('Uzay Isin Alici'!L6,'Indra Sigicharla'!L6,'Adriel Domingo'!L7,'Hongcheng Ding'!L7,'Mengliang Tan'!L7,'John Gutierrez'!L7,'Tyler Gonsalves'!L6)</f>
        <v>4</v>
      </c>
      <c r="U6" s="16">
        <f>SUM('Uzay Isin Alici'!M6,'Indra Sigicharla'!M6,'Adriel Domingo'!M7,'Hongcheng Ding'!M7,'Mengliang Tan'!M7,'John Gutierrez'!M7,'Tyler Gonsalves'!M6)</f>
        <v>3</v>
      </c>
      <c r="V6" s="16">
        <f>SUM('Uzay Isin Alici'!N7,'Indra Sigicharla'!N6,'Adriel Domingo'!N7,'Hongcheng Ding'!N7,'Mengliang Tan'!N7,'John Gutierrez'!N7,'Tyler Gonsalves'!N6)</f>
        <v>8</v>
      </c>
      <c r="W6" s="16"/>
      <c r="X6" s="19">
        <v>1.0</v>
      </c>
      <c r="Y6" s="20"/>
    </row>
    <row r="7">
      <c r="A7" s="21">
        <v>3.0</v>
      </c>
      <c r="B7" s="22" t="s">
        <v>34</v>
      </c>
      <c r="C7" s="22" t="s">
        <v>35</v>
      </c>
      <c r="D7" s="23"/>
      <c r="E7" s="23"/>
      <c r="F7" s="23"/>
      <c r="G7" s="24">
        <v>22.0</v>
      </c>
      <c r="H7" s="24">
        <v>43.0</v>
      </c>
      <c r="I7" s="24">
        <v>43.0</v>
      </c>
      <c r="J7" s="24">
        <v>22.0</v>
      </c>
      <c r="K7" s="25">
        <v>43.0</v>
      </c>
      <c r="L7" s="23">
        <f t="shared" si="1"/>
        <v>78.5</v>
      </c>
      <c r="M7" s="26">
        <f t="shared" si="2"/>
        <v>77</v>
      </c>
      <c r="N7" s="24">
        <v>1.5</v>
      </c>
      <c r="O7" s="23">
        <f>SUM('Uzay Isin Alici'!G8,'Indra Sigicharla'!G7,'Adriel Domingo'!G8,'Hongcheng Ding'!G8,'Mengliang Tan'!G8,'John Gutierrez'!G8,'Tyler Gonsalves'!G7)</f>
        <v>7</v>
      </c>
      <c r="P7" s="23">
        <f>SUM('Uzay Isin Alici'!H8,'Indra Sigicharla'!H7,'Adriel Domingo'!H8,'Hongcheng Ding'!H8,'Mengliang Tan'!H8,'John Gutierrez'!H8,'Tyler Gonsalves'!H7)</f>
        <v>3</v>
      </c>
      <c r="Q7" s="23">
        <f>SUM('Uzay Isin Alici'!I7,'Indra Sigicharla'!I7,'Adriel Domingo'!I8,'Hongcheng Ding'!I8,'Mengliang Tan'!I8,'John Gutierrez'!I8,'Tyler Gonsalves'!I7)</f>
        <v>5</v>
      </c>
      <c r="R7" s="23">
        <f>SUM('Uzay Isin Alici'!J7,'Indra Sigicharla'!J7,'Adriel Domingo'!J8,'Hongcheng Ding'!J8,'Mengliang Tan'!J8,'John Gutierrez'!J8,'Tyler Gonsalves'!J7)</f>
        <v>38</v>
      </c>
      <c r="S7" s="23">
        <f>SUM('Uzay Isin Alici'!K7,'Indra Sigicharla'!K7,'Adriel Domingo'!K8,'Hongcheng Ding'!K8,'Mengliang Tan'!K8,'John Gutierrez'!K8,'Tyler Gonsalves'!K7)</f>
        <v>14</v>
      </c>
      <c r="T7" s="23">
        <f>SUM('Uzay Isin Alici'!L7,'Indra Sigicharla'!L7,'Adriel Domingo'!L8,'Hongcheng Ding'!L8,'Mengliang Tan'!L8,'John Gutierrez'!L8,'Tyler Gonsalves'!L7)</f>
        <v>2</v>
      </c>
      <c r="U7" s="23">
        <f>SUM('Uzay Isin Alici'!M7,'Indra Sigicharla'!M7,'Adriel Domingo'!M8,'Hongcheng Ding'!M8,'Mengliang Tan'!M8,'John Gutierrez'!M8,'Tyler Gonsalves'!M7)</f>
        <v>3</v>
      </c>
      <c r="V7" s="23">
        <f>SUM('Uzay Isin Alici'!N8,'Indra Sigicharla'!N7,'Adriel Domingo'!N8,'Hongcheng Ding'!N8,'Mengliang Tan'!N8,'John Gutierrez'!N8,'Tyler Gonsalves'!N7)</f>
        <v>5</v>
      </c>
      <c r="W7" s="23"/>
      <c r="X7" s="27">
        <v>1.0</v>
      </c>
      <c r="Y7" s="28"/>
    </row>
    <row r="8">
      <c r="A8" s="29"/>
      <c r="B8" s="30"/>
      <c r="C8" s="30"/>
    </row>
    <row r="9">
      <c r="A9" s="29"/>
      <c r="B9" s="30"/>
      <c r="C9" s="30"/>
    </row>
    <row r="10">
      <c r="A10" s="29" t="s">
        <v>36</v>
      </c>
      <c r="B10" s="30"/>
      <c r="C10" s="30"/>
    </row>
    <row r="11">
      <c r="A11" s="31" t="s">
        <v>37</v>
      </c>
    </row>
    <row r="12">
      <c r="A12" s="31" t="s">
        <v>38</v>
      </c>
    </row>
    <row r="13">
      <c r="A13" s="31" t="s">
        <v>39</v>
      </c>
    </row>
    <row r="14">
      <c r="A14" s="31" t="s">
        <v>40</v>
      </c>
    </row>
    <row r="15">
      <c r="A15" s="31" t="s">
        <v>41</v>
      </c>
    </row>
    <row r="16">
      <c r="A16" s="31" t="s">
        <v>42</v>
      </c>
    </row>
    <row r="17">
      <c r="A17" s="31" t="s">
        <v>43</v>
      </c>
    </row>
    <row r="18">
      <c r="A18" s="31" t="s">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39.25"/>
    <col customWidth="1" min="3" max="3" width="16.38"/>
    <col customWidth="1" min="4" max="4" width="34.75"/>
    <col customWidth="1" min="5" max="5" width="30.38"/>
    <col customWidth="1" min="6" max="6" width="32.0"/>
    <col customWidth="1" min="7" max="7" width="42.25"/>
    <col customWidth="1" min="8" max="8" width="37.5"/>
    <col customWidth="1" min="9" max="9" width="27.0"/>
    <col customWidth="1" min="10" max="10" width="26.63"/>
    <col customWidth="1" min="11" max="11" width="42.88"/>
  </cols>
  <sheetData>
    <row r="1" ht="27.0" customHeight="1">
      <c r="A1" s="32" t="s">
        <v>45</v>
      </c>
      <c r="B1" s="33"/>
      <c r="C1" s="33"/>
      <c r="D1" s="34"/>
      <c r="E1" s="35"/>
      <c r="F1" s="35"/>
      <c r="G1" s="35"/>
      <c r="H1" s="35"/>
      <c r="I1" s="35"/>
      <c r="J1" s="35"/>
      <c r="K1" s="36"/>
      <c r="L1" s="36"/>
      <c r="M1" s="36"/>
      <c r="N1" s="36"/>
      <c r="O1" s="36"/>
      <c r="P1" s="36"/>
      <c r="Q1" s="36"/>
      <c r="R1" s="36"/>
      <c r="S1" s="36"/>
      <c r="T1" s="36"/>
      <c r="U1" s="36"/>
      <c r="V1" s="36"/>
      <c r="W1" s="36"/>
      <c r="X1" s="36"/>
      <c r="Y1" s="36"/>
      <c r="Z1" s="36"/>
    </row>
    <row r="2">
      <c r="A2" s="37" t="s">
        <v>46</v>
      </c>
      <c r="B2" s="38" t="s">
        <v>47</v>
      </c>
      <c r="C2" s="38" t="s">
        <v>48</v>
      </c>
      <c r="D2" s="38" t="s">
        <v>49</v>
      </c>
      <c r="E2" s="38" t="s">
        <v>50</v>
      </c>
      <c r="F2" s="38" t="s">
        <v>51</v>
      </c>
      <c r="G2" s="38" t="s">
        <v>52</v>
      </c>
      <c r="H2" s="38" t="s">
        <v>53</v>
      </c>
      <c r="I2" s="38" t="s">
        <v>54</v>
      </c>
      <c r="J2" s="38" t="s">
        <v>55</v>
      </c>
      <c r="K2" s="39" t="s">
        <v>56</v>
      </c>
      <c r="L2" s="40"/>
      <c r="M2" s="40"/>
      <c r="N2" s="40"/>
      <c r="O2" s="40"/>
      <c r="P2" s="40"/>
      <c r="Q2" s="40"/>
      <c r="R2" s="40"/>
      <c r="S2" s="40"/>
      <c r="T2" s="40"/>
      <c r="U2" s="40"/>
      <c r="V2" s="40"/>
      <c r="W2" s="40"/>
      <c r="X2" s="40"/>
      <c r="Y2" s="40"/>
      <c r="Z2" s="40"/>
    </row>
    <row r="3">
      <c r="A3" s="17" t="s">
        <v>57</v>
      </c>
      <c r="B3" s="17" t="s">
        <v>58</v>
      </c>
      <c r="C3" s="16"/>
      <c r="D3" s="17" t="s">
        <v>59</v>
      </c>
      <c r="E3" s="17" t="s">
        <v>60</v>
      </c>
      <c r="F3" s="17" t="s">
        <v>61</v>
      </c>
      <c r="G3" s="17" t="s">
        <v>62</v>
      </c>
      <c r="H3" s="17" t="s">
        <v>63</v>
      </c>
      <c r="I3" s="16"/>
      <c r="J3" s="17" t="s">
        <v>64</v>
      </c>
      <c r="K3" s="16"/>
    </row>
    <row r="4">
      <c r="A4" s="17" t="s">
        <v>65</v>
      </c>
      <c r="B4" s="16"/>
      <c r="C4" s="16"/>
      <c r="D4" s="16"/>
      <c r="E4" s="16"/>
      <c r="F4" s="16"/>
      <c r="G4" s="16"/>
      <c r="H4" s="16"/>
      <c r="I4" s="16"/>
      <c r="J4" s="16"/>
      <c r="K4" s="16"/>
    </row>
    <row r="5">
      <c r="A5" s="17" t="s">
        <v>66</v>
      </c>
      <c r="B5" s="16"/>
      <c r="C5" s="16"/>
      <c r="D5" s="16"/>
      <c r="E5" s="16"/>
      <c r="F5" s="16"/>
      <c r="G5" s="16"/>
      <c r="H5" s="16"/>
      <c r="I5" s="16"/>
      <c r="J5" s="16"/>
      <c r="K5" s="16"/>
    </row>
    <row r="6">
      <c r="A6" s="17" t="s">
        <v>67</v>
      </c>
      <c r="B6" s="16"/>
      <c r="C6" s="16"/>
      <c r="D6" s="16"/>
      <c r="E6" s="16"/>
      <c r="F6" s="16"/>
      <c r="G6" s="16"/>
      <c r="H6" s="16"/>
      <c r="I6" s="16"/>
      <c r="J6" s="16"/>
      <c r="K6" s="16"/>
    </row>
    <row r="7">
      <c r="A7" s="17" t="s">
        <v>68</v>
      </c>
      <c r="B7" s="16"/>
      <c r="C7" s="16"/>
      <c r="D7" s="16"/>
      <c r="E7" s="16"/>
      <c r="F7" s="16"/>
      <c r="G7" s="16"/>
      <c r="H7" s="16"/>
      <c r="I7" s="16"/>
      <c r="J7" s="16"/>
      <c r="K7" s="16"/>
    </row>
    <row r="8">
      <c r="A8" s="17" t="s">
        <v>69</v>
      </c>
      <c r="B8" s="16"/>
      <c r="C8" s="16"/>
      <c r="D8" s="16"/>
      <c r="E8" s="16"/>
      <c r="F8" s="16"/>
      <c r="G8" s="16"/>
      <c r="H8" s="16"/>
      <c r="I8" s="16"/>
      <c r="J8" s="16"/>
      <c r="K8" s="16"/>
    </row>
    <row r="9">
      <c r="A9" s="17" t="s">
        <v>70</v>
      </c>
      <c r="B9" s="16"/>
      <c r="C9" s="16"/>
      <c r="D9" s="16"/>
      <c r="E9" s="16"/>
      <c r="F9" s="16"/>
      <c r="G9" s="16"/>
      <c r="H9" s="16"/>
      <c r="I9" s="16"/>
      <c r="J9" s="16"/>
      <c r="K9" s="16"/>
    </row>
  </sheetData>
  <mergeCells count="1">
    <mergeCell ref="A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72</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47">
        <v>1.0</v>
      </c>
      <c r="B4" s="47" t="s">
        <v>84</v>
      </c>
      <c r="C4" s="47">
        <f>D4+E4</f>
        <v>7</v>
      </c>
      <c r="D4" s="47">
        <f>sum(G4:N4)</f>
        <v>6</v>
      </c>
      <c r="E4" s="47">
        <v>1.0</v>
      </c>
      <c r="F4" s="47" t="s">
        <v>85</v>
      </c>
      <c r="G4" s="47">
        <v>3.0</v>
      </c>
      <c r="H4" s="47">
        <v>1.0</v>
      </c>
      <c r="I4" s="48"/>
      <c r="J4" s="48"/>
      <c r="K4" s="48"/>
      <c r="L4" s="47">
        <v>0.5</v>
      </c>
      <c r="M4" s="47">
        <v>1.0</v>
      </c>
      <c r="N4" s="47">
        <v>0.5</v>
      </c>
      <c r="O4" s="47" t="s">
        <v>86</v>
      </c>
      <c r="P4" s="47" t="s">
        <v>87</v>
      </c>
      <c r="Q4" s="47" t="s">
        <v>88</v>
      </c>
      <c r="R4" s="47" t="s">
        <v>89</v>
      </c>
      <c r="S4" s="47" t="s">
        <v>90</v>
      </c>
      <c r="T4" s="47">
        <v>6.0</v>
      </c>
      <c r="U4" s="30"/>
      <c r="V4" s="30"/>
      <c r="W4" s="48"/>
      <c r="X4" s="49"/>
      <c r="Y4" s="49"/>
      <c r="Z4" s="49"/>
      <c r="AA4" s="49"/>
    </row>
    <row r="5" ht="71.25" customHeight="1">
      <c r="A5" s="31">
        <v>1.0</v>
      </c>
      <c r="B5" s="31" t="s">
        <v>84</v>
      </c>
      <c r="C5" s="31">
        <v>6.0</v>
      </c>
      <c r="D5" s="31">
        <v>5.0</v>
      </c>
      <c r="E5" s="31">
        <v>4.0</v>
      </c>
      <c r="F5" s="31" t="s">
        <v>91</v>
      </c>
      <c r="G5" s="29">
        <v>3.0</v>
      </c>
      <c r="H5" s="29"/>
      <c r="I5" s="30"/>
      <c r="J5" s="30"/>
      <c r="K5" s="30"/>
      <c r="L5" s="30"/>
      <c r="M5" s="29">
        <v>1.0</v>
      </c>
      <c r="N5" s="29">
        <v>4.0</v>
      </c>
      <c r="O5" s="29" t="s">
        <v>29</v>
      </c>
      <c r="P5" s="29" t="s">
        <v>92</v>
      </c>
      <c r="Q5" s="29" t="s">
        <v>93</v>
      </c>
      <c r="R5" s="29" t="s">
        <v>94</v>
      </c>
      <c r="S5" s="29" t="s">
        <v>95</v>
      </c>
      <c r="T5" s="29">
        <v>7.0</v>
      </c>
      <c r="U5" s="30"/>
      <c r="V5" s="30"/>
      <c r="W5" s="30"/>
    </row>
    <row r="6" ht="131.25" customHeight="1">
      <c r="A6" s="31">
        <v>2.0</v>
      </c>
      <c r="B6" s="29" t="s">
        <v>96</v>
      </c>
      <c r="C6" s="31">
        <v>10.0</v>
      </c>
      <c r="D6" s="31">
        <v>8.0</v>
      </c>
      <c r="E6" s="31">
        <v>3.0</v>
      </c>
      <c r="F6" s="31" t="s">
        <v>97</v>
      </c>
      <c r="G6" s="29">
        <v>1.0</v>
      </c>
      <c r="H6" s="29">
        <v>2.0</v>
      </c>
      <c r="I6" s="29">
        <v>4.0</v>
      </c>
      <c r="J6" s="30"/>
      <c r="K6" s="30"/>
      <c r="L6" s="30"/>
      <c r="M6" s="30"/>
      <c r="N6" s="29">
        <v>1.0</v>
      </c>
      <c r="O6" s="29" t="s">
        <v>29</v>
      </c>
      <c r="P6" s="29" t="s">
        <v>98</v>
      </c>
      <c r="Q6" s="29" t="s">
        <v>99</v>
      </c>
      <c r="R6" s="29" t="s">
        <v>100</v>
      </c>
      <c r="S6" s="29" t="s">
        <v>101</v>
      </c>
      <c r="T6" s="29">
        <v>9.0</v>
      </c>
      <c r="U6" s="30"/>
      <c r="V6" s="30"/>
      <c r="W6" s="30"/>
    </row>
    <row r="7">
      <c r="A7" s="31">
        <v>3.0</v>
      </c>
      <c r="B7" s="29" t="s">
        <v>102</v>
      </c>
      <c r="C7" s="31">
        <v>13.0</v>
      </c>
      <c r="D7" s="31">
        <v>11.0</v>
      </c>
      <c r="E7" s="31">
        <v>2.0</v>
      </c>
      <c r="F7" s="31" t="s">
        <v>103</v>
      </c>
      <c r="G7" s="30"/>
      <c r="H7" s="29">
        <v>11.0</v>
      </c>
      <c r="J7" s="30"/>
      <c r="K7" s="30"/>
      <c r="L7" s="30"/>
      <c r="M7" s="30"/>
      <c r="N7" s="30"/>
      <c r="O7" s="29" t="s">
        <v>29</v>
      </c>
      <c r="P7" s="29" t="s">
        <v>104</v>
      </c>
      <c r="Q7" s="29" t="s">
        <v>105</v>
      </c>
      <c r="R7" s="29" t="s">
        <v>106</v>
      </c>
      <c r="S7" s="29" t="s">
        <v>107</v>
      </c>
      <c r="T7" s="29">
        <v>10.0</v>
      </c>
      <c r="U7" s="30"/>
      <c r="V7" s="30"/>
      <c r="W7" s="30"/>
    </row>
    <row r="8">
      <c r="A8" s="31">
        <v>4.0</v>
      </c>
      <c r="B8" s="29" t="s">
        <v>108</v>
      </c>
      <c r="C8" s="31">
        <v>42.5</v>
      </c>
      <c r="D8" s="31">
        <v>41.0</v>
      </c>
      <c r="E8" s="31">
        <v>1.5</v>
      </c>
      <c r="F8" s="50" t="s">
        <v>109</v>
      </c>
      <c r="G8" s="29"/>
      <c r="H8" s="29">
        <v>1.0</v>
      </c>
      <c r="I8" s="29">
        <v>1.0</v>
      </c>
      <c r="J8" s="29">
        <v>30.0</v>
      </c>
      <c r="K8" s="29">
        <v>7.0</v>
      </c>
      <c r="L8" s="30"/>
      <c r="M8" s="29">
        <v>1.0</v>
      </c>
      <c r="N8" s="29">
        <v>1.0</v>
      </c>
      <c r="O8" s="29" t="s">
        <v>110</v>
      </c>
      <c r="P8" s="29" t="s">
        <v>111</v>
      </c>
      <c r="Q8" s="29" t="s">
        <v>112</v>
      </c>
      <c r="R8" s="29" t="s">
        <v>113</v>
      </c>
      <c r="S8" s="29" t="s">
        <v>29</v>
      </c>
      <c r="T8" s="29">
        <v>1.0</v>
      </c>
      <c r="U8" s="30"/>
      <c r="V8" s="30"/>
      <c r="W8" s="30"/>
    </row>
    <row r="9">
      <c r="A9" s="31">
        <v>5.0</v>
      </c>
      <c r="B9" s="29"/>
      <c r="G9" s="30"/>
      <c r="H9" s="30"/>
      <c r="I9" s="30"/>
      <c r="J9" s="30"/>
      <c r="K9" s="30"/>
      <c r="L9" s="30"/>
      <c r="M9" s="30"/>
      <c r="N9" s="30"/>
      <c r="O9" s="30"/>
      <c r="P9" s="30"/>
      <c r="Q9" s="30"/>
      <c r="R9" s="30"/>
      <c r="S9" s="30"/>
      <c r="T9" s="30"/>
      <c r="U9" s="30"/>
      <c r="V9" s="30"/>
      <c r="W9" s="30"/>
    </row>
    <row r="10">
      <c r="A10" s="31">
        <v>6.0</v>
      </c>
      <c r="B10" s="31"/>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7.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4" t="s">
        <v>114</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c r="AB3" s="6"/>
    </row>
    <row r="4">
      <c r="A4" s="29">
        <v>1.0</v>
      </c>
      <c r="B4" s="51" t="s">
        <v>84</v>
      </c>
      <c r="C4" s="52">
        <f t="shared" ref="C4:C9" si="1">D4+E4</f>
        <v>10.5</v>
      </c>
      <c r="D4" s="53">
        <v>5.0</v>
      </c>
      <c r="E4" s="53">
        <v>5.5</v>
      </c>
      <c r="F4" s="54" t="s">
        <v>115</v>
      </c>
      <c r="G4" s="55">
        <v>2.0</v>
      </c>
      <c r="H4" s="56">
        <v>1.0</v>
      </c>
      <c r="I4" s="53">
        <v>0.0</v>
      </c>
      <c r="J4" s="57">
        <v>0.0</v>
      </c>
      <c r="K4" s="57">
        <v>0.0</v>
      </c>
      <c r="L4" s="58">
        <v>0.5</v>
      </c>
      <c r="M4" s="53">
        <v>3.5</v>
      </c>
      <c r="N4" s="53">
        <v>4.5</v>
      </c>
      <c r="O4" s="53" t="s">
        <v>116</v>
      </c>
      <c r="P4" s="55" t="s">
        <v>117</v>
      </c>
      <c r="Q4" s="52"/>
      <c r="R4" s="55" t="s">
        <v>118</v>
      </c>
      <c r="S4" s="55" t="s">
        <v>119</v>
      </c>
      <c r="T4" s="52">
        <v>6.0</v>
      </c>
      <c r="U4" s="59"/>
      <c r="V4" s="60"/>
      <c r="W4" s="60"/>
      <c r="X4" s="60"/>
      <c r="Y4" s="60"/>
      <c r="Z4" s="60"/>
      <c r="AA4" s="60"/>
      <c r="AB4" s="60"/>
    </row>
    <row r="5">
      <c r="A5" s="29">
        <v>2.0</v>
      </c>
      <c r="B5" s="29" t="s">
        <v>120</v>
      </c>
      <c r="C5" s="52">
        <f t="shared" si="1"/>
        <v>17</v>
      </c>
      <c r="D5" s="31">
        <v>15.0</v>
      </c>
      <c r="E5" s="31">
        <v>2.0</v>
      </c>
      <c r="F5" s="54" t="s">
        <v>121</v>
      </c>
      <c r="G5" s="29">
        <v>0.0</v>
      </c>
      <c r="H5" s="29">
        <v>1.0</v>
      </c>
      <c r="I5" s="29">
        <v>2.0</v>
      </c>
      <c r="J5" s="29">
        <v>12.0</v>
      </c>
      <c r="K5" s="29">
        <v>0.0</v>
      </c>
      <c r="L5" s="29">
        <v>0.0</v>
      </c>
      <c r="M5" s="29">
        <v>0.0</v>
      </c>
      <c r="N5" s="29">
        <v>2.0</v>
      </c>
      <c r="O5" s="29" t="s">
        <v>122</v>
      </c>
      <c r="P5" s="29" t="s">
        <v>123</v>
      </c>
      <c r="Q5" s="29" t="s">
        <v>124</v>
      </c>
      <c r="R5" s="29" t="s">
        <v>125</v>
      </c>
      <c r="S5" s="29" t="s">
        <v>126</v>
      </c>
      <c r="T5" s="29">
        <v>10.0</v>
      </c>
      <c r="U5" s="30"/>
      <c r="V5" s="30"/>
      <c r="W5" s="30"/>
    </row>
    <row r="6">
      <c r="A6" s="29">
        <v>3.0</v>
      </c>
      <c r="B6" s="29" t="s">
        <v>127</v>
      </c>
      <c r="C6" s="52">
        <f t="shared" si="1"/>
        <v>20</v>
      </c>
      <c r="D6" s="31">
        <v>17.0</v>
      </c>
      <c r="E6" s="31">
        <v>3.0</v>
      </c>
      <c r="F6" s="54" t="s">
        <v>128</v>
      </c>
      <c r="G6" s="29">
        <v>0.0</v>
      </c>
      <c r="H6" s="29">
        <v>2.0</v>
      </c>
      <c r="I6" s="29">
        <v>3.0</v>
      </c>
      <c r="J6" s="29">
        <v>6.0</v>
      </c>
      <c r="K6" s="29">
        <v>0.0</v>
      </c>
      <c r="L6" s="29">
        <v>3.0</v>
      </c>
      <c r="M6" s="29">
        <v>3.0</v>
      </c>
      <c r="N6" s="29">
        <v>0.0</v>
      </c>
      <c r="O6" s="29" t="s">
        <v>122</v>
      </c>
      <c r="P6" s="29" t="s">
        <v>129</v>
      </c>
      <c r="Q6" s="29" t="s">
        <v>130</v>
      </c>
      <c r="R6" s="29" t="s">
        <v>131</v>
      </c>
      <c r="S6" s="29" t="s">
        <v>132</v>
      </c>
      <c r="T6" s="29">
        <v>12.0</v>
      </c>
      <c r="U6" s="30"/>
      <c r="V6" s="30"/>
      <c r="W6" s="30"/>
    </row>
    <row r="7">
      <c r="A7" s="29">
        <v>4.0</v>
      </c>
      <c r="B7" s="29" t="s">
        <v>133</v>
      </c>
      <c r="C7" s="52">
        <f t="shared" si="1"/>
        <v>18</v>
      </c>
      <c r="D7" s="31">
        <v>15.0</v>
      </c>
      <c r="E7" s="31">
        <v>3.0</v>
      </c>
      <c r="F7" s="54" t="s">
        <v>134</v>
      </c>
      <c r="G7" s="29">
        <v>0.0</v>
      </c>
      <c r="H7" s="29">
        <v>2.0</v>
      </c>
      <c r="I7" s="29">
        <v>0.0</v>
      </c>
      <c r="J7" s="29">
        <v>4.0</v>
      </c>
      <c r="K7" s="29">
        <v>3.0</v>
      </c>
      <c r="L7" s="29">
        <v>2.0</v>
      </c>
      <c r="M7" s="29">
        <v>0.0</v>
      </c>
      <c r="N7" s="29">
        <v>4.0</v>
      </c>
      <c r="O7" s="29" t="s">
        <v>122</v>
      </c>
      <c r="P7" s="29" t="s">
        <v>135</v>
      </c>
      <c r="Q7" s="29" t="s">
        <v>130</v>
      </c>
      <c r="R7" s="29" t="s">
        <v>131</v>
      </c>
      <c r="S7" s="29" t="s">
        <v>136</v>
      </c>
      <c r="T7" s="29">
        <v>12.0</v>
      </c>
      <c r="U7" s="30"/>
      <c r="V7" s="30"/>
      <c r="W7" s="30"/>
    </row>
    <row r="8">
      <c r="A8" s="29">
        <v>5.0</v>
      </c>
      <c r="B8" s="29" t="s">
        <v>137</v>
      </c>
      <c r="C8" s="52">
        <f t="shared" si="1"/>
        <v>0</v>
      </c>
      <c r="D8">
        <f t="shared" ref="D8:D9" si="2">SUM(G8:N8)</f>
        <v>0</v>
      </c>
      <c r="E8" s="31">
        <v>0.0</v>
      </c>
      <c r="G8" s="30"/>
      <c r="H8" s="30"/>
      <c r="I8" s="30"/>
      <c r="J8" s="30"/>
      <c r="K8" s="30"/>
      <c r="L8" s="30"/>
      <c r="M8" s="30"/>
      <c r="N8" s="30"/>
      <c r="O8" s="30"/>
      <c r="P8" s="30"/>
      <c r="Q8" s="30"/>
      <c r="R8" s="30"/>
      <c r="S8" s="30"/>
      <c r="T8" s="30"/>
      <c r="U8" s="30"/>
      <c r="V8" s="30"/>
      <c r="W8" s="30"/>
    </row>
    <row r="9">
      <c r="A9" s="31">
        <v>6.0</v>
      </c>
      <c r="B9" s="31" t="s">
        <v>138</v>
      </c>
      <c r="C9" s="52">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21.0"/>
    <col customWidth="1" min="20" max="20" width="6.25"/>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139</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47">
        <v>1.0</v>
      </c>
      <c r="B4" s="47" t="s">
        <v>84</v>
      </c>
      <c r="C4" s="47">
        <f>D4+E4</f>
        <v>7</v>
      </c>
      <c r="D4" s="47">
        <f>sum(G4:N4)</f>
        <v>6</v>
      </c>
      <c r="E4" s="47">
        <v>1.0</v>
      </c>
      <c r="F4" s="47" t="s">
        <v>85</v>
      </c>
      <c r="G4" s="47">
        <v>3.0</v>
      </c>
      <c r="H4" s="47">
        <v>1.0</v>
      </c>
      <c r="I4" s="48"/>
      <c r="J4" s="48"/>
      <c r="K4" s="48"/>
      <c r="L4" s="47">
        <v>0.5</v>
      </c>
      <c r="M4" s="47">
        <v>1.0</v>
      </c>
      <c r="N4" s="47">
        <v>0.5</v>
      </c>
      <c r="O4" s="47" t="s">
        <v>86</v>
      </c>
      <c r="P4" s="47" t="s">
        <v>87</v>
      </c>
      <c r="Q4" s="47" t="s">
        <v>88</v>
      </c>
      <c r="R4" s="47" t="s">
        <v>89</v>
      </c>
      <c r="S4" s="47" t="s">
        <v>90</v>
      </c>
      <c r="T4" s="47">
        <v>6.0</v>
      </c>
      <c r="U4" s="30"/>
      <c r="V4" s="30"/>
      <c r="W4" s="48"/>
      <c r="X4" s="49"/>
      <c r="Y4" s="49"/>
      <c r="Z4" s="49"/>
      <c r="AA4" s="49"/>
    </row>
    <row r="5" ht="113.25" customHeight="1">
      <c r="A5" s="31">
        <v>1.0</v>
      </c>
      <c r="B5" s="31" t="s">
        <v>27</v>
      </c>
      <c r="C5" s="31">
        <v>10.5</v>
      </c>
      <c r="D5" s="31">
        <v>5.5</v>
      </c>
      <c r="E5" s="31">
        <v>5.0</v>
      </c>
      <c r="F5" s="29" t="s">
        <v>140</v>
      </c>
      <c r="G5" s="29">
        <v>2.0</v>
      </c>
      <c r="H5" s="29"/>
      <c r="I5" s="29"/>
      <c r="J5" s="29"/>
      <c r="K5" s="29"/>
      <c r="L5" s="29">
        <v>0.5</v>
      </c>
      <c r="M5" s="30"/>
      <c r="N5" s="29">
        <v>3.0</v>
      </c>
      <c r="O5" s="29" t="s">
        <v>141</v>
      </c>
      <c r="P5" s="29" t="s">
        <v>142</v>
      </c>
      <c r="Q5" s="29" t="s">
        <v>143</v>
      </c>
      <c r="R5" s="29" t="s">
        <v>144</v>
      </c>
      <c r="S5" s="29" t="s">
        <v>145</v>
      </c>
      <c r="T5" s="29">
        <v>8.0</v>
      </c>
      <c r="U5" s="30"/>
      <c r="V5" s="30"/>
      <c r="W5" s="30"/>
    </row>
    <row r="6">
      <c r="A6" s="31">
        <v>2.0</v>
      </c>
      <c r="B6" s="31" t="s">
        <v>146</v>
      </c>
      <c r="C6" s="31">
        <v>8.0</v>
      </c>
      <c r="D6" s="31">
        <v>8.0</v>
      </c>
      <c r="E6" s="31">
        <v>0.0</v>
      </c>
      <c r="F6" s="31" t="s">
        <v>147</v>
      </c>
      <c r="G6" s="29">
        <v>1.0</v>
      </c>
      <c r="H6" s="29">
        <v>1.0</v>
      </c>
      <c r="I6" s="29">
        <v>1.0</v>
      </c>
      <c r="J6" s="30"/>
      <c r="K6" s="30"/>
      <c r="L6" s="30"/>
      <c r="M6" s="30"/>
      <c r="N6" s="29">
        <v>5.0</v>
      </c>
      <c r="O6" s="29" t="s">
        <v>141</v>
      </c>
      <c r="P6" s="29" t="s">
        <v>148</v>
      </c>
      <c r="Q6" s="29" t="s">
        <v>149</v>
      </c>
      <c r="R6" s="29" t="s">
        <v>150</v>
      </c>
      <c r="S6" s="29" t="s">
        <v>151</v>
      </c>
      <c r="T6" s="29">
        <v>6.0</v>
      </c>
      <c r="U6" s="30"/>
      <c r="V6" s="30"/>
      <c r="W6" s="30"/>
    </row>
    <row r="7">
      <c r="A7" s="31">
        <v>3.0</v>
      </c>
      <c r="B7" s="31" t="s">
        <v>152</v>
      </c>
      <c r="C7" s="31">
        <v>7.0</v>
      </c>
      <c r="D7" s="31">
        <v>6.0</v>
      </c>
      <c r="E7" s="31">
        <v>1.0</v>
      </c>
      <c r="F7" s="31" t="s">
        <v>153</v>
      </c>
      <c r="G7" s="30"/>
      <c r="H7" s="30"/>
      <c r="I7" s="30"/>
      <c r="J7" s="30"/>
      <c r="K7" s="30"/>
      <c r="L7" s="30"/>
      <c r="M7" s="30"/>
      <c r="N7" s="29">
        <v>7.0</v>
      </c>
      <c r="O7" s="29" t="s">
        <v>141</v>
      </c>
      <c r="P7" s="29" t="s">
        <v>154</v>
      </c>
      <c r="Q7" s="29" t="s">
        <v>155</v>
      </c>
      <c r="R7" s="29" t="s">
        <v>156</v>
      </c>
      <c r="S7" s="29" t="s">
        <v>157</v>
      </c>
      <c r="T7" s="29">
        <v>10.0</v>
      </c>
      <c r="U7" s="30"/>
      <c r="V7" s="30"/>
      <c r="W7" s="30"/>
    </row>
    <row r="8" ht="55.5" customHeight="1">
      <c r="A8" s="31">
        <v>4.0</v>
      </c>
      <c r="B8" s="31" t="s">
        <v>158</v>
      </c>
      <c r="C8" s="31">
        <v>10.7</v>
      </c>
      <c r="D8" s="31">
        <v>10.0</v>
      </c>
      <c r="E8" s="31">
        <v>0.7</v>
      </c>
      <c r="F8" s="31" t="s">
        <v>159</v>
      </c>
      <c r="G8" s="30"/>
      <c r="H8" s="30"/>
      <c r="I8" s="30"/>
      <c r="J8" s="29">
        <v>8.0</v>
      </c>
      <c r="K8" s="29">
        <v>2.0</v>
      </c>
      <c r="L8" s="30"/>
      <c r="M8" s="30"/>
      <c r="N8" s="30"/>
      <c r="O8" s="29" t="s">
        <v>141</v>
      </c>
      <c r="P8" s="29" t="s">
        <v>160</v>
      </c>
      <c r="Q8" s="29" t="s">
        <v>155</v>
      </c>
      <c r="R8" s="29" t="s">
        <v>161</v>
      </c>
      <c r="S8" s="29" t="s">
        <v>162</v>
      </c>
      <c r="T8" s="29">
        <v>10.0</v>
      </c>
      <c r="U8" s="30"/>
      <c r="V8" s="30"/>
      <c r="W8" s="30"/>
    </row>
    <row r="9" ht="63.0" customHeight="1">
      <c r="A9" s="31">
        <v>5.0</v>
      </c>
      <c r="B9" s="31" t="s">
        <v>163</v>
      </c>
      <c r="C9" s="31">
        <v>14.0</v>
      </c>
      <c r="D9" s="31">
        <v>12.0</v>
      </c>
      <c r="E9" s="31">
        <v>2.0</v>
      </c>
      <c r="F9" s="31" t="s">
        <v>164</v>
      </c>
      <c r="G9" s="30"/>
      <c r="H9" s="30"/>
      <c r="I9" s="30"/>
      <c r="J9" s="29">
        <v>12.0</v>
      </c>
      <c r="K9" s="30"/>
      <c r="L9" s="30"/>
      <c r="M9" s="30"/>
      <c r="N9" s="30"/>
      <c r="O9" s="29" t="s">
        <v>165</v>
      </c>
      <c r="P9" s="29" t="s">
        <v>166</v>
      </c>
      <c r="Q9" s="29" t="s">
        <v>141</v>
      </c>
      <c r="R9" s="29" t="s">
        <v>141</v>
      </c>
      <c r="S9" s="29" t="s">
        <v>167</v>
      </c>
      <c r="T9" s="29">
        <v>12.0</v>
      </c>
      <c r="U9" s="30"/>
      <c r="V9" s="30"/>
      <c r="W9" s="30"/>
    </row>
    <row r="10">
      <c r="A10" s="31">
        <v>6.0</v>
      </c>
      <c r="B10" s="31" t="s">
        <v>168</v>
      </c>
      <c r="C10" s="31">
        <v>12.5</v>
      </c>
      <c r="D10" s="31">
        <v>11.0</v>
      </c>
      <c r="E10" s="31">
        <v>1.5</v>
      </c>
      <c r="F10" s="31" t="s">
        <v>169</v>
      </c>
      <c r="G10" s="30"/>
      <c r="H10" s="30"/>
      <c r="I10" s="30"/>
      <c r="J10" s="29">
        <v>4.0</v>
      </c>
      <c r="K10" s="29">
        <v>2.0</v>
      </c>
      <c r="L10" s="30"/>
      <c r="M10" s="30"/>
      <c r="N10" s="29">
        <v>5.0</v>
      </c>
      <c r="O10" s="29" t="s">
        <v>165</v>
      </c>
      <c r="P10" s="29" t="s">
        <v>170</v>
      </c>
      <c r="Q10" s="29" t="s">
        <v>141</v>
      </c>
      <c r="R10" s="29" t="s">
        <v>141</v>
      </c>
      <c r="S10" s="29" t="s">
        <v>141</v>
      </c>
      <c r="T10" s="29" t="s">
        <v>141</v>
      </c>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171</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47">
        <v>1.0</v>
      </c>
      <c r="B4" s="47" t="s">
        <v>84</v>
      </c>
      <c r="C4" s="47">
        <f>D4+E4</f>
        <v>7</v>
      </c>
      <c r="D4" s="47">
        <f>sum(G4:N4)</f>
        <v>6</v>
      </c>
      <c r="E4" s="47">
        <v>1.0</v>
      </c>
      <c r="F4" s="47" t="s">
        <v>85</v>
      </c>
      <c r="G4" s="47">
        <v>3.0</v>
      </c>
      <c r="H4" s="47">
        <v>1.0</v>
      </c>
      <c r="I4" s="48"/>
      <c r="J4" s="48"/>
      <c r="K4" s="48"/>
      <c r="L4" s="47">
        <v>0.5</v>
      </c>
      <c r="M4" s="47">
        <v>1.0</v>
      </c>
      <c r="N4" s="47">
        <v>0.5</v>
      </c>
      <c r="O4" s="47" t="s">
        <v>86</v>
      </c>
      <c r="P4" s="47" t="s">
        <v>87</v>
      </c>
      <c r="Q4" s="47" t="s">
        <v>88</v>
      </c>
      <c r="R4" s="47" t="s">
        <v>89</v>
      </c>
      <c r="S4" s="47" t="s">
        <v>90</v>
      </c>
      <c r="T4" s="47">
        <v>6.0</v>
      </c>
      <c r="U4" s="30"/>
      <c r="V4" s="30"/>
      <c r="W4" s="48"/>
      <c r="X4" s="49"/>
      <c r="Y4" s="49"/>
      <c r="Z4" s="49"/>
      <c r="AA4" s="49"/>
    </row>
    <row r="5">
      <c r="A5" s="31">
        <v>1.0</v>
      </c>
      <c r="B5" s="31" t="s">
        <v>84</v>
      </c>
      <c r="C5" s="31">
        <v>6.0</v>
      </c>
      <c r="D5" s="31">
        <v>5.0</v>
      </c>
      <c r="E5" s="31">
        <v>1.0</v>
      </c>
      <c r="F5" s="31" t="s">
        <v>172</v>
      </c>
      <c r="G5" s="29">
        <v>2.0</v>
      </c>
      <c r="H5" s="30"/>
      <c r="I5" s="30"/>
      <c r="J5" s="30"/>
      <c r="K5" s="30"/>
      <c r="L5" s="30"/>
      <c r="M5" s="29">
        <v>1.0</v>
      </c>
      <c r="N5" s="29">
        <v>0.5</v>
      </c>
      <c r="O5" s="30"/>
      <c r="P5" s="29" t="s">
        <v>173</v>
      </c>
      <c r="Q5" s="29" t="s">
        <v>174</v>
      </c>
      <c r="R5" s="29" t="s">
        <v>175</v>
      </c>
      <c r="S5" s="29" t="s">
        <v>176</v>
      </c>
      <c r="T5" s="30"/>
      <c r="U5" s="30"/>
      <c r="V5" s="30"/>
      <c r="W5" s="30"/>
    </row>
    <row r="6">
      <c r="B6" s="31" t="s">
        <v>177</v>
      </c>
      <c r="C6" s="31">
        <v>6.0</v>
      </c>
      <c r="D6" s="31">
        <v>5.0</v>
      </c>
      <c r="E6" s="31">
        <v>1.0</v>
      </c>
      <c r="F6" s="31" t="s">
        <v>178</v>
      </c>
      <c r="G6" s="29">
        <v>1.0</v>
      </c>
      <c r="H6" s="29">
        <v>1.0</v>
      </c>
      <c r="I6" s="30"/>
      <c r="J6" s="30"/>
      <c r="K6" s="30"/>
      <c r="L6" s="30"/>
      <c r="M6" s="30"/>
      <c r="N6" s="29">
        <v>3.0</v>
      </c>
      <c r="O6" s="30"/>
      <c r="P6" s="29" t="s">
        <v>179</v>
      </c>
      <c r="Q6" s="29" t="s">
        <v>180</v>
      </c>
      <c r="R6" s="29" t="s">
        <v>181</v>
      </c>
      <c r="S6" s="29" t="s">
        <v>182</v>
      </c>
      <c r="T6" s="29">
        <v>6.0</v>
      </c>
      <c r="U6" s="30"/>
      <c r="V6" s="30"/>
      <c r="W6" s="30"/>
    </row>
    <row r="7">
      <c r="B7" s="31" t="s">
        <v>183</v>
      </c>
      <c r="C7" s="31">
        <v>3.0</v>
      </c>
      <c r="D7" s="31">
        <v>1.0</v>
      </c>
      <c r="E7" s="31">
        <v>2.0</v>
      </c>
      <c r="F7" s="31" t="s">
        <v>184</v>
      </c>
      <c r="G7" s="29">
        <v>2.0</v>
      </c>
      <c r="H7" s="30"/>
      <c r="I7" s="30"/>
      <c r="J7" s="30"/>
      <c r="K7" s="30"/>
      <c r="L7" s="30"/>
      <c r="M7" s="30"/>
      <c r="N7" s="29">
        <v>1.0</v>
      </c>
      <c r="O7" s="30"/>
      <c r="P7" s="29" t="s">
        <v>185</v>
      </c>
      <c r="Q7" s="29" t="s">
        <v>29</v>
      </c>
      <c r="R7" s="29" t="s">
        <v>186</v>
      </c>
      <c r="S7" s="29"/>
      <c r="T7" s="29">
        <v>6.0</v>
      </c>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6.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33.75"/>
    <col customWidth="1" min="17" max="17" width="23.25"/>
    <col customWidth="1" min="18" max="18" width="23.5"/>
    <col customWidth="1" min="19" max="19" width="35.88"/>
    <col customWidth="1" min="20" max="20" width="18.88"/>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187</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61">
        <v>1.0</v>
      </c>
      <c r="B4" s="61" t="s">
        <v>84</v>
      </c>
      <c r="C4" s="61">
        <f>D4+E4</f>
        <v>7</v>
      </c>
      <c r="D4" s="61">
        <f>sum(G4:N4)</f>
        <v>6</v>
      </c>
      <c r="E4" s="61">
        <v>1.0</v>
      </c>
      <c r="F4" s="61" t="s">
        <v>85</v>
      </c>
      <c r="G4" s="61">
        <v>3.0</v>
      </c>
      <c r="H4" s="61">
        <v>1.0</v>
      </c>
      <c r="I4" s="62"/>
      <c r="J4" s="62"/>
      <c r="K4" s="62"/>
      <c r="L4" s="61">
        <v>0.5</v>
      </c>
      <c r="M4" s="61">
        <v>1.0</v>
      </c>
      <c r="N4" s="61">
        <v>0.5</v>
      </c>
      <c r="O4" s="61" t="s">
        <v>86</v>
      </c>
      <c r="P4" s="61" t="s">
        <v>87</v>
      </c>
      <c r="Q4" s="61" t="s">
        <v>88</v>
      </c>
      <c r="R4" s="61" t="s">
        <v>89</v>
      </c>
      <c r="S4" s="61" t="s">
        <v>90</v>
      </c>
      <c r="T4" s="61">
        <v>6.0</v>
      </c>
      <c r="U4" s="30"/>
      <c r="V4" s="30"/>
      <c r="W4" s="62"/>
      <c r="X4" s="63"/>
      <c r="Y4" s="63"/>
      <c r="Z4" s="63"/>
      <c r="AA4" s="63"/>
    </row>
    <row r="5">
      <c r="A5" s="31">
        <v>1.0</v>
      </c>
      <c r="B5" s="31" t="s">
        <v>27</v>
      </c>
      <c r="C5" s="31">
        <v>5.0</v>
      </c>
      <c r="D5" s="31">
        <v>5.0</v>
      </c>
      <c r="E5" s="31">
        <v>6.0</v>
      </c>
      <c r="F5" s="29" t="s">
        <v>188</v>
      </c>
      <c r="G5" s="29">
        <v>2.0</v>
      </c>
      <c r="H5" s="29">
        <v>2.0</v>
      </c>
      <c r="I5" s="29"/>
      <c r="J5" s="29"/>
      <c r="K5" s="29"/>
      <c r="L5" s="29">
        <v>0.5</v>
      </c>
      <c r="M5" s="29"/>
      <c r="N5" s="29">
        <v>0.5</v>
      </c>
      <c r="O5" s="64" t="s">
        <v>189</v>
      </c>
      <c r="P5" s="29" t="s">
        <v>190</v>
      </c>
      <c r="Q5" s="29" t="s">
        <v>191</v>
      </c>
      <c r="R5" s="29" t="s">
        <v>29</v>
      </c>
      <c r="S5" s="29" t="s">
        <v>192</v>
      </c>
      <c r="T5" s="29">
        <v>5.0</v>
      </c>
      <c r="U5" s="30"/>
      <c r="V5" s="30"/>
      <c r="W5" s="30"/>
    </row>
    <row r="6">
      <c r="A6" s="29">
        <v>2.0</v>
      </c>
      <c r="B6" s="29" t="s">
        <v>96</v>
      </c>
      <c r="C6">
        <f t="shared" ref="C6:C10" si="1">SUM(D6:E6)</f>
        <v>18</v>
      </c>
      <c r="D6" s="31">
        <v>12.0</v>
      </c>
      <c r="E6" s="31">
        <v>6.0</v>
      </c>
      <c r="F6" s="65" t="s">
        <v>193</v>
      </c>
      <c r="G6" s="29">
        <v>4.0</v>
      </c>
      <c r="H6" s="29">
        <v>4.0</v>
      </c>
      <c r="I6" s="29">
        <v>6.0</v>
      </c>
      <c r="J6" s="30"/>
      <c r="K6" s="30"/>
      <c r="L6" s="29">
        <v>1.0</v>
      </c>
      <c r="M6" s="30"/>
      <c r="N6" s="29">
        <v>1.0</v>
      </c>
      <c r="O6" s="29" t="s">
        <v>29</v>
      </c>
      <c r="P6" s="29" t="s">
        <v>194</v>
      </c>
      <c r="Q6" s="29" t="s">
        <v>195</v>
      </c>
      <c r="R6" s="29" t="s">
        <v>196</v>
      </c>
      <c r="S6" s="29" t="s">
        <v>197</v>
      </c>
      <c r="T6" s="29">
        <v>10.0</v>
      </c>
      <c r="U6" s="30"/>
      <c r="V6" s="30"/>
      <c r="W6" s="30"/>
    </row>
    <row r="7">
      <c r="A7" s="29">
        <v>3.0</v>
      </c>
      <c r="B7" s="29" t="s">
        <v>102</v>
      </c>
      <c r="C7">
        <f t="shared" si="1"/>
        <v>7.5</v>
      </c>
      <c r="D7">
        <f t="shared" ref="D7:D10" si="2">SUM(G7:N7)</f>
        <v>6</v>
      </c>
      <c r="E7" s="31">
        <v>1.5</v>
      </c>
      <c r="F7" s="31" t="s">
        <v>198</v>
      </c>
      <c r="G7" s="29">
        <v>6.0</v>
      </c>
      <c r="H7" s="30"/>
      <c r="I7" s="30"/>
      <c r="J7" s="30"/>
      <c r="K7" s="30"/>
      <c r="L7" s="30"/>
      <c r="M7" s="30"/>
      <c r="N7" s="30"/>
      <c r="O7" s="29" t="s">
        <v>29</v>
      </c>
      <c r="P7" s="29" t="s">
        <v>29</v>
      </c>
      <c r="Q7" s="29" t="s">
        <v>199</v>
      </c>
      <c r="R7" s="29" t="s">
        <v>200</v>
      </c>
      <c r="S7" s="29" t="s">
        <v>201</v>
      </c>
      <c r="T7" s="29">
        <v>10.0</v>
      </c>
      <c r="U7" s="29"/>
      <c r="V7" s="30"/>
      <c r="W7" s="30"/>
    </row>
    <row r="8" ht="104.25" customHeight="1">
      <c r="A8" s="29">
        <v>4.0</v>
      </c>
      <c r="B8" s="29" t="s">
        <v>202</v>
      </c>
      <c r="C8">
        <f t="shared" si="1"/>
        <v>15.5</v>
      </c>
      <c r="D8">
        <f t="shared" si="2"/>
        <v>15.5</v>
      </c>
      <c r="E8" s="31">
        <v>0.0</v>
      </c>
      <c r="F8" s="31" t="s">
        <v>203</v>
      </c>
      <c r="G8" s="30"/>
      <c r="H8" s="30"/>
      <c r="I8" s="29">
        <v>3.0</v>
      </c>
      <c r="J8" s="29">
        <v>6.0</v>
      </c>
      <c r="K8" s="29">
        <v>6.0</v>
      </c>
      <c r="L8" s="29"/>
      <c r="M8" s="29">
        <v>0.5</v>
      </c>
      <c r="N8" s="30"/>
      <c r="O8" s="29" t="s">
        <v>29</v>
      </c>
      <c r="P8" s="29" t="s">
        <v>29</v>
      </c>
      <c r="Q8" s="29" t="s">
        <v>29</v>
      </c>
      <c r="R8" s="29" t="s">
        <v>29</v>
      </c>
      <c r="S8" s="29" t="s">
        <v>204</v>
      </c>
      <c r="T8" s="29">
        <v>14.0</v>
      </c>
      <c r="U8" s="30"/>
      <c r="V8" s="30"/>
      <c r="W8" s="30"/>
    </row>
    <row r="9">
      <c r="A9" s="29">
        <v>5.0</v>
      </c>
      <c r="B9" s="29" t="s">
        <v>205</v>
      </c>
      <c r="C9">
        <f t="shared" si="1"/>
        <v>21.65</v>
      </c>
      <c r="D9">
        <f t="shared" si="2"/>
        <v>19.25</v>
      </c>
      <c r="E9" s="31">
        <v>2.4</v>
      </c>
      <c r="F9" s="65" t="s">
        <v>206</v>
      </c>
      <c r="G9" s="30"/>
      <c r="H9" s="30"/>
      <c r="I9" s="29">
        <v>5.0</v>
      </c>
      <c r="J9" s="29">
        <v>5.0</v>
      </c>
      <c r="K9" s="29">
        <v>5.0</v>
      </c>
      <c r="L9" s="30"/>
      <c r="M9" s="29">
        <v>0.25</v>
      </c>
      <c r="N9" s="29">
        <v>4.0</v>
      </c>
      <c r="O9" s="29" t="s">
        <v>29</v>
      </c>
      <c r="P9" s="29" t="s">
        <v>207</v>
      </c>
      <c r="Q9" s="29" t="s">
        <v>208</v>
      </c>
      <c r="R9" s="29" t="s">
        <v>209</v>
      </c>
      <c r="S9" s="29" t="s">
        <v>210</v>
      </c>
      <c r="T9" s="29">
        <v>14.0</v>
      </c>
      <c r="U9" s="30"/>
      <c r="V9" s="30"/>
      <c r="W9" s="30"/>
    </row>
    <row r="10">
      <c r="A10" s="31">
        <v>6.0</v>
      </c>
      <c r="B10" s="31" t="s">
        <v>211</v>
      </c>
      <c r="C10">
        <f t="shared" si="1"/>
        <v>21.25</v>
      </c>
      <c r="D10">
        <f t="shared" si="2"/>
        <v>20.25</v>
      </c>
      <c r="E10" s="31">
        <v>1.0</v>
      </c>
      <c r="F10" s="31" t="s">
        <v>212</v>
      </c>
      <c r="G10" s="29">
        <v>4.0</v>
      </c>
      <c r="H10" s="30"/>
      <c r="I10" s="29">
        <v>2.0</v>
      </c>
      <c r="J10" s="29">
        <v>4.0</v>
      </c>
      <c r="K10" s="29">
        <v>6.0</v>
      </c>
      <c r="L10" s="30"/>
      <c r="M10" s="29">
        <v>0.25</v>
      </c>
      <c r="N10" s="29">
        <v>4.0</v>
      </c>
      <c r="O10" s="29" t="s">
        <v>29</v>
      </c>
      <c r="P10" s="29" t="s">
        <v>213</v>
      </c>
      <c r="Q10" s="29" t="s">
        <v>214</v>
      </c>
      <c r="R10" s="29" t="s">
        <v>29</v>
      </c>
      <c r="S10" s="29" t="s">
        <v>29</v>
      </c>
      <c r="T10" s="29">
        <v>0.0</v>
      </c>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215</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47">
        <v>1.0</v>
      </c>
      <c r="B4" s="47" t="s">
        <v>84</v>
      </c>
      <c r="C4" s="47">
        <f>D4+E4</f>
        <v>7</v>
      </c>
      <c r="D4" s="47">
        <f>sum(G4:N4)</f>
        <v>6</v>
      </c>
      <c r="E4" s="47">
        <v>1.0</v>
      </c>
      <c r="F4" s="47" t="s">
        <v>85</v>
      </c>
      <c r="G4" s="47">
        <v>3.0</v>
      </c>
      <c r="H4" s="47">
        <v>1.0</v>
      </c>
      <c r="I4" s="48"/>
      <c r="J4" s="48"/>
      <c r="K4" s="48"/>
      <c r="L4" s="47">
        <v>0.5</v>
      </c>
      <c r="M4" s="47">
        <v>1.0</v>
      </c>
      <c r="N4" s="47">
        <v>0.5</v>
      </c>
      <c r="O4" s="47" t="s">
        <v>86</v>
      </c>
      <c r="P4" s="47" t="s">
        <v>87</v>
      </c>
      <c r="Q4" s="47" t="s">
        <v>88</v>
      </c>
      <c r="R4" s="47" t="s">
        <v>89</v>
      </c>
      <c r="S4" s="47" t="s">
        <v>90</v>
      </c>
      <c r="T4" s="47">
        <v>6.0</v>
      </c>
      <c r="U4" s="30"/>
      <c r="V4" s="30"/>
      <c r="W4" s="48"/>
      <c r="X4" s="49"/>
      <c r="Y4" s="49"/>
      <c r="Z4" s="49"/>
      <c r="AA4" s="49"/>
    </row>
    <row r="5" ht="60.75" customHeight="1">
      <c r="A5" s="31">
        <v>1.0</v>
      </c>
      <c r="B5" s="31" t="s">
        <v>84</v>
      </c>
      <c r="C5" s="31">
        <v>8.0</v>
      </c>
      <c r="D5" s="31">
        <v>6.0</v>
      </c>
      <c r="E5" s="31">
        <v>5.0</v>
      </c>
      <c r="F5" s="61" t="s">
        <v>216</v>
      </c>
      <c r="G5" s="29">
        <v>5.0</v>
      </c>
      <c r="H5" s="29"/>
      <c r="I5" s="29"/>
      <c r="J5" s="30"/>
      <c r="K5" s="30"/>
      <c r="L5" s="29">
        <v>3.5</v>
      </c>
      <c r="M5" s="30"/>
      <c r="N5" s="29">
        <v>0.5</v>
      </c>
      <c r="O5" s="30"/>
      <c r="P5" s="29" t="s">
        <v>217</v>
      </c>
      <c r="Q5" s="29" t="s">
        <v>218</v>
      </c>
      <c r="R5" s="29" t="s">
        <v>219</v>
      </c>
      <c r="S5" s="30"/>
      <c r="T5" s="30"/>
      <c r="U5" s="30"/>
      <c r="V5" s="30"/>
      <c r="W5" s="30"/>
    </row>
    <row r="6">
      <c r="A6" s="31">
        <v>2.0</v>
      </c>
      <c r="B6" s="31" t="s">
        <v>120</v>
      </c>
      <c r="C6" s="31">
        <v>16.0</v>
      </c>
      <c r="D6" s="31">
        <v>13.0</v>
      </c>
      <c r="E6" s="31">
        <v>3.0</v>
      </c>
      <c r="F6" s="31" t="s">
        <v>220</v>
      </c>
      <c r="G6" s="29">
        <v>4.0</v>
      </c>
      <c r="H6" s="29">
        <v>1.0</v>
      </c>
      <c r="I6" s="29">
        <v>4.0</v>
      </c>
      <c r="J6" s="30"/>
      <c r="K6" s="30"/>
      <c r="L6" s="29">
        <v>3.0</v>
      </c>
      <c r="M6" s="30"/>
      <c r="N6" s="29">
        <v>1.0</v>
      </c>
      <c r="O6" s="30"/>
      <c r="P6" s="29" t="s">
        <v>221</v>
      </c>
      <c r="Q6" s="29" t="s">
        <v>222</v>
      </c>
      <c r="R6" s="29" t="s">
        <v>223</v>
      </c>
      <c r="S6" s="30"/>
      <c r="T6" s="30"/>
      <c r="U6" s="30"/>
      <c r="V6" s="30"/>
      <c r="W6" s="30"/>
    </row>
    <row r="7">
      <c r="A7" s="29">
        <v>3.0</v>
      </c>
      <c r="B7" s="29" t="s">
        <v>224</v>
      </c>
      <c r="C7" s="52">
        <f t="shared" ref="C7:C9" si="1">D7+E7</f>
        <v>10</v>
      </c>
      <c r="D7">
        <f t="shared" ref="D7:D9" si="2">SUM(G7:N7)</f>
        <v>8</v>
      </c>
      <c r="E7" s="31">
        <v>2.0</v>
      </c>
      <c r="F7" s="31" t="s">
        <v>225</v>
      </c>
      <c r="G7" s="29">
        <v>6.0</v>
      </c>
      <c r="H7" s="29">
        <v>1.0</v>
      </c>
      <c r="I7" s="30"/>
      <c r="J7" s="30"/>
      <c r="K7" s="30"/>
      <c r="L7" s="29">
        <v>1.0</v>
      </c>
      <c r="M7" s="30"/>
      <c r="N7" s="30"/>
      <c r="O7" s="30"/>
      <c r="P7" s="29" t="s">
        <v>226</v>
      </c>
      <c r="Q7" s="29" t="s">
        <v>29</v>
      </c>
      <c r="R7" s="29" t="s">
        <v>227</v>
      </c>
      <c r="S7" s="30"/>
      <c r="T7" s="30"/>
      <c r="U7" s="30"/>
      <c r="V7" s="30"/>
      <c r="W7" s="30"/>
    </row>
    <row r="8">
      <c r="A8" s="29">
        <v>4.0</v>
      </c>
      <c r="B8" s="29" t="s">
        <v>228</v>
      </c>
      <c r="C8" s="52">
        <f t="shared" si="1"/>
        <v>17.2</v>
      </c>
      <c r="D8">
        <f t="shared" si="2"/>
        <v>16.5</v>
      </c>
      <c r="E8" s="31">
        <v>0.7</v>
      </c>
      <c r="F8" s="31" t="s">
        <v>229</v>
      </c>
      <c r="G8" s="29">
        <v>4.0</v>
      </c>
      <c r="H8" s="30"/>
      <c r="I8" s="29">
        <v>2.0</v>
      </c>
      <c r="J8" s="29">
        <v>8.0</v>
      </c>
      <c r="K8" s="29">
        <v>2.0</v>
      </c>
      <c r="L8" s="30"/>
      <c r="M8" s="29">
        <v>0.5</v>
      </c>
      <c r="N8" s="30"/>
      <c r="O8" s="29" t="s">
        <v>230</v>
      </c>
      <c r="P8" s="29" t="s">
        <v>231</v>
      </c>
      <c r="Q8" s="30"/>
      <c r="R8" s="29" t="s">
        <v>227</v>
      </c>
      <c r="S8" s="30"/>
      <c r="T8" s="30"/>
      <c r="U8" s="30"/>
      <c r="V8" s="30"/>
      <c r="W8" s="30"/>
    </row>
    <row r="9">
      <c r="A9" s="29">
        <v>5.0</v>
      </c>
      <c r="B9" s="29" t="s">
        <v>232</v>
      </c>
      <c r="C9" s="52">
        <f t="shared" si="1"/>
        <v>21.5</v>
      </c>
      <c r="D9">
        <f t="shared" si="2"/>
        <v>20</v>
      </c>
      <c r="E9" s="31">
        <v>1.5</v>
      </c>
      <c r="F9" s="31" t="s">
        <v>233</v>
      </c>
      <c r="G9" s="29">
        <v>7.0</v>
      </c>
      <c r="H9" s="30"/>
      <c r="I9" s="29"/>
      <c r="J9" s="29">
        <v>8.0</v>
      </c>
      <c r="K9" s="29">
        <v>2.0</v>
      </c>
      <c r="L9" s="29">
        <v>1.5</v>
      </c>
      <c r="M9" s="30"/>
      <c r="N9" s="29">
        <v>1.5</v>
      </c>
      <c r="O9" s="29" t="s">
        <v>234</v>
      </c>
      <c r="P9" s="29" t="s">
        <v>235</v>
      </c>
      <c r="Q9" s="29" t="s">
        <v>236</v>
      </c>
      <c r="R9" s="29" t="s">
        <v>29</v>
      </c>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41" t="s">
        <v>71</v>
      </c>
      <c r="B1" s="42"/>
      <c r="C1" s="42"/>
      <c r="D1" s="42"/>
      <c r="E1" s="42"/>
      <c r="F1" s="42"/>
      <c r="G1" s="43"/>
      <c r="H1" s="43"/>
      <c r="I1" s="43"/>
      <c r="J1" s="43"/>
      <c r="K1" s="43"/>
      <c r="L1" s="43"/>
      <c r="M1" s="44"/>
      <c r="N1" s="44"/>
      <c r="O1" s="44"/>
      <c r="P1" s="44"/>
      <c r="Q1" s="29"/>
      <c r="R1" s="29"/>
      <c r="S1" s="43"/>
      <c r="T1" s="43"/>
      <c r="U1" s="30"/>
      <c r="V1" s="30"/>
      <c r="W1" s="30"/>
    </row>
    <row r="2" ht="39.75" customHeight="1">
      <c r="A2" s="42" t="s">
        <v>237</v>
      </c>
      <c r="G2" s="43"/>
      <c r="H2" s="43"/>
      <c r="I2" s="43"/>
      <c r="J2" s="43"/>
      <c r="K2" s="43"/>
      <c r="L2" s="43"/>
      <c r="M2" s="44"/>
      <c r="N2" s="44"/>
      <c r="O2" s="44"/>
      <c r="P2" s="44"/>
      <c r="Q2" s="29"/>
      <c r="R2" s="29"/>
      <c r="S2" s="43"/>
      <c r="T2" s="43"/>
      <c r="U2" s="30"/>
      <c r="V2" s="30"/>
      <c r="W2" s="30"/>
    </row>
    <row r="3">
      <c r="A3" s="2" t="s">
        <v>73</v>
      </c>
      <c r="B3" s="2" t="s">
        <v>3</v>
      </c>
      <c r="C3" s="5" t="s">
        <v>74</v>
      </c>
      <c r="D3" s="5" t="s">
        <v>75</v>
      </c>
      <c r="E3" s="2" t="s">
        <v>76</v>
      </c>
      <c r="F3" s="2" t="s">
        <v>77</v>
      </c>
      <c r="G3" s="5" t="s">
        <v>16</v>
      </c>
      <c r="H3" s="5" t="s">
        <v>17</v>
      </c>
      <c r="I3" s="5" t="s">
        <v>18</v>
      </c>
      <c r="J3" s="5" t="s">
        <v>19</v>
      </c>
      <c r="K3" s="5" t="s">
        <v>20</v>
      </c>
      <c r="L3" s="5" t="s">
        <v>21</v>
      </c>
      <c r="M3" s="2" t="s">
        <v>22</v>
      </c>
      <c r="N3" s="2" t="s">
        <v>23</v>
      </c>
      <c r="O3" s="2" t="s">
        <v>78</v>
      </c>
      <c r="P3" s="2" t="s">
        <v>79</v>
      </c>
      <c r="Q3" s="3" t="s">
        <v>80</v>
      </c>
      <c r="R3" s="3" t="s">
        <v>81</v>
      </c>
      <c r="S3" s="5" t="s">
        <v>82</v>
      </c>
      <c r="T3" s="45" t="s">
        <v>83</v>
      </c>
      <c r="U3" s="46"/>
      <c r="V3" s="46"/>
      <c r="W3" s="46"/>
      <c r="X3" s="6"/>
      <c r="Y3" s="6"/>
      <c r="Z3" s="6"/>
      <c r="AA3" s="6"/>
    </row>
    <row r="4">
      <c r="A4" s="31">
        <v>1.0</v>
      </c>
      <c r="B4" s="31" t="s">
        <v>238</v>
      </c>
      <c r="C4" s="31">
        <v>8.0</v>
      </c>
      <c r="D4" s="31">
        <v>4.0</v>
      </c>
      <c r="E4" s="31">
        <v>4.0</v>
      </c>
      <c r="F4" s="31" t="s">
        <v>239</v>
      </c>
      <c r="G4" s="30"/>
      <c r="H4" s="29">
        <v>1.0</v>
      </c>
      <c r="I4" s="29">
        <v>0.5</v>
      </c>
      <c r="J4" s="30"/>
      <c r="K4" s="30"/>
      <c r="L4" s="29">
        <v>1.0</v>
      </c>
      <c r="M4" s="29">
        <v>0.5</v>
      </c>
      <c r="N4" s="29">
        <v>1.0</v>
      </c>
      <c r="O4" s="29" t="s">
        <v>29</v>
      </c>
      <c r="P4" s="29" t="s">
        <v>240</v>
      </c>
      <c r="Q4" s="29" t="s">
        <v>241</v>
      </c>
      <c r="R4" s="29" t="s">
        <v>242</v>
      </c>
      <c r="S4" s="29" t="s">
        <v>243</v>
      </c>
      <c r="T4" s="29">
        <v>10.0</v>
      </c>
      <c r="U4" s="30"/>
      <c r="V4" s="30"/>
      <c r="W4" s="30"/>
    </row>
    <row r="5">
      <c r="A5" s="29">
        <v>2.0</v>
      </c>
      <c r="B5" s="29" t="s">
        <v>96</v>
      </c>
      <c r="C5">
        <f t="shared" ref="C5:C9" si="1">SUM(D5:E5)</f>
        <v>16.5</v>
      </c>
      <c r="D5">
        <f t="shared" ref="D5:D9" si="2">SUM(G5:N5)</f>
        <v>14.5</v>
      </c>
      <c r="E5" s="31">
        <v>2.0</v>
      </c>
      <c r="F5" s="29" t="s">
        <v>244</v>
      </c>
      <c r="G5" s="29">
        <v>1.0</v>
      </c>
      <c r="H5" s="30"/>
      <c r="I5" s="29">
        <v>4.0</v>
      </c>
      <c r="J5" s="30"/>
      <c r="K5" s="29">
        <v>2.0</v>
      </c>
      <c r="L5" s="30"/>
      <c r="M5" s="29">
        <v>6.0</v>
      </c>
      <c r="N5" s="29">
        <v>1.5</v>
      </c>
      <c r="O5" s="30"/>
      <c r="P5" s="29" t="s">
        <v>245</v>
      </c>
      <c r="Q5" s="30"/>
      <c r="R5" s="30"/>
      <c r="S5" s="30"/>
      <c r="T5" s="30"/>
      <c r="U5" s="30"/>
      <c r="V5" s="30"/>
      <c r="W5" s="30"/>
    </row>
    <row r="6">
      <c r="A6" s="29">
        <v>3.0</v>
      </c>
      <c r="B6" s="66" t="s">
        <v>246</v>
      </c>
      <c r="C6">
        <f t="shared" si="1"/>
        <v>6</v>
      </c>
      <c r="D6">
        <f t="shared" si="2"/>
        <v>5</v>
      </c>
      <c r="E6" s="67">
        <v>1.0</v>
      </c>
      <c r="F6" s="31" t="s">
        <v>247</v>
      </c>
      <c r="G6" s="29">
        <v>3.0</v>
      </c>
      <c r="H6" s="30"/>
      <c r="I6" s="30"/>
      <c r="J6" s="29">
        <v>1.0</v>
      </c>
      <c r="K6" s="29">
        <v>1.0</v>
      </c>
      <c r="L6" s="30"/>
      <c r="M6" s="30"/>
      <c r="N6" s="30"/>
      <c r="O6" s="29" t="s">
        <v>248</v>
      </c>
      <c r="P6" s="29" t="s">
        <v>249</v>
      </c>
      <c r="Q6" s="30"/>
      <c r="R6" s="30"/>
      <c r="S6" s="29" t="s">
        <v>250</v>
      </c>
      <c r="T6" s="29">
        <v>10.0</v>
      </c>
      <c r="U6" s="30"/>
      <c r="V6" s="30"/>
      <c r="W6" s="30"/>
    </row>
    <row r="7">
      <c r="A7" s="29">
        <v>4.0</v>
      </c>
      <c r="B7" s="29" t="s">
        <v>202</v>
      </c>
      <c r="C7">
        <f t="shared" si="1"/>
        <v>20</v>
      </c>
      <c r="D7">
        <f t="shared" si="2"/>
        <v>18</v>
      </c>
      <c r="E7" s="31">
        <v>2.0</v>
      </c>
      <c r="F7" s="31" t="s">
        <v>251</v>
      </c>
      <c r="G7" s="29">
        <v>3.0</v>
      </c>
      <c r="H7" s="30"/>
      <c r="I7" s="30"/>
      <c r="J7" s="29">
        <v>12.0</v>
      </c>
      <c r="K7" s="29">
        <v>1.0</v>
      </c>
      <c r="L7" s="30"/>
      <c r="M7" s="29">
        <v>2.0</v>
      </c>
      <c r="N7" s="30"/>
      <c r="O7" s="29" t="s">
        <v>248</v>
      </c>
      <c r="P7" s="29" t="s">
        <v>252</v>
      </c>
      <c r="Q7" s="30"/>
      <c r="R7" s="30"/>
      <c r="S7" s="29" t="s">
        <v>250</v>
      </c>
      <c r="T7" s="29">
        <v>10.0</v>
      </c>
      <c r="U7" s="30"/>
      <c r="V7" s="30"/>
      <c r="W7" s="30"/>
    </row>
    <row r="8">
      <c r="A8" s="29">
        <v>5.0</v>
      </c>
      <c r="B8" s="29" t="s">
        <v>205</v>
      </c>
      <c r="C8">
        <f t="shared" si="1"/>
        <v>3</v>
      </c>
      <c r="D8">
        <f t="shared" si="2"/>
        <v>3</v>
      </c>
      <c r="F8" s="29" t="s">
        <v>253</v>
      </c>
      <c r="G8" s="30"/>
      <c r="H8" s="30"/>
      <c r="I8" s="30"/>
      <c r="J8" s="30"/>
      <c r="K8" s="29">
        <v>1.0</v>
      </c>
      <c r="L8" s="29">
        <v>2.0</v>
      </c>
      <c r="M8" s="30"/>
      <c r="N8" s="30"/>
      <c r="O8" s="30"/>
      <c r="P8" s="30"/>
      <c r="Q8" s="30"/>
      <c r="R8" s="30"/>
      <c r="S8" s="30"/>
      <c r="T8" s="30"/>
      <c r="U8" s="30"/>
      <c r="V8" s="30"/>
      <c r="W8" s="30"/>
    </row>
    <row r="9">
      <c r="A9" s="31">
        <v>6.0</v>
      </c>
      <c r="B9" s="31" t="s">
        <v>211</v>
      </c>
      <c r="C9">
        <f t="shared" si="1"/>
        <v>6</v>
      </c>
      <c r="D9">
        <f t="shared" si="2"/>
        <v>5</v>
      </c>
      <c r="E9" s="31">
        <v>1.0</v>
      </c>
      <c r="F9" s="29" t="s">
        <v>254</v>
      </c>
      <c r="G9" s="30"/>
      <c r="H9" s="30"/>
      <c r="I9" s="30"/>
      <c r="J9" s="30"/>
      <c r="K9" s="29">
        <v>2.0</v>
      </c>
      <c r="L9" s="29">
        <v>3.0</v>
      </c>
      <c r="M9" s="30"/>
      <c r="N9" s="30"/>
      <c r="O9" s="30"/>
      <c r="P9" s="29" t="s">
        <v>255</v>
      </c>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