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Uzay Isin Alici" sheetId="3" r:id="rId5"/>
    <sheet state="visible" name="Indra Sigicharla" sheetId="4" r:id="rId6"/>
    <sheet state="visible" name="Adriel Domingo" sheetId="5" r:id="rId7"/>
    <sheet state="visible" name="Hongcheng Ding" sheetId="6" r:id="rId8"/>
    <sheet state="visible" name="Mengliang Tan" sheetId="7" r:id="rId9"/>
    <sheet state="visible" name="John Gutierrez" sheetId="8" r:id="rId10"/>
    <sheet state="visible" name="Tyler Gonsalves" sheetId="9" r:id="rId11"/>
  </sheets>
  <definedNames/>
  <calcPr/>
</workbook>
</file>

<file path=xl/sharedStrings.xml><?xml version="1.0" encoding="utf-8"?>
<sst xmlns="http://schemas.openxmlformats.org/spreadsheetml/2006/main" count="356" uniqueCount="168">
  <si>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</si>
  <si>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</si>
  <si>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</si>
  <si>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</si>
  <si>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</si>
  <si>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</si>
  <si>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</si>
  <si>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</si>
  <si>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</si>
  <si>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</si>
  <si>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</si>
  <si>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</si>
  <si>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</si>
  <si>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</si>
  <si>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</si>
  <si>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</si>
  <si>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</si>
  <si>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</si>
  <si>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</si>
  <si>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</si>
  <si>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</si>
  <si>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</si>
  <si>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</si>
  <si>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</si>
  <si>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 LOC</t>
  </si>
  <si>
    <t>Test Case Pass Rate</t>
  </si>
  <si>
    <t>Defect Rate (Defect per KLOC)</t>
  </si>
  <si>
    <t>5/10 - 5/15</t>
  </si>
  <si>
    <t>1. Drafted first version of SPPP
2. Completed first version of Risk Management Plan
3. Identified Technology Stack
4. Significant progress drafting requirements
5. Drafted several user stories
6. Stood up JIRA</t>
  </si>
  <si>
    <t>N/A</t>
  </si>
  <si>
    <t>5/16-5/27</t>
  </si>
  <si>
    <t>1. Updated of SPPP Iteration 1
2. Drafted first version SDD Iteration 1
3. Drafted first version STD Iteration 1
5. Implemented user stories (User Registration and Login) Iteration 1
6. Integration of Jira into GitHub</t>
  </si>
  <si>
    <t>5/27-6/10</t>
  </si>
  <si>
    <t>6/10-6/17</t>
  </si>
  <si>
    <t>Task Types</t>
  </si>
  <si>
    <t>0 - learning</t>
  </si>
  <si>
    <t>1 - requirement analysis</t>
  </si>
  <si>
    <t>2 - design</t>
  </si>
  <si>
    <t>3 - implementation</t>
  </si>
  <si>
    <t>4 - test</t>
  </si>
  <si>
    <t>5 - communication/management</t>
  </si>
  <si>
    <t>6 - configuration/environment</t>
  </si>
  <si>
    <t>7 - unclassified</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</si>
  <si>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</si>
  <si>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</si>
  <si>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</si>
  <si>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</si>
  <si>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</si>
  <si>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</si>
  <si>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</si>
  <si>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</si>
  <si>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</si>
  <si>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</si>
  <si>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</si>
  <si>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</si>
  <si>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John Gutierrez</t>
  </si>
  <si>
    <t>Indra Sigicharla</t>
  </si>
  <si>
    <t>Hongcheng Ding</t>
  </si>
  <si>
    <t>Uzay Isin Alici</t>
  </si>
  <si>
    <t>Mengliang Tan</t>
  </si>
  <si>
    <t>Adriel Domingo</t>
  </si>
  <si>
    <t>Tyler Gonsalves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</si>
  <si>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</si>
  <si>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</si>
  <si>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</si>
  <si>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</si>
  <si>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</si>
  <si>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</si>
  <si>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</si>
  <si>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AI tool log(any AI tools used for what tasks, is it helpful? How do you use the results)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</si>
  <si>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</si>
  <si>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</si>
  <si>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</si>
  <si>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</si>
  <si>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</si>
  <si>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</si>
  <si>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</si>
  <si>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</si>
  <si>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</si>
  <si>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</si>
  <si>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</si>
  <si>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</si>
  <si>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 xml:space="preserve">0- learn python and django.
6- set up git
7- working on presentation, SPP Risk Management
</t>
  </si>
  <si>
    <t>1. Creating slides for presentation 
2. Risk Assesment Excel Sheet</t>
  </si>
  <si>
    <t>1. Not familiar with Jira, Django.</t>
  </si>
  <si>
    <t>1. Review security requirements for project</t>
  </si>
  <si>
    <t>0- Learn Docker and Jira
3- setup Django and Jira</t>
  </si>
  <si>
    <t>5/17-5/23</t>
  </si>
  <si>
    <t>0 - learning Docker 
1 - Added two user stories
2 - Security and Introduction parts on SDD document
7 - Working on presentation</t>
  </si>
  <si>
    <t>1. SDD Introduction
2. SDD Security Design</t>
  </si>
  <si>
    <t>No issues</t>
  </si>
  <si>
    <t>1. Plan to revise the Security Design section in future SDD iterations based on how implementation progresses, especially around authentication and deployment.</t>
  </si>
  <si>
    <t xml:space="preserve">0- Begin reviewing the frontend/backend flow to align security implementation with the current design. Prepare an early draft of the REST API and outline possible security-related testing scenarios.
</t>
  </si>
  <si>
    <r>
      <rPr>
        <rFont val="Arial"/>
        <b/>
      </rPr>
      <t>Your Lead Roles</t>
    </r>
    <r>
      <rPr>
        <rFont val="Arial"/>
      </rPr>
      <t>: Team Leader and Configuration Leader</t>
    </r>
  </si>
  <si>
    <t>0 - learn django,
1 - define high level requirements, 
5 - make project plan, send reminders to team members
6 - set up GitHub repo, setup branch and merges, coordinate with teammates, 
7 - prepare presentation, complete SPPP and Risk Management, record video for presentation, release iteration 0</t>
  </si>
  <si>
    <t>Didn't make use of AI much other than the inbuilt suggestions for code through VSCode while learning Django.</t>
  </si>
  <si>
    <t>1. Verified sections of SPPP.
2. Updated Risk Management
3. Set up Git, setup branch and merges
4. Participate in Iteration 0 presentation</t>
  </si>
  <si>
    <t>1. Start planning for Iteration 1 of the project.</t>
  </si>
  <si>
    <t>0 - continue to learn Django
1 - continue to define requirements
3 - Get started on the basic skeleton of the application.</t>
  </si>
  <si>
    <t>05/17-05/23</t>
  </si>
  <si>
    <t>05/24-05/30</t>
  </si>
  <si>
    <t>06/01-06/06</t>
  </si>
  <si>
    <t>06/07-06/13</t>
  </si>
  <si>
    <t>06/14-06/20</t>
  </si>
  <si>
    <r>
      <rPr>
        <rFont val="Arial"/>
        <b/>
      </rPr>
      <t>Your Lead Roles</t>
    </r>
    <r>
      <rPr>
        <rFont val="Arial"/>
      </rPr>
      <t>: Backup Project Leader, requirement leader</t>
    </r>
  </si>
  <si>
    <r>
      <rPr>
        <b/>
      </rPr>
      <t>0</t>
    </r>
    <r>
      <rPr/>
      <t xml:space="preserve"> - learn git (lab 1)
</t>
    </r>
    <r>
      <rPr>
        <b/>
      </rPr>
      <t>5</t>
    </r>
    <r>
      <rPr/>
      <t xml:space="preserve"> - set up polls and meeting times, meeting minutes #1
</t>
    </r>
    <r>
      <rPr>
        <b/>
      </rPr>
      <t xml:space="preserve">7 </t>
    </r>
    <r>
      <rPr/>
      <t xml:space="preserve">- Risk management, SPP document, pressentation slides
</t>
    </r>
  </si>
  <si>
    <t>n/a</t>
  </si>
  <si>
    <t>1. Created some of the deliverable files for team 3 and moved them to team 3 folder
2. Iteration 0 slides
3. Risk management excel sheet</t>
  </si>
  <si>
    <t xml:space="preserve">1. Not familiar with Git
</t>
  </si>
  <si>
    <t>1. Work on Iteration 1 deliverables</t>
  </si>
  <si>
    <t>0 - learn docker
1 - learn and setup Jira</t>
  </si>
  <si>
    <t>5/18 - 5/24</t>
  </si>
  <si>
    <r>
      <rPr>
        <b/>
      </rPr>
      <t>0</t>
    </r>
    <r>
      <rPr/>
      <t xml:space="preserve"> - Jira, docker
</t>
    </r>
    <r>
      <rPr>
        <b/>
      </rPr>
      <t>1</t>
    </r>
    <r>
      <rPr/>
      <t xml:space="preserve"> - Jira
</t>
    </r>
    <r>
      <rPr>
        <b/>
      </rPr>
      <t>2</t>
    </r>
    <r>
      <rPr/>
      <t xml:space="preserve"> - class diagrams
</t>
    </r>
    <r>
      <rPr>
        <b/>
      </rPr>
      <t xml:space="preserve">7 - </t>
    </r>
    <r>
      <rPr/>
      <t>SDD - design patterns, Rest API, 
three tier architecture</t>
    </r>
  </si>
  <si>
    <t>1. Updated Jira with user cases
2 . Created UML Diagrams for user cases
3. Design patterns, REST API, and three tier architecture sections of the SDD</t>
  </si>
  <si>
    <t>1. Could not attend group meetings due to work conflicts</t>
  </si>
  <si>
    <t>1. Able to take more time off. Should be able to attend group meetings moving forward</t>
  </si>
  <si>
    <r>
      <rPr>
        <b/>
      </rPr>
      <t xml:space="preserve">0 - </t>
    </r>
    <r>
      <rPr/>
      <t>learn node.js
look at sqlite3 documentation
Django Rest Framework</t>
    </r>
  </si>
  <si>
    <t>5/25 - 5/31</t>
  </si>
  <si>
    <t>presentation 1, update SPPP</t>
  </si>
  <si>
    <t>6/1 - 6/7</t>
  </si>
  <si>
    <t>6/8 - 6/14</t>
  </si>
  <si>
    <t>6/15 - 6/21</t>
  </si>
  <si>
    <r>
      <rPr>
        <rFont val="Arial"/>
        <b/>
      </rPr>
      <t>Your Lead Roles</t>
    </r>
    <r>
      <rPr>
        <rFont val="Arial"/>
      </rPr>
      <t>: Backup Project Leader, requirement leader</t>
    </r>
  </si>
  <si>
    <t>0 - learn about git  
0 - learn about frontend development  
6 - set up git  
7 - working on presentation</t>
  </si>
  <si>
    <t>1. Create slides for presentation</t>
  </si>
  <si>
    <t>1. not familar with git</t>
  </si>
  <si>
    <t>1. finish Django tutorial in 2 weeks, be able to create simple Djano hello world project next week</t>
  </si>
  <si>
    <t>0- Learn Docker and Jira</t>
  </si>
  <si>
    <t>05.18-5/25</t>
  </si>
  <si>
    <t>0 - jira
1- jira
1- add 2 user stories
7 - SDD - RESET api</t>
  </si>
  <si>
    <t>1 - SDD class diagram
2 - RESET API section for SDD
3 - Create UML diagram</t>
  </si>
  <si>
    <t>1.  New to Django, spent extra time learning project structure and URL routing</t>
  </si>
  <si>
    <t>Reviewed Django documentation and tutorial examples to understand structure. Will continue to build additional endpoints next week.</t>
  </si>
  <si>
    <t>0- Create login endpoint，Add JWT authentication，Write test cases</t>
  </si>
  <si>
    <r>
      <rPr>
        <rFont val="Arial"/>
        <b/>
      </rPr>
      <t>Your Lead Roles</t>
    </r>
    <r>
      <rPr>
        <rFont val="Arial"/>
      </rPr>
      <t>: QA Leader Backup Project Leader</t>
    </r>
  </si>
  <si>
    <t>0 - learn about git  
0 - learn about backend development using python  
5 - minute takers during the meeting  
7 - working on presentation</t>
  </si>
  <si>
    <t>1. Taking notes for material discussed during for meeting #3 and #4
2. Creating slides for the presentation</t>
  </si>
  <si>
    <t>1. few experience on backend development with django</t>
  </si>
  <si>
    <t>1. Will be spending more time looking into tutorials in order to catch up</t>
  </si>
  <si>
    <t>05/18-05/25</t>
  </si>
  <si>
    <t>0 - learn about jira and database design
1 - jira user stories
2 - UML class diagrams
2 - desing databse schema for SDD
5 - taking notes for meetings
7 - write code review process for SPPP</t>
  </si>
  <si>
    <t>1. Taking meetingminutes for group meeting 5, 6, 7
2.  Create user stories and UML diagrams for stories
3. desing databse schema for SDD
4. Write code review process for SPPP</t>
  </si>
  <si>
    <t>1. No issues</t>
  </si>
  <si>
    <t>1. Plan to learn more about backend desing and django</t>
  </si>
  <si>
    <r>
      <rPr>
        <rFont val="Arial"/>
        <b/>
      </rPr>
      <t>Your Lead Roles</t>
    </r>
    <r>
      <rPr>
        <rFont val="Arial"/>
      </rPr>
      <t>: All Roles Leader</t>
    </r>
  </si>
  <si>
    <t>0 - Learn git and Django, read  and watch several tutorials
1 - Work on SPPP file and define high level requirements (essential, Desirable, and Optional)
5 - Help planning meetings and agenda work flow
7 - Research similar products for SPPP file</t>
  </si>
  <si>
    <r>
      <rPr/>
      <t xml:space="preserve">Use </t>
    </r>
    <r>
      <rPr>
        <color rgb="FF1155CC"/>
        <u/>
      </rPr>
      <t>babani.co</t>
    </r>
    <r>
      <rPr/>
      <t xml:space="preserve"> to generate mockups included in the SPPP file</t>
    </r>
  </si>
  <si>
    <t>1. Write several sections of SPPP File</t>
  </si>
  <si>
    <t>No issues during iteration 0</t>
  </si>
  <si>
    <t>0 - Learn Docker and Jira
1 - Work on user stories and features
3 - Set up project skeleton</t>
  </si>
  <si>
    <t>0 - Learn Jira and its features as 
well as practice commands
1 - Develop user stories, sub-tasks, 
and acceptance tests directly involve 
during iteration 1 deliverable
2 - Develop UML class diagrams for 
user stories directly involve during 
iteration 1 deliverable
5 - Send reminders and constantly 
active in the communication channels
5 - Lead meetings and Team Flow
7 - Update SPPP defect management 
plan process and build RestAPI 
presentation 1</t>
  </si>
  <si>
    <t>1. Write sections for SDD iteration 1 
2. Update sections for SPPP iteration 1
3. Slide Presentation Video iteration 1.</t>
  </si>
  <si>
    <t>1. Communication is not clear
2. Decison making is not clear
3. Assignation of tasks is not clear</t>
  </si>
  <si>
    <t>1. Propose a better communication 
process
2. Propose a better tasks 
assignment plan</t>
  </si>
  <si>
    <t>1. Work on assigned dev tasks
2. Get familiar with automated 
testing</t>
  </si>
  <si>
    <t>5/24-5/30</t>
  </si>
  <si>
    <t>6/1-6/6</t>
  </si>
  <si>
    <t>6/7-6/13</t>
  </si>
  <si>
    <t>6/14-6/20</t>
  </si>
  <si>
    <r>
      <rPr>
        <rFont val="Arial"/>
        <b/>
      </rPr>
      <t>Your Lead Roles</t>
    </r>
    <r>
      <rPr>
        <rFont val="Arial"/>
      </rPr>
      <t>: Configuration Lead, Design and Implementation Team</t>
    </r>
  </si>
  <si>
    <t>5/10-5/16</t>
  </si>
  <si>
    <t>6 - Setup Git
6 - Define branching strategy
7 - Created presentation
1 - Review project requirements
5 - Review team roles
2 - Review techonology stack
5 - Drafted progress report</t>
  </si>
  <si>
    <t>1. Created Project Presentation
2. Created Risk Management Template
3. Supported metrics brainstorming
4. Supported git branch strategy selection</t>
  </si>
  <si>
    <t>1. Not familiar with django</t>
  </si>
  <si>
    <t>1. Review django tutorials</t>
  </si>
  <si>
    <t>1. Review django tutorials
2. Write user stories
3. Investigate containerization
4. Support SDD Draft
5. Support STD Draft</t>
  </si>
  <si>
    <t>6 - Setup Docker containers
2 - Made software architecture diagram
     and updated SDD
2 - Made software class diagrams and 
     updated SDD
0 - Learning about docker compose
1 - Added two user stories
2 - Identified design patterns to use for
     project
7 - Migrated Jira issues to Github
4 - Wrote STD</t>
  </si>
  <si>
    <t>1. SDD Software Architecture
2. SDD Class Diagrams
3. Project docker containers
4. SDD Design Patterns
5. STD</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</si>
</sst>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rgb="FFFF0000"/>
      <name val="Arial"/>
    </font>
    <font>
      <b/>
      <name val="Arial"/>
    </font>
    <font>
      <b/>
    </font>
    <font>
      <b/>
      <color rgb="FF000000"/>
    </font>
    <font/>
    <font>
      <color rgb="FFFF0000"/>
      <name val="Arial"/>
    </font>
    <font>
      <b/>
      <name val="Calibri"/>
    </font>
    <font>
      <name val="Arial"/>
    </font>
    <font>
      <u/>
      <color rgb="FF0000FF"/>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4">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n">
        <color rgb="FF000000"/>
      </right>
      <top style="thin">
        <color rgb="FF000000"/>
      </top>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right/>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1" fillId="0" fontId="2" numFmtId="0" xfId="0" applyAlignment="1" applyBorder="1" applyFont="1">
      <alignment readingOrder="0" shrinkToFit="0" vertical="bottom" wrapText="1"/>
    </xf>
    <xf borderId="2" fillId="0" fontId="2" numFmtId="0" xfId="0" applyAlignment="1" applyBorder="1" applyFont="1">
      <alignment readingOrder="0" shrinkToFit="0" vertical="bottom" wrapText="1"/>
    </xf>
    <xf borderId="2" fillId="0" fontId="3" numFmtId="0" xfId="0" applyAlignment="1" applyBorder="1" applyFont="1">
      <alignment readingOrder="0" shrinkToFit="0" wrapText="1"/>
    </xf>
    <xf borderId="2" fillId="0" fontId="3" numFmtId="0" xfId="0" applyAlignment="1" applyBorder="1" applyFont="1">
      <alignment readingOrder="0"/>
    </xf>
    <xf borderId="2" fillId="0" fontId="2" numFmtId="0" xfId="0" applyAlignment="1" applyBorder="1" applyFont="1">
      <alignment shrinkToFit="0" vertical="bottom" wrapText="1"/>
    </xf>
    <xf borderId="2" fillId="0" fontId="4" numFmtId="0" xfId="0" applyAlignment="1" applyBorder="1" applyFont="1">
      <alignment readingOrder="0" shrinkToFit="0" wrapText="1"/>
    </xf>
    <xf borderId="3" fillId="0" fontId="3" numFmtId="0" xfId="0" applyAlignment="1" applyBorder="1" applyFont="1">
      <alignment readingOrder="0" shrinkToFit="0" wrapText="1"/>
    </xf>
    <xf borderId="4" fillId="0" fontId="5" numFmtId="0" xfId="0" applyAlignment="1" applyBorder="1" applyFont="1">
      <alignment readingOrder="0" shrinkToFit="0" wrapText="1"/>
    </xf>
    <xf borderId="5" fillId="0" fontId="5" numFmtId="0" xfId="0" applyAlignment="1" applyBorder="1" applyFont="1">
      <alignment readingOrder="0" shrinkToFit="0" wrapText="1"/>
    </xf>
    <xf borderId="5" fillId="0" fontId="5" numFmtId="0" xfId="0" applyBorder="1" applyFont="1"/>
    <xf borderId="5" fillId="0" fontId="5" numFmtId="0" xfId="0" applyAlignment="1" applyBorder="1" applyFont="1">
      <alignment readingOrder="0"/>
    </xf>
    <xf borderId="6" fillId="0" fontId="5" numFmtId="0" xfId="0" applyAlignment="1" applyBorder="1" applyFont="1">
      <alignment readingOrder="0"/>
    </xf>
    <xf borderId="6" fillId="0" fontId="5" numFmtId="0" xfId="0" applyBorder="1" applyFont="1"/>
    <xf borderId="5" fillId="0" fontId="5" numFmtId="0" xfId="0" applyAlignment="1" applyBorder="1" applyFont="1">
      <alignment shrinkToFit="0" wrapText="1"/>
    </xf>
    <xf borderId="7" fillId="0" fontId="5" numFmtId="0" xfId="0" applyBorder="1" applyFont="1"/>
    <xf borderId="8" fillId="0" fontId="5" numFmtId="0" xfId="0" applyAlignment="1" applyBorder="1" applyFont="1">
      <alignment readingOrder="0" shrinkToFit="0" wrapText="1"/>
    </xf>
    <xf borderId="9" fillId="0" fontId="5" numFmtId="0" xfId="0" applyAlignment="1" applyBorder="1" applyFont="1">
      <alignment readingOrder="0" shrinkToFit="0" wrapText="1"/>
    </xf>
    <xf borderId="9" fillId="0" fontId="5" numFmtId="0" xfId="0" applyAlignment="1" applyBorder="1" applyFont="1">
      <alignment shrinkToFit="0" wrapText="1"/>
    </xf>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0" fillId="0" fontId="5" numFmtId="0" xfId="0" applyAlignment="1" applyFont="1">
      <alignment readingOrder="0" shrinkToFit="0" wrapText="1"/>
    </xf>
    <xf borderId="0" fillId="0" fontId="5" numFmtId="0" xfId="0" applyAlignment="1" applyFont="1">
      <alignment shrinkToFit="0" wrapText="1"/>
    </xf>
    <xf borderId="0" fillId="0" fontId="5" numFmtId="0" xfId="0" applyAlignment="1" applyFont="1">
      <alignment readingOrder="0"/>
    </xf>
    <xf borderId="5" fillId="0" fontId="1" numFmtId="0" xfId="0" applyAlignment="1" applyBorder="1" applyFont="1">
      <alignment readingOrder="0" shrinkToFit="0" vertical="top" wrapText="0"/>
    </xf>
    <xf borderId="5" fillId="0" fontId="6" numFmtId="0" xfId="0" applyAlignment="1" applyBorder="1" applyFont="1">
      <alignment vertical="top"/>
    </xf>
    <xf borderId="0" fillId="0" fontId="6" numFmtId="0" xfId="0" applyAlignment="1" applyFont="1">
      <alignment vertical="bottom"/>
    </xf>
    <xf borderId="5" fillId="0" fontId="2" numFmtId="0" xfId="0" applyAlignment="1" applyBorder="1" applyFont="1">
      <alignment shrinkToFit="0" vertical="top" wrapText="1"/>
    </xf>
    <xf borderId="5" fillId="0" fontId="7" numFmtId="0" xfId="0" applyAlignment="1" applyBorder="1" applyFont="1">
      <alignment shrinkToFit="0" vertical="top" wrapText="1"/>
    </xf>
    <xf borderId="5" fillId="0" fontId="7" numFmtId="0" xfId="0" applyAlignment="1" applyBorder="1" applyFont="1">
      <alignment shrinkToFit="0" vertical="bottom" wrapText="1"/>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13" fillId="0" fontId="2" numFmtId="0" xfId="0" applyAlignment="1" applyBorder="1" applyFont="1">
      <alignment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0" fontId="8" numFmtId="0" xfId="0" applyAlignment="1" applyFont="1">
      <alignment horizontal="left" shrinkToFit="0" vertical="bottom" wrapText="1"/>
    </xf>
    <xf borderId="0" fillId="0" fontId="8" numFmtId="0" xfId="0" applyAlignment="1" applyFont="1">
      <alignment shrinkToFit="0" vertical="bottom" wrapText="1"/>
    </xf>
    <xf borderId="0" fillId="0" fontId="8" numFmtId="0" xfId="0" applyAlignment="1" applyFont="1">
      <alignment horizontal="right" readingOrder="0" shrinkToFit="0" vertical="bottom" wrapText="1"/>
    </xf>
    <xf borderId="0" fillId="0" fontId="8" numFmtId="0" xfId="0" applyAlignment="1" applyFont="1">
      <alignment horizontal="left" readingOrder="0" shrinkToFit="0" vertical="bottom" wrapText="1"/>
    </xf>
    <xf borderId="0" fillId="0" fontId="8" numFmtId="0" xfId="0" applyAlignment="1" applyFont="1">
      <alignment readingOrder="0" shrinkToFit="0" vertical="bottom" wrapText="1"/>
    </xf>
    <xf borderId="0" fillId="0" fontId="8" numFmtId="0" xfId="0" applyAlignment="1" applyFont="1">
      <alignment horizontal="right" shrinkToFit="0" vertical="bottom" wrapText="1"/>
    </xf>
    <xf borderId="0" fillId="0" fontId="8" numFmtId="0" xfId="0" applyAlignment="1" applyFont="1">
      <alignment readingOrder="0" vertical="bottom"/>
    </xf>
    <xf borderId="0" fillId="0" fontId="8" numFmtId="0" xfId="0" applyAlignment="1" applyFont="1">
      <alignment vertical="bottom"/>
    </xf>
    <xf borderId="0" fillId="0" fontId="8" numFmtId="0" xfId="0" applyAlignment="1" applyFont="1">
      <alignment horizontal="right" shrinkToFit="0" vertical="bottom" wrapText="1"/>
    </xf>
    <xf borderId="0" fillId="0" fontId="8" numFmtId="0" xfId="0" applyAlignment="1" applyFont="1">
      <alignment vertical="bottom"/>
    </xf>
    <xf borderId="0" fillId="3" fontId="5" numFmtId="0" xfId="0" applyAlignment="1" applyFill="1" applyFont="1">
      <alignment readingOrder="0" shrinkToFit="0" wrapText="1"/>
    </xf>
    <xf borderId="0" fillId="0" fontId="9" numFmtId="0" xfId="0" applyAlignment="1" applyFont="1">
      <alignment readingOrder="0" shrinkToFit="0" wrapText="1"/>
    </xf>
    <xf borderId="0" fillId="0" fontId="5"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babani.co/"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12.13"/>
    <col customWidth="1" min="8" max="8" width="11.38"/>
    <col customWidth="1" min="9" max="9" width="7.13"/>
    <col customWidth="1" min="10" max="10" width="6.63"/>
    <col customWidth="1" min="11" max="11" width="9.0"/>
    <col customWidth="1" min="12" max="12" width="7.88"/>
    <col customWidth="1" min="13" max="13" width="12.0"/>
    <col customWidth="1" min="14" max="14" width="10.75"/>
    <col customWidth="1" min="15" max="15" width="7.38"/>
    <col customWidth="1" min="16" max="16" width="8.5"/>
    <col customWidth="1" min="17" max="17" width="9.38"/>
    <col customWidth="1" min="18" max="18" width="7.13"/>
    <col customWidth="1" min="19" max="19" width="8.5"/>
    <col customWidth="1" min="20" max="20" width="9.13"/>
    <col customWidth="1" min="21" max="23" width="7.88"/>
    <col customWidth="1" min="24" max="24" width="10.25"/>
  </cols>
  <sheetData>
    <row r="1">
      <c r="A1" s="1" t="s">
        <v>0</v>
      </c>
      <c r="B1" s="2"/>
      <c r="C1" s="3"/>
      <c r="D1" s="4"/>
      <c r="E1" s="4"/>
      <c r="F1" s="4"/>
      <c r="G1" s="3"/>
      <c r="H1" s="3"/>
      <c r="I1" s="3"/>
      <c r="J1" s="3"/>
      <c r="K1" s="3"/>
      <c r="L1" s="2"/>
      <c r="M1" s="2"/>
      <c r="N1" s="2"/>
      <c r="O1" s="5"/>
      <c r="P1" s="5"/>
      <c r="Q1" s="5"/>
      <c r="R1" s="5"/>
      <c r="S1" s="5"/>
      <c r="T1" s="5"/>
      <c r="U1" s="5"/>
      <c r="V1" s="6"/>
      <c r="W1" s="6"/>
      <c r="X1" s="6"/>
      <c r="Y1" s="6"/>
      <c r="Z1" s="6"/>
    </row>
    <row r="2" ht="30.0" customHeight="1">
      <c r="A2" s="1" t="s">
        <v>1</v>
      </c>
      <c r="B2" s="2"/>
      <c r="C2" s="3"/>
      <c r="D2" s="4"/>
      <c r="E2" s="4"/>
      <c r="F2" s="4"/>
      <c r="G2" s="3"/>
      <c r="H2" s="3"/>
      <c r="I2" s="3"/>
      <c r="J2" s="3"/>
      <c r="K2" s="3"/>
      <c r="L2" s="2"/>
      <c r="M2" s="2"/>
      <c r="N2" s="2"/>
      <c r="O2" s="5"/>
      <c r="P2" s="5"/>
      <c r="Q2" s="5"/>
      <c r="R2" s="5"/>
      <c r="S2" s="5"/>
      <c r="T2" s="5"/>
      <c r="U2" s="5"/>
      <c r="V2" s="6"/>
      <c r="W2" s="6"/>
      <c r="X2" s="6"/>
      <c r="Y2" s="6"/>
      <c r="Z2" s="6"/>
    </row>
    <row r="3">
      <c r="A3" s="7" t="s">
        <v>2</v>
      </c>
      <c r="B3" s="8" t="s">
        <v>3</v>
      </c>
      <c r="C3" s="9" t="s">
        <v>4</v>
      </c>
      <c r="D3" s="10" t="s">
        <v>5</v>
      </c>
      <c r="E3" s="10" t="s">
        <v>6</v>
      </c>
      <c r="F3" s="10" t="s">
        <v>7</v>
      </c>
      <c r="G3" s="9" t="s">
        <v>8</v>
      </c>
      <c r="H3" s="9" t="s">
        <v>9</v>
      </c>
      <c r="I3" s="9" t="s">
        <v>10</v>
      </c>
      <c r="J3" s="9" t="s">
        <v>11</v>
      </c>
      <c r="K3" s="9" t="s">
        <v>12</v>
      </c>
      <c r="L3" s="8" t="s">
        <v>13</v>
      </c>
      <c r="M3" s="8" t="s">
        <v>14</v>
      </c>
      <c r="N3" s="8" t="s">
        <v>15</v>
      </c>
      <c r="O3" s="11" t="s">
        <v>16</v>
      </c>
      <c r="P3" s="11" t="s">
        <v>17</v>
      </c>
      <c r="Q3" s="11" t="s">
        <v>18</v>
      </c>
      <c r="R3" s="11" t="s">
        <v>19</v>
      </c>
      <c r="S3" s="11" t="s">
        <v>20</v>
      </c>
      <c r="T3" s="11" t="s">
        <v>21</v>
      </c>
      <c r="U3" s="11" t="s">
        <v>22</v>
      </c>
      <c r="V3" s="12" t="s">
        <v>23</v>
      </c>
      <c r="W3" s="12" t="s">
        <v>24</v>
      </c>
      <c r="X3" s="9" t="s">
        <v>25</v>
      </c>
      <c r="Y3" s="13" t="s">
        <v>26</v>
      </c>
    </row>
    <row r="4">
      <c r="A4" s="14">
        <v>0.0</v>
      </c>
      <c r="B4" s="15" t="s">
        <v>27</v>
      </c>
      <c r="C4" s="15" t="s">
        <v>28</v>
      </c>
      <c r="D4" s="16"/>
      <c r="E4" s="15"/>
      <c r="F4" s="15"/>
      <c r="G4" s="17" t="s">
        <v>29</v>
      </c>
      <c r="H4" s="17" t="s">
        <v>29</v>
      </c>
      <c r="I4" s="17" t="s">
        <v>29</v>
      </c>
      <c r="J4" s="17" t="s">
        <v>29</v>
      </c>
      <c r="K4" s="17" t="s">
        <v>29</v>
      </c>
      <c r="L4" s="16">
        <f t="shared" ref="L4:L7" si="1">SUM(M4:N4)</f>
        <v>52.5</v>
      </c>
      <c r="M4" s="16">
        <f t="shared" ref="M4:M5" si="2">SUM(O4:V4)</f>
        <v>46.5</v>
      </c>
      <c r="N4" s="17">
        <v>6.0</v>
      </c>
      <c r="O4" s="16">
        <f>SUM('Uzay Isin Alici'!G5,'Indra Sigicharla'!G4,'Adriel Domingo'!G5,'Hongcheng Ding'!G5,'Mengliang Tan'!G5,'John Gutierrez'!G5,'Tyler Gonsalves'!G4)</f>
        <v>16</v>
      </c>
      <c r="P4" s="16">
        <f>SUM('Uzay Isin Alici'!H5,'Indra Sigicharla'!H4,'Adriel Domingo'!H5,'Hongcheng Ding'!H5,'Mengliang Tan'!H5,'John Gutierrez'!H5,'Tyler Gonsalves'!H4)</f>
        <v>4</v>
      </c>
      <c r="Q4" s="16">
        <f>SUM('Uzay Isin Alici'!I5,'Indra Sigicharla'!I4,'Adriel Domingo'!I5,'Hongcheng Ding'!I5,'Mengliang Tan'!I5,'John Gutierrez'!I5,'Tyler Gonsalves'!I4)</f>
        <v>0.5</v>
      </c>
      <c r="R4" s="16">
        <f>SUM('Uzay Isin Alici'!J5,'Indra Sigicharla'!J4,'Adriel Domingo'!J5,'Hongcheng Ding'!J5,'Mengliang Tan'!J5,'John Gutierrez'!J5,'Tyler Gonsalves'!J4)</f>
        <v>0</v>
      </c>
      <c r="S4" s="16">
        <f>SUM('Uzay Isin Alici'!K5,'Indra Sigicharla'!K4,'Adriel Domingo'!K5,'Hongcheng Ding'!K5,'Mengliang Tan'!K5,'John Gutierrez'!K5,'Tyler Gonsalves'!K4)</f>
        <v>0</v>
      </c>
      <c r="T4" s="16">
        <f>SUM('Uzay Isin Alici'!L5,'Indra Sigicharla'!L4,'Adriel Domingo'!L5,'Hongcheng Ding'!L5,'Mengliang Tan'!L5,'John Gutierrez'!L5,'Tyler Gonsalves'!L4)</f>
        <v>6</v>
      </c>
      <c r="U4" s="16">
        <f>SUM('Uzay Isin Alici'!M5,'Indra Sigicharla'!M4,'Adriel Domingo'!M5,'Hongcheng Ding'!M5,'Mengliang Tan'!M5,'John Gutierrez'!M5,'Tyler Gonsalves'!M4)</f>
        <v>6</v>
      </c>
      <c r="V4" s="17">
        <f>SUM('Uzay Isin Alici'!N5,'Indra Sigicharla'!N4,'Adriel Domingo'!N5,'Hongcheng Ding'!N5,'Mengliang Tan'!N5,'John Gutierrez'!N5,'Tyler Gonsalves'!N4)</f>
        <v>14</v>
      </c>
      <c r="W4" s="17" t="s">
        <v>29</v>
      </c>
      <c r="X4" s="17" t="s">
        <v>29</v>
      </c>
      <c r="Y4" s="18" t="s">
        <v>29</v>
      </c>
    </row>
    <row r="5">
      <c r="A5" s="14">
        <v>1.0</v>
      </c>
      <c r="B5" s="15" t="s">
        <v>30</v>
      </c>
      <c r="C5" s="15" t="s">
        <v>31</v>
      </c>
      <c r="D5" s="16"/>
      <c r="E5" s="16"/>
      <c r="F5" s="16"/>
      <c r="G5" s="16"/>
      <c r="H5" s="16"/>
      <c r="I5" s="16"/>
      <c r="J5" s="16"/>
      <c r="K5" s="16"/>
      <c r="L5" s="16">
        <f t="shared" si="1"/>
        <v>63.5</v>
      </c>
      <c r="M5">
        <f t="shared" si="2"/>
        <v>61.5</v>
      </c>
      <c r="N5">
        <f>'Tyler Gonsalves'!E5</f>
        <v>2</v>
      </c>
      <c r="O5" s="16">
        <f>SUM('Uzay Isin Alici'!G6,'Indra Sigicharla'!G5,'Adriel Domingo'!G6,'Hongcheng Ding'!G6,'Mengliang Tan'!G6,'John Gutierrez'!G6,'Tyler Gonsalves'!G5)</f>
        <v>12</v>
      </c>
      <c r="P5" s="16">
        <f>SUM('Uzay Isin Alici'!H6,'Indra Sigicharla'!H5,'Adriel Domingo'!H6,'Hongcheng Ding'!H6,'Mengliang Tan'!H6,'John Gutierrez'!H6,'Tyler Gonsalves'!H5)</f>
        <v>9</v>
      </c>
      <c r="Q5" s="16">
        <f>SUM('Uzay Isin Alici'!I5,'Indra Sigicharla'!I5,'Adriel Domingo'!I6,'Hongcheng Ding'!I6,'Mengliang Tan'!I6,'John Gutierrez'!I6,'Tyler Gonsalves'!I5)</f>
        <v>15</v>
      </c>
      <c r="R5" s="16">
        <f>SUM('Uzay Isin Alici'!J5,'Indra Sigicharla'!J5,'Adriel Domingo'!J6,'Hongcheng Ding'!J6,'Mengliang Tan'!J6,'John Gutierrez'!J6,'Tyler Gonsalves'!J5)</f>
        <v>0</v>
      </c>
      <c r="S5" s="16">
        <f>SUM('Uzay Isin Alici'!K5,'Indra Sigicharla'!K5,'Adriel Domingo'!K6,'Hongcheng Ding'!K6,'Mengliang Tan'!K6,'John Gutierrez'!K6,'Tyler Gonsalves'!K5)</f>
        <v>2</v>
      </c>
      <c r="T5" s="16">
        <f>SUM('Uzay Isin Alici'!L5,'Indra Sigicharla'!L5,'Adriel Domingo'!L6,'Hongcheng Ding'!L6,'Mengliang Tan'!L6,'John Gutierrez'!L6,'Tyler Gonsalves'!L5)</f>
        <v>4</v>
      </c>
      <c r="U5" s="16">
        <f>SUM('Uzay Isin Alici'!M5,'Indra Sigicharla'!M5,'Adriel Domingo'!M6,'Hongcheng Ding'!M6,'Mengliang Tan'!M6,'John Gutierrez'!M6,'Tyler Gonsalves'!M5)</f>
        <v>7</v>
      </c>
      <c r="V5" s="16">
        <f>SUM('Uzay Isin Alici'!N6,'Indra Sigicharla'!N5,'Adriel Domingo'!N6,'Hongcheng Ding'!N6,'Mengliang Tan'!N6,'John Gutierrez'!N6,'Tyler Gonsalves'!N5)</f>
        <v>12.5</v>
      </c>
      <c r="W5" s="16"/>
      <c r="X5" s="16"/>
      <c r="Y5" s="19"/>
    </row>
    <row r="6">
      <c r="A6" s="14">
        <v>2.0</v>
      </c>
      <c r="B6" s="15" t="s">
        <v>32</v>
      </c>
      <c r="C6" s="20"/>
      <c r="D6" s="16"/>
      <c r="E6" s="16"/>
      <c r="F6" s="16"/>
      <c r="G6" s="17">
        <v>1.0</v>
      </c>
      <c r="H6" s="17">
        <v>1.0</v>
      </c>
      <c r="I6" s="17">
        <v>64.0</v>
      </c>
      <c r="J6" s="16"/>
      <c r="K6" s="16"/>
      <c r="L6" s="21">
        <f t="shared" si="1"/>
        <v>0</v>
      </c>
      <c r="M6" s="16"/>
      <c r="N6" s="16"/>
      <c r="O6" s="16"/>
      <c r="P6" s="16"/>
      <c r="Q6" s="16"/>
      <c r="R6" s="16"/>
      <c r="S6" s="16"/>
      <c r="T6" s="16"/>
      <c r="U6" s="16"/>
      <c r="V6" s="16"/>
      <c r="W6" s="16"/>
      <c r="X6" s="16"/>
      <c r="Y6" s="19"/>
    </row>
    <row r="7">
      <c r="A7" s="22">
        <v>3.0</v>
      </c>
      <c r="B7" s="23" t="s">
        <v>33</v>
      </c>
      <c r="C7" s="24"/>
      <c r="D7" s="25"/>
      <c r="E7" s="25"/>
      <c r="F7" s="25"/>
      <c r="G7" s="25"/>
      <c r="H7" s="25"/>
      <c r="I7" s="25"/>
      <c r="J7" s="25"/>
      <c r="K7" s="26"/>
      <c r="L7" s="25">
        <f t="shared" si="1"/>
        <v>0</v>
      </c>
      <c r="M7" s="27"/>
      <c r="N7" s="25"/>
      <c r="O7" s="25"/>
      <c r="P7" s="25"/>
      <c r="Q7" s="25"/>
      <c r="R7" s="25"/>
      <c r="S7" s="25"/>
      <c r="T7" s="25"/>
      <c r="U7" s="25"/>
      <c r="V7" s="25"/>
      <c r="W7" s="25"/>
      <c r="X7" s="25"/>
      <c r="Y7" s="28"/>
    </row>
    <row r="8">
      <c r="A8" s="29"/>
      <c r="B8" s="30"/>
      <c r="C8" s="30"/>
    </row>
    <row r="9">
      <c r="A9" s="29"/>
      <c r="B9" s="30"/>
      <c r="C9" s="30"/>
    </row>
    <row r="10">
      <c r="A10" s="29" t="s">
        <v>34</v>
      </c>
      <c r="B10" s="30"/>
      <c r="C10" s="30"/>
    </row>
    <row r="11">
      <c r="A11" s="31" t="s">
        <v>35</v>
      </c>
    </row>
    <row r="12">
      <c r="A12" s="31" t="s">
        <v>36</v>
      </c>
    </row>
    <row r="13">
      <c r="A13" s="31" t="s">
        <v>37</v>
      </c>
    </row>
    <row r="14">
      <c r="A14" s="31" t="s">
        <v>38</v>
      </c>
    </row>
    <row r="15">
      <c r="A15" s="31" t="s">
        <v>39</v>
      </c>
    </row>
    <row r="16">
      <c r="A16" s="31" t="s">
        <v>40</v>
      </c>
    </row>
    <row r="17">
      <c r="A17" s="31" t="s">
        <v>41</v>
      </c>
    </row>
    <row r="18">
      <c r="A18" s="31" t="s">
        <v>42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38"/>
    <col customWidth="1" min="4" max="4" width="17.5"/>
    <col customWidth="1" min="5" max="5" width="21.0"/>
    <col customWidth="1" min="6" max="6" width="9.88"/>
    <col customWidth="1" min="7" max="7" width="16.25"/>
    <col customWidth="1" min="8" max="8" width="14.13"/>
    <col customWidth="1" min="9" max="9" width="22.25"/>
    <col customWidth="1" min="10" max="10" width="19.13"/>
    <col customWidth="1" min="11" max="11" width="42.88"/>
  </cols>
  <sheetData>
    <row r="1" ht="27.0" customHeight="1">
      <c r="A1" s="32" t="s">
        <v>43</v>
      </c>
      <c r="B1" s="33"/>
      <c r="C1" s="33"/>
      <c r="D1" s="33"/>
      <c r="E1" s="33"/>
      <c r="F1" s="33"/>
      <c r="G1" s="33"/>
      <c r="H1" s="33"/>
      <c r="I1" s="33"/>
      <c r="J1" s="33"/>
      <c r="K1" s="34"/>
      <c r="L1" s="34"/>
      <c r="M1" s="34"/>
      <c r="N1" s="34"/>
      <c r="O1" s="34"/>
      <c r="P1" s="34"/>
      <c r="Q1" s="34"/>
      <c r="R1" s="34"/>
      <c r="S1" s="34"/>
      <c r="T1" s="34"/>
      <c r="U1" s="34"/>
      <c r="V1" s="34"/>
      <c r="W1" s="34"/>
      <c r="X1" s="34"/>
      <c r="Y1" s="34"/>
      <c r="Z1" s="34"/>
    </row>
    <row r="2">
      <c r="A2" s="35" t="s">
        <v>44</v>
      </c>
      <c r="B2" s="36" t="s">
        <v>45</v>
      </c>
      <c r="C2" s="36" t="s">
        <v>46</v>
      </c>
      <c r="D2" s="36" t="s">
        <v>47</v>
      </c>
      <c r="E2" s="36" t="s">
        <v>48</v>
      </c>
      <c r="F2" s="36" t="s">
        <v>49</v>
      </c>
      <c r="G2" s="36" t="s">
        <v>50</v>
      </c>
      <c r="H2" s="36" t="s">
        <v>51</v>
      </c>
      <c r="I2" s="36" t="s">
        <v>52</v>
      </c>
      <c r="J2" s="36" t="s">
        <v>53</v>
      </c>
      <c r="K2" s="37" t="s">
        <v>54</v>
      </c>
      <c r="L2" s="38"/>
      <c r="M2" s="38"/>
      <c r="N2" s="38"/>
      <c r="O2" s="38"/>
      <c r="P2" s="38"/>
      <c r="Q2" s="38"/>
      <c r="R2" s="38"/>
      <c r="S2" s="38"/>
      <c r="T2" s="38"/>
      <c r="U2" s="38"/>
      <c r="V2" s="38"/>
      <c r="W2" s="38"/>
      <c r="X2" s="38"/>
      <c r="Y2" s="38"/>
      <c r="Z2" s="38"/>
    </row>
    <row r="3">
      <c r="A3" s="31" t="s">
        <v>55</v>
      </c>
    </row>
    <row r="4">
      <c r="A4" s="31" t="s">
        <v>56</v>
      </c>
    </row>
    <row r="5">
      <c r="A5" s="31" t="s">
        <v>57</v>
      </c>
    </row>
    <row r="6">
      <c r="A6" s="31" t="s">
        <v>58</v>
      </c>
    </row>
    <row r="7">
      <c r="A7" s="31" t="s">
        <v>59</v>
      </c>
    </row>
    <row r="8">
      <c r="A8" s="31" t="s">
        <v>60</v>
      </c>
    </row>
    <row r="9">
      <c r="A9" s="31" t="s">
        <v>61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9.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63</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45">
        <v>1.0</v>
      </c>
      <c r="B4" s="45" t="s">
        <v>75</v>
      </c>
      <c r="C4" s="45">
        <f>D4+E4</f>
        <v>7</v>
      </c>
      <c r="D4" s="45">
        <f>sum(G4:N4)</f>
        <v>6</v>
      </c>
      <c r="E4" s="45">
        <v>1.0</v>
      </c>
      <c r="F4" s="45" t="s">
        <v>76</v>
      </c>
      <c r="G4" s="45">
        <v>3.0</v>
      </c>
      <c r="H4" s="45">
        <v>1.0</v>
      </c>
      <c r="I4" s="46"/>
      <c r="J4" s="46"/>
      <c r="K4" s="46"/>
      <c r="L4" s="45">
        <v>0.5</v>
      </c>
      <c r="M4" s="45">
        <v>1.0</v>
      </c>
      <c r="N4" s="45">
        <v>0.5</v>
      </c>
      <c r="O4" s="45" t="s">
        <v>77</v>
      </c>
      <c r="P4" s="45" t="s">
        <v>78</v>
      </c>
      <c r="Q4" s="45" t="s">
        <v>79</v>
      </c>
      <c r="R4" s="45" t="s">
        <v>80</v>
      </c>
      <c r="S4" s="45" t="s">
        <v>81</v>
      </c>
      <c r="T4" s="45">
        <v>6.0</v>
      </c>
      <c r="U4" s="30"/>
      <c r="V4" s="30"/>
      <c r="W4" s="46"/>
      <c r="X4" s="47"/>
      <c r="Y4" s="47"/>
      <c r="Z4" s="47"/>
      <c r="AA4" s="47"/>
    </row>
    <row r="5" ht="71.25" customHeight="1">
      <c r="A5" s="31">
        <v>1.0</v>
      </c>
      <c r="B5" s="31" t="s">
        <v>75</v>
      </c>
      <c r="C5" s="31">
        <v>6.0</v>
      </c>
      <c r="D5" s="31">
        <v>5.0</v>
      </c>
      <c r="E5" s="31">
        <v>4.0</v>
      </c>
      <c r="F5" s="31" t="s">
        <v>82</v>
      </c>
      <c r="G5" s="29">
        <v>3.0</v>
      </c>
      <c r="H5" s="29"/>
      <c r="I5" s="30"/>
      <c r="J5" s="30"/>
      <c r="K5" s="30"/>
      <c r="L5" s="30"/>
      <c r="M5" s="29">
        <v>1.0</v>
      </c>
      <c r="N5" s="29">
        <v>4.0</v>
      </c>
      <c r="O5" s="29" t="s">
        <v>29</v>
      </c>
      <c r="P5" s="29" t="s">
        <v>83</v>
      </c>
      <c r="Q5" s="29" t="s">
        <v>84</v>
      </c>
      <c r="R5" s="29" t="s">
        <v>85</v>
      </c>
      <c r="S5" s="29" t="s">
        <v>86</v>
      </c>
      <c r="T5" s="29">
        <v>7.0</v>
      </c>
      <c r="U5" s="30"/>
      <c r="V5" s="30"/>
      <c r="W5" s="30"/>
    </row>
    <row r="6" ht="148.5" customHeight="1">
      <c r="A6" s="31">
        <v>2.0</v>
      </c>
      <c r="B6" s="29" t="s">
        <v>87</v>
      </c>
      <c r="C6" s="31">
        <v>10.0</v>
      </c>
      <c r="D6" s="31">
        <v>8.0</v>
      </c>
      <c r="E6" s="31">
        <v>3.0</v>
      </c>
      <c r="F6" s="31" t="s">
        <v>88</v>
      </c>
      <c r="G6" s="29">
        <v>1.0</v>
      </c>
      <c r="H6" s="29">
        <v>2.0</v>
      </c>
      <c r="I6" s="29">
        <v>4.0</v>
      </c>
      <c r="J6" s="30"/>
      <c r="K6" s="30"/>
      <c r="L6" s="30"/>
      <c r="M6" s="30"/>
      <c r="N6" s="29">
        <v>1.0</v>
      </c>
      <c r="O6" s="29" t="s">
        <v>29</v>
      </c>
      <c r="P6" s="29" t="s">
        <v>89</v>
      </c>
      <c r="Q6" s="29" t="s">
        <v>90</v>
      </c>
      <c r="R6" s="29" t="s">
        <v>91</v>
      </c>
      <c r="S6" s="29" t="s">
        <v>92</v>
      </c>
      <c r="T6" s="29">
        <v>9.0</v>
      </c>
      <c r="U6" s="30"/>
      <c r="V6" s="30"/>
      <c r="W6" s="30"/>
    </row>
    <row r="7">
      <c r="G7" s="30"/>
      <c r="H7" s="30"/>
      <c r="I7" s="30"/>
      <c r="J7" s="30"/>
      <c r="K7" s="30"/>
      <c r="L7" s="30"/>
      <c r="M7" s="30"/>
      <c r="N7" s="30"/>
      <c r="O7" s="30"/>
      <c r="P7" s="30"/>
      <c r="Q7" s="30"/>
      <c r="R7" s="30"/>
      <c r="S7" s="30"/>
      <c r="T7" s="30"/>
      <c r="U7" s="30"/>
      <c r="V7" s="30"/>
      <c r="W7" s="30"/>
    </row>
    <row r="8">
      <c r="G8" s="30"/>
      <c r="H8" s="30"/>
      <c r="I8" s="30"/>
      <c r="J8" s="30"/>
      <c r="K8" s="30"/>
      <c r="L8" s="30"/>
      <c r="M8" s="30"/>
      <c r="N8" s="30"/>
      <c r="O8" s="30"/>
      <c r="P8" s="30"/>
      <c r="Q8" s="30"/>
      <c r="R8" s="30"/>
      <c r="S8" s="30"/>
      <c r="T8" s="30"/>
      <c r="U8" s="30"/>
      <c r="V8" s="30"/>
      <c r="W8" s="30"/>
    </row>
    <row r="9">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10.13"/>
    <col customWidth="1" min="3" max="3" width="6.75"/>
    <col customWidth="1" min="4" max="4" width="10.0"/>
    <col customWidth="1" min="5" max="5" width="8.6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93</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c r="AB3" s="6"/>
    </row>
    <row r="4">
      <c r="A4" s="29">
        <v>1.0</v>
      </c>
      <c r="B4" s="48" t="s">
        <v>75</v>
      </c>
      <c r="C4" s="49">
        <f t="shared" ref="C4:C9" si="1">D4+E4</f>
        <v>10.5</v>
      </c>
      <c r="D4" s="50">
        <v>5.0</v>
      </c>
      <c r="E4" s="50">
        <v>5.5</v>
      </c>
      <c r="F4" s="51" t="s">
        <v>94</v>
      </c>
      <c r="G4" s="52">
        <v>2.0</v>
      </c>
      <c r="H4" s="53">
        <v>1.0</v>
      </c>
      <c r="I4" s="50">
        <v>0.0</v>
      </c>
      <c r="J4" s="54">
        <v>0.0</v>
      </c>
      <c r="K4" s="54">
        <v>0.0</v>
      </c>
      <c r="L4" s="55">
        <v>0.5</v>
      </c>
      <c r="M4" s="50">
        <v>3.5</v>
      </c>
      <c r="N4" s="50">
        <v>4.5</v>
      </c>
      <c r="O4" s="50" t="s">
        <v>95</v>
      </c>
      <c r="P4" s="52" t="s">
        <v>96</v>
      </c>
      <c r="Q4" s="49"/>
      <c r="R4" s="52" t="s">
        <v>97</v>
      </c>
      <c r="S4" s="52" t="s">
        <v>98</v>
      </c>
      <c r="T4" s="49">
        <v>6.0</v>
      </c>
      <c r="U4" s="56"/>
      <c r="V4" s="57"/>
      <c r="W4" s="57"/>
      <c r="X4" s="57"/>
      <c r="Y4" s="57"/>
      <c r="Z4" s="57"/>
      <c r="AA4" s="57"/>
      <c r="AB4" s="57"/>
    </row>
    <row r="5">
      <c r="A5" s="29">
        <v>2.0</v>
      </c>
      <c r="B5" s="29" t="s">
        <v>99</v>
      </c>
      <c r="C5" s="49">
        <f t="shared" si="1"/>
        <v>0</v>
      </c>
      <c r="D5" s="31">
        <v>0.0</v>
      </c>
      <c r="E5" s="31">
        <v>0.0</v>
      </c>
      <c r="F5" s="51"/>
      <c r="G5" s="30"/>
      <c r="H5" s="30"/>
      <c r="I5" s="30"/>
      <c r="J5" s="30"/>
      <c r="K5" s="30"/>
      <c r="L5" s="30"/>
      <c r="M5" s="30"/>
      <c r="N5" s="30"/>
      <c r="O5" s="30"/>
      <c r="P5" s="30"/>
      <c r="Q5" s="30"/>
      <c r="R5" s="30"/>
      <c r="S5" s="30"/>
      <c r="T5" s="30"/>
      <c r="U5" s="30"/>
      <c r="V5" s="30"/>
      <c r="W5" s="30"/>
    </row>
    <row r="6">
      <c r="A6" s="29">
        <v>3.0</v>
      </c>
      <c r="B6" s="29" t="s">
        <v>100</v>
      </c>
      <c r="C6" s="49">
        <f t="shared" si="1"/>
        <v>0</v>
      </c>
      <c r="D6">
        <f t="shared" ref="D6:D9" si="2">SUM(G6:N6)</f>
        <v>0</v>
      </c>
      <c r="E6" s="31">
        <v>0.0</v>
      </c>
      <c r="G6" s="30"/>
      <c r="H6" s="30"/>
      <c r="I6" s="30"/>
      <c r="J6" s="30"/>
      <c r="K6" s="30"/>
      <c r="L6" s="30"/>
      <c r="M6" s="30"/>
      <c r="N6" s="30"/>
      <c r="O6" s="30"/>
      <c r="P6" s="30"/>
      <c r="Q6" s="30"/>
      <c r="R6" s="30"/>
      <c r="S6" s="30"/>
      <c r="T6" s="30"/>
      <c r="U6" s="30"/>
      <c r="V6" s="30"/>
      <c r="W6" s="30"/>
    </row>
    <row r="7">
      <c r="A7" s="29">
        <v>4.0</v>
      </c>
      <c r="B7" s="29" t="s">
        <v>101</v>
      </c>
      <c r="C7" s="49">
        <f t="shared" si="1"/>
        <v>0</v>
      </c>
      <c r="D7">
        <f t="shared" si="2"/>
        <v>0</v>
      </c>
      <c r="E7" s="31">
        <v>0.0</v>
      </c>
      <c r="G7" s="30"/>
      <c r="H7" s="30"/>
      <c r="I7" s="30"/>
      <c r="J7" s="30"/>
      <c r="K7" s="30"/>
      <c r="L7" s="30"/>
      <c r="M7" s="30"/>
      <c r="N7" s="30"/>
      <c r="O7" s="30"/>
      <c r="P7" s="30"/>
      <c r="Q7" s="30"/>
      <c r="R7" s="30"/>
      <c r="S7" s="30"/>
      <c r="T7" s="30"/>
      <c r="U7" s="30"/>
      <c r="V7" s="30"/>
      <c r="W7" s="30"/>
    </row>
    <row r="8">
      <c r="A8" s="29">
        <v>5.0</v>
      </c>
      <c r="B8" s="29" t="s">
        <v>102</v>
      </c>
      <c r="C8" s="49">
        <f t="shared" si="1"/>
        <v>0</v>
      </c>
      <c r="D8">
        <f t="shared" si="2"/>
        <v>0</v>
      </c>
      <c r="E8" s="31">
        <v>0.0</v>
      </c>
      <c r="G8" s="30"/>
      <c r="H8" s="30"/>
      <c r="I8" s="30"/>
      <c r="J8" s="30"/>
      <c r="K8" s="30"/>
      <c r="L8" s="30"/>
      <c r="M8" s="30"/>
      <c r="N8" s="30"/>
      <c r="O8" s="30"/>
      <c r="P8" s="30"/>
      <c r="Q8" s="30"/>
      <c r="R8" s="30"/>
      <c r="S8" s="30"/>
      <c r="T8" s="30"/>
      <c r="U8" s="30"/>
      <c r="V8" s="30"/>
      <c r="W8" s="30"/>
    </row>
    <row r="9">
      <c r="A9" s="31">
        <v>6.0</v>
      </c>
      <c r="B9" s="31" t="s">
        <v>103</v>
      </c>
      <c r="C9" s="49">
        <f t="shared" si="1"/>
        <v>0</v>
      </c>
      <c r="D9">
        <f t="shared" si="2"/>
        <v>0</v>
      </c>
      <c r="E9" s="31">
        <v>0.0</v>
      </c>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104</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45">
        <v>1.0</v>
      </c>
      <c r="B4" s="45" t="s">
        <v>75</v>
      </c>
      <c r="C4" s="45">
        <f>D4+E4</f>
        <v>7</v>
      </c>
      <c r="D4" s="45">
        <f>sum(G4:N4)</f>
        <v>6</v>
      </c>
      <c r="E4" s="45">
        <v>1.0</v>
      </c>
      <c r="F4" s="45" t="s">
        <v>76</v>
      </c>
      <c r="G4" s="45">
        <v>3.0</v>
      </c>
      <c r="H4" s="45">
        <v>1.0</v>
      </c>
      <c r="I4" s="46"/>
      <c r="J4" s="46"/>
      <c r="K4" s="46"/>
      <c r="L4" s="45">
        <v>0.5</v>
      </c>
      <c r="M4" s="45">
        <v>1.0</v>
      </c>
      <c r="N4" s="45">
        <v>0.5</v>
      </c>
      <c r="O4" s="45" t="s">
        <v>77</v>
      </c>
      <c r="P4" s="45" t="s">
        <v>78</v>
      </c>
      <c r="Q4" s="45" t="s">
        <v>79</v>
      </c>
      <c r="R4" s="45" t="s">
        <v>80</v>
      </c>
      <c r="S4" s="45" t="s">
        <v>81</v>
      </c>
      <c r="T4" s="45">
        <v>6.0</v>
      </c>
      <c r="U4" s="30"/>
      <c r="V4" s="30"/>
      <c r="W4" s="46"/>
      <c r="X4" s="47"/>
      <c r="Y4" s="47"/>
      <c r="Z4" s="47"/>
      <c r="AA4" s="47"/>
    </row>
    <row r="5" ht="113.25" customHeight="1">
      <c r="A5" s="31">
        <v>1.0</v>
      </c>
      <c r="B5" s="31" t="s">
        <v>27</v>
      </c>
      <c r="C5" s="31">
        <v>5.5</v>
      </c>
      <c r="D5" s="31">
        <v>5.5</v>
      </c>
      <c r="E5" s="31">
        <v>5.0</v>
      </c>
      <c r="F5" s="29" t="s">
        <v>105</v>
      </c>
      <c r="G5" s="29">
        <v>2.0</v>
      </c>
      <c r="H5" s="29"/>
      <c r="I5" s="29"/>
      <c r="J5" s="29"/>
      <c r="K5" s="29"/>
      <c r="L5" s="29">
        <v>0.5</v>
      </c>
      <c r="M5" s="30"/>
      <c r="N5" s="29">
        <v>3.0</v>
      </c>
      <c r="O5" s="29" t="s">
        <v>106</v>
      </c>
      <c r="P5" s="29" t="s">
        <v>107</v>
      </c>
      <c r="Q5" s="29" t="s">
        <v>108</v>
      </c>
      <c r="R5" s="29" t="s">
        <v>109</v>
      </c>
      <c r="S5" s="29" t="s">
        <v>110</v>
      </c>
      <c r="T5" s="29">
        <v>8.0</v>
      </c>
      <c r="U5" s="30"/>
      <c r="V5" s="30"/>
      <c r="W5" s="30"/>
    </row>
    <row r="6">
      <c r="A6" s="31">
        <v>2.0</v>
      </c>
      <c r="B6" s="31" t="s">
        <v>111</v>
      </c>
      <c r="C6" s="31">
        <v>8.0</v>
      </c>
      <c r="D6" s="31">
        <v>8.0</v>
      </c>
      <c r="E6" s="31">
        <v>0.0</v>
      </c>
      <c r="F6" s="31" t="s">
        <v>112</v>
      </c>
      <c r="G6" s="29">
        <v>1.0</v>
      </c>
      <c r="H6" s="29">
        <v>1.0</v>
      </c>
      <c r="I6" s="29">
        <v>1.0</v>
      </c>
      <c r="J6" s="30"/>
      <c r="K6" s="30"/>
      <c r="L6" s="30"/>
      <c r="M6" s="30"/>
      <c r="N6" s="29">
        <v>5.0</v>
      </c>
      <c r="O6" s="29" t="s">
        <v>106</v>
      </c>
      <c r="P6" s="29" t="s">
        <v>113</v>
      </c>
      <c r="Q6" s="29" t="s">
        <v>114</v>
      </c>
      <c r="R6" s="29" t="s">
        <v>115</v>
      </c>
      <c r="S6" s="29" t="s">
        <v>116</v>
      </c>
      <c r="T6" s="30"/>
      <c r="U6" s="30"/>
      <c r="V6" s="30"/>
      <c r="W6" s="30"/>
    </row>
    <row r="7">
      <c r="A7" s="31">
        <v>3.0</v>
      </c>
      <c r="B7" s="31" t="s">
        <v>117</v>
      </c>
      <c r="F7" s="31" t="s">
        <v>118</v>
      </c>
      <c r="G7" s="30"/>
      <c r="H7" s="30"/>
      <c r="I7" s="30"/>
      <c r="J7" s="30"/>
      <c r="K7" s="30"/>
      <c r="L7" s="30"/>
      <c r="M7" s="30"/>
      <c r="N7" s="30"/>
      <c r="O7" s="30"/>
      <c r="P7" s="30"/>
      <c r="Q7" s="30"/>
      <c r="R7" s="30"/>
      <c r="S7" s="30"/>
      <c r="T7" s="30"/>
      <c r="U7" s="30"/>
      <c r="V7" s="30"/>
      <c r="W7" s="30"/>
    </row>
    <row r="8">
      <c r="A8" s="31">
        <v>4.0</v>
      </c>
      <c r="B8" s="31" t="s">
        <v>119</v>
      </c>
      <c r="G8" s="30"/>
      <c r="H8" s="30"/>
      <c r="I8" s="30"/>
      <c r="J8" s="30"/>
      <c r="K8" s="30"/>
      <c r="L8" s="30"/>
      <c r="M8" s="30"/>
      <c r="N8" s="30"/>
      <c r="O8" s="30"/>
      <c r="P8" s="30"/>
      <c r="Q8" s="30"/>
      <c r="R8" s="30"/>
      <c r="S8" s="30"/>
      <c r="T8" s="30"/>
      <c r="U8" s="30"/>
      <c r="V8" s="30"/>
      <c r="W8" s="30"/>
    </row>
    <row r="9">
      <c r="A9" s="31">
        <v>5.0</v>
      </c>
      <c r="B9" s="31" t="s">
        <v>120</v>
      </c>
      <c r="G9" s="30"/>
      <c r="H9" s="30"/>
      <c r="I9" s="30"/>
      <c r="J9" s="30"/>
      <c r="K9" s="30"/>
      <c r="L9" s="30"/>
      <c r="M9" s="30"/>
      <c r="N9" s="30"/>
      <c r="O9" s="30"/>
      <c r="P9" s="30"/>
      <c r="Q9" s="30"/>
      <c r="R9" s="30"/>
      <c r="S9" s="30"/>
      <c r="T9" s="30"/>
      <c r="U9" s="30"/>
      <c r="V9" s="30"/>
      <c r="W9" s="30"/>
    </row>
    <row r="10">
      <c r="A10" s="31">
        <v>6.0</v>
      </c>
      <c r="B10" s="31" t="s">
        <v>121</v>
      </c>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122</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45">
        <v>1.0</v>
      </c>
      <c r="B4" s="45" t="s">
        <v>75</v>
      </c>
      <c r="C4" s="45">
        <f>D4+E4</f>
        <v>7</v>
      </c>
      <c r="D4" s="45">
        <f>sum(G4:N4)</f>
        <v>6</v>
      </c>
      <c r="E4" s="45">
        <v>1.0</v>
      </c>
      <c r="F4" s="45" t="s">
        <v>76</v>
      </c>
      <c r="G4" s="45">
        <v>3.0</v>
      </c>
      <c r="H4" s="45">
        <v>1.0</v>
      </c>
      <c r="I4" s="46"/>
      <c r="J4" s="46"/>
      <c r="K4" s="46"/>
      <c r="L4" s="45">
        <v>0.5</v>
      </c>
      <c r="M4" s="45">
        <v>1.0</v>
      </c>
      <c r="N4" s="45">
        <v>0.5</v>
      </c>
      <c r="O4" s="45" t="s">
        <v>77</v>
      </c>
      <c r="P4" s="45" t="s">
        <v>78</v>
      </c>
      <c r="Q4" s="45" t="s">
        <v>79</v>
      </c>
      <c r="R4" s="45" t="s">
        <v>80</v>
      </c>
      <c r="S4" s="45" t="s">
        <v>81</v>
      </c>
      <c r="T4" s="45">
        <v>6.0</v>
      </c>
      <c r="U4" s="30"/>
      <c r="V4" s="30"/>
      <c r="W4" s="46"/>
      <c r="X4" s="47"/>
      <c r="Y4" s="47"/>
      <c r="Z4" s="47"/>
      <c r="AA4" s="47"/>
    </row>
    <row r="5">
      <c r="A5" s="31">
        <v>1.0</v>
      </c>
      <c r="B5" s="31" t="s">
        <v>75</v>
      </c>
      <c r="C5" s="31">
        <v>6.0</v>
      </c>
      <c r="D5" s="31">
        <v>5.0</v>
      </c>
      <c r="E5" s="31">
        <v>1.0</v>
      </c>
      <c r="F5" s="31" t="s">
        <v>123</v>
      </c>
      <c r="G5" s="29">
        <v>2.0</v>
      </c>
      <c r="H5" s="30"/>
      <c r="I5" s="30"/>
      <c r="J5" s="30"/>
      <c r="K5" s="30"/>
      <c r="L5" s="30"/>
      <c r="M5" s="29">
        <v>1.0</v>
      </c>
      <c r="N5" s="29">
        <v>0.5</v>
      </c>
      <c r="O5" s="30"/>
      <c r="P5" s="29" t="s">
        <v>124</v>
      </c>
      <c r="Q5" s="29" t="s">
        <v>125</v>
      </c>
      <c r="R5" s="29" t="s">
        <v>126</v>
      </c>
      <c r="S5" s="29" t="s">
        <v>127</v>
      </c>
      <c r="T5" s="30"/>
      <c r="U5" s="30"/>
      <c r="V5" s="30"/>
      <c r="W5" s="30"/>
    </row>
    <row r="6">
      <c r="B6" s="31" t="s">
        <v>128</v>
      </c>
      <c r="C6" s="31">
        <v>6.0</v>
      </c>
      <c r="D6" s="31">
        <v>5.0</v>
      </c>
      <c r="E6" s="31">
        <v>1.0</v>
      </c>
      <c r="F6" s="31" t="s">
        <v>129</v>
      </c>
      <c r="G6" s="29">
        <v>1.0</v>
      </c>
      <c r="H6" s="29">
        <v>1.0</v>
      </c>
      <c r="I6" s="30"/>
      <c r="J6" s="30"/>
      <c r="K6" s="30"/>
      <c r="L6" s="30"/>
      <c r="M6" s="30"/>
      <c r="N6" s="29">
        <v>3.0</v>
      </c>
      <c r="O6" s="30"/>
      <c r="P6" s="29" t="s">
        <v>130</v>
      </c>
      <c r="Q6" s="29" t="s">
        <v>131</v>
      </c>
      <c r="R6" s="29" t="s">
        <v>132</v>
      </c>
      <c r="S6" s="29" t="s">
        <v>133</v>
      </c>
      <c r="T6" s="29">
        <v>6.0</v>
      </c>
      <c r="U6" s="30"/>
      <c r="V6" s="30"/>
      <c r="W6" s="30"/>
    </row>
    <row r="7">
      <c r="G7" s="30"/>
      <c r="H7" s="30"/>
      <c r="I7" s="30"/>
      <c r="J7" s="30"/>
      <c r="K7" s="30"/>
      <c r="L7" s="30"/>
      <c r="M7" s="30"/>
      <c r="N7" s="30"/>
      <c r="O7" s="30"/>
      <c r="P7" s="30"/>
      <c r="Q7" s="30"/>
      <c r="R7" s="30"/>
      <c r="S7" s="29"/>
      <c r="T7" s="30"/>
      <c r="U7" s="30"/>
      <c r="V7" s="30"/>
      <c r="W7" s="30"/>
    </row>
    <row r="8">
      <c r="G8" s="30"/>
      <c r="H8" s="30"/>
      <c r="I8" s="30"/>
      <c r="J8" s="30"/>
      <c r="K8" s="30"/>
      <c r="L8" s="30"/>
      <c r="M8" s="30"/>
      <c r="N8" s="30"/>
      <c r="O8" s="30"/>
      <c r="P8" s="30"/>
      <c r="Q8" s="30"/>
      <c r="R8" s="30"/>
      <c r="S8" s="29"/>
      <c r="T8" s="30"/>
      <c r="U8" s="30"/>
      <c r="V8" s="30"/>
      <c r="W8" s="30"/>
    </row>
    <row r="9">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0.8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134</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45">
        <v>1.0</v>
      </c>
      <c r="B4" s="45" t="s">
        <v>75</v>
      </c>
      <c r="C4" s="45">
        <f>D4+E4</f>
        <v>7</v>
      </c>
      <c r="D4" s="45">
        <f>sum(G4:N4)</f>
        <v>6</v>
      </c>
      <c r="E4" s="45">
        <v>1.0</v>
      </c>
      <c r="F4" s="45" t="s">
        <v>76</v>
      </c>
      <c r="G4" s="45">
        <v>3.0</v>
      </c>
      <c r="H4" s="45">
        <v>1.0</v>
      </c>
      <c r="I4" s="46"/>
      <c r="J4" s="46"/>
      <c r="K4" s="46"/>
      <c r="L4" s="45">
        <v>0.5</v>
      </c>
      <c r="M4" s="45">
        <v>1.0</v>
      </c>
      <c r="N4" s="45">
        <v>0.5</v>
      </c>
      <c r="O4" s="45" t="s">
        <v>77</v>
      </c>
      <c r="P4" s="45" t="s">
        <v>78</v>
      </c>
      <c r="Q4" s="45" t="s">
        <v>79</v>
      </c>
      <c r="R4" s="45" t="s">
        <v>80</v>
      </c>
      <c r="S4" s="45" t="s">
        <v>81</v>
      </c>
      <c r="T4" s="45">
        <v>6.0</v>
      </c>
      <c r="U4" s="30"/>
      <c r="V4" s="30"/>
      <c r="W4" s="46"/>
      <c r="X4" s="47"/>
      <c r="Y4" s="47"/>
      <c r="Z4" s="47"/>
      <c r="AA4" s="47"/>
    </row>
    <row r="5" ht="60.75" customHeight="1">
      <c r="A5" s="31">
        <v>1.0</v>
      </c>
      <c r="B5" s="31" t="s">
        <v>75</v>
      </c>
      <c r="C5" s="31">
        <v>8.0</v>
      </c>
      <c r="D5" s="31">
        <v>6.0</v>
      </c>
      <c r="E5" s="31">
        <v>5.0</v>
      </c>
      <c r="F5" s="58" t="s">
        <v>135</v>
      </c>
      <c r="G5" s="29">
        <v>5.0</v>
      </c>
      <c r="H5" s="29"/>
      <c r="I5" s="29"/>
      <c r="J5" s="30"/>
      <c r="K5" s="30"/>
      <c r="L5" s="29">
        <v>3.5</v>
      </c>
      <c r="M5" s="30"/>
      <c r="N5" s="29">
        <v>0.5</v>
      </c>
      <c r="O5" s="30"/>
      <c r="P5" s="29" t="s">
        <v>136</v>
      </c>
      <c r="Q5" s="29" t="s">
        <v>137</v>
      </c>
      <c r="R5" s="29" t="s">
        <v>138</v>
      </c>
      <c r="S5" s="30"/>
      <c r="T5" s="30"/>
      <c r="U5" s="30"/>
      <c r="V5" s="30"/>
      <c r="W5" s="30"/>
    </row>
    <row r="6">
      <c r="B6" s="31" t="s">
        <v>139</v>
      </c>
      <c r="C6" s="31">
        <v>16.0</v>
      </c>
      <c r="D6" s="31">
        <v>13.0</v>
      </c>
      <c r="E6" s="31">
        <v>3.0</v>
      </c>
      <c r="F6" s="31" t="s">
        <v>140</v>
      </c>
      <c r="G6" s="29">
        <v>4.0</v>
      </c>
      <c r="H6" s="29">
        <v>1.0</v>
      </c>
      <c r="I6" s="29">
        <v>4.0</v>
      </c>
      <c r="J6" s="30"/>
      <c r="K6" s="30"/>
      <c r="L6" s="29">
        <v>3.0</v>
      </c>
      <c r="M6" s="30"/>
      <c r="N6" s="29">
        <v>1.0</v>
      </c>
      <c r="O6" s="30"/>
      <c r="P6" s="29" t="s">
        <v>141</v>
      </c>
      <c r="Q6" s="29" t="s">
        <v>142</v>
      </c>
      <c r="R6" s="29" t="s">
        <v>143</v>
      </c>
      <c r="S6" s="30"/>
      <c r="T6" s="30"/>
      <c r="U6" s="30"/>
      <c r="V6" s="30"/>
      <c r="W6" s="30"/>
    </row>
    <row r="7">
      <c r="G7" s="30"/>
      <c r="H7" s="30"/>
      <c r="I7" s="30"/>
      <c r="J7" s="30"/>
      <c r="K7" s="30"/>
      <c r="L7" s="30"/>
      <c r="M7" s="30"/>
      <c r="N7" s="30"/>
      <c r="O7" s="30"/>
      <c r="P7" s="30"/>
      <c r="Q7" s="30"/>
      <c r="R7" s="30"/>
      <c r="S7" s="30"/>
      <c r="T7" s="30"/>
      <c r="U7" s="30"/>
      <c r="V7" s="30"/>
      <c r="W7" s="30"/>
    </row>
    <row r="8">
      <c r="G8" s="30"/>
      <c r="H8" s="30"/>
      <c r="I8" s="30"/>
      <c r="J8" s="30"/>
      <c r="K8" s="30"/>
      <c r="L8" s="30"/>
      <c r="M8" s="30"/>
      <c r="N8" s="30"/>
      <c r="O8" s="30"/>
      <c r="P8" s="30"/>
      <c r="Q8" s="30"/>
      <c r="R8" s="30"/>
      <c r="S8" s="30"/>
      <c r="T8" s="30"/>
      <c r="U8" s="30"/>
      <c r="V8" s="30"/>
      <c r="W8" s="30"/>
    </row>
    <row r="9">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144</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45">
        <v>1.0</v>
      </c>
      <c r="B4" s="45" t="s">
        <v>75</v>
      </c>
      <c r="C4" s="45">
        <f>D4+E4</f>
        <v>7</v>
      </c>
      <c r="D4" s="45">
        <f>sum(G4:N4)</f>
        <v>6</v>
      </c>
      <c r="E4" s="45">
        <v>1.0</v>
      </c>
      <c r="F4" s="45" t="s">
        <v>76</v>
      </c>
      <c r="G4" s="45">
        <v>3.0</v>
      </c>
      <c r="H4" s="45">
        <v>1.0</v>
      </c>
      <c r="I4" s="46"/>
      <c r="J4" s="46"/>
      <c r="K4" s="46"/>
      <c r="L4" s="45">
        <v>0.5</v>
      </c>
      <c r="M4" s="45">
        <v>1.0</v>
      </c>
      <c r="N4" s="45">
        <v>0.5</v>
      </c>
      <c r="O4" s="45" t="s">
        <v>77</v>
      </c>
      <c r="P4" s="45" t="s">
        <v>78</v>
      </c>
      <c r="Q4" s="45" t="s">
        <v>79</v>
      </c>
      <c r="R4" s="45" t="s">
        <v>80</v>
      </c>
      <c r="S4" s="45" t="s">
        <v>81</v>
      </c>
      <c r="T4" s="45">
        <v>6.0</v>
      </c>
      <c r="U4" s="30"/>
      <c r="V4" s="30"/>
      <c r="W4" s="46"/>
      <c r="X4" s="47"/>
      <c r="Y4" s="47"/>
      <c r="Z4" s="47"/>
      <c r="AA4" s="47"/>
    </row>
    <row r="5">
      <c r="A5" s="31">
        <v>1.0</v>
      </c>
      <c r="B5" s="31" t="s">
        <v>27</v>
      </c>
      <c r="C5" s="31">
        <v>5.0</v>
      </c>
      <c r="D5" s="31">
        <v>5.0</v>
      </c>
      <c r="E5" s="31">
        <v>6.0</v>
      </c>
      <c r="F5" s="29" t="s">
        <v>145</v>
      </c>
      <c r="G5" s="29">
        <v>2.0</v>
      </c>
      <c r="H5" s="29">
        <v>2.0</v>
      </c>
      <c r="I5" s="29"/>
      <c r="J5" s="29"/>
      <c r="K5" s="29"/>
      <c r="L5" s="29">
        <v>0.5</v>
      </c>
      <c r="M5" s="29"/>
      <c r="N5" s="29">
        <v>0.5</v>
      </c>
      <c r="O5" s="59" t="s">
        <v>146</v>
      </c>
      <c r="P5" s="29" t="s">
        <v>147</v>
      </c>
      <c r="Q5" s="29" t="s">
        <v>148</v>
      </c>
      <c r="R5" s="29" t="s">
        <v>29</v>
      </c>
      <c r="S5" s="29" t="s">
        <v>149</v>
      </c>
      <c r="T5" s="29">
        <v>5.0</v>
      </c>
      <c r="U5" s="30"/>
      <c r="V5" s="30"/>
      <c r="W5" s="30"/>
    </row>
    <row r="6">
      <c r="A6" s="29">
        <v>2.0</v>
      </c>
      <c r="B6" s="29" t="s">
        <v>87</v>
      </c>
      <c r="C6">
        <f t="shared" ref="C6:C10" si="1">SUM(D6:E6)</f>
        <v>18</v>
      </c>
      <c r="D6" s="31">
        <v>12.0</v>
      </c>
      <c r="E6" s="31">
        <v>6.0</v>
      </c>
      <c r="F6" s="60" t="s">
        <v>150</v>
      </c>
      <c r="G6" s="29">
        <v>4.0</v>
      </c>
      <c r="H6" s="29">
        <v>4.0</v>
      </c>
      <c r="I6" s="29">
        <v>6.0</v>
      </c>
      <c r="J6" s="30"/>
      <c r="K6" s="30"/>
      <c r="L6" s="29">
        <v>1.0</v>
      </c>
      <c r="M6" s="30"/>
      <c r="N6" s="29">
        <v>1.0</v>
      </c>
      <c r="O6" s="29" t="s">
        <v>29</v>
      </c>
      <c r="P6" s="29" t="s">
        <v>151</v>
      </c>
      <c r="Q6" s="29" t="s">
        <v>152</v>
      </c>
      <c r="R6" s="29" t="s">
        <v>153</v>
      </c>
      <c r="S6" s="29" t="s">
        <v>154</v>
      </c>
      <c r="T6" s="29">
        <v>10.0</v>
      </c>
      <c r="U6" s="30"/>
      <c r="V6" s="30"/>
      <c r="W6" s="30"/>
    </row>
    <row r="7">
      <c r="A7" s="29">
        <v>3.0</v>
      </c>
      <c r="B7" s="29" t="s">
        <v>155</v>
      </c>
      <c r="C7">
        <f t="shared" si="1"/>
        <v>0</v>
      </c>
      <c r="D7">
        <f t="shared" ref="D7:D10" si="2">SUM(G7:N7)</f>
        <v>0</v>
      </c>
      <c r="G7" s="30"/>
      <c r="H7" s="30"/>
      <c r="I7" s="30"/>
      <c r="J7" s="30"/>
      <c r="K7" s="30"/>
      <c r="L7" s="30"/>
      <c r="M7" s="30"/>
      <c r="N7" s="30"/>
      <c r="O7" s="30"/>
      <c r="P7" s="30"/>
      <c r="Q7" s="30"/>
      <c r="R7" s="30"/>
      <c r="S7" s="30"/>
      <c r="T7" s="30"/>
      <c r="U7" s="30"/>
      <c r="V7" s="30"/>
      <c r="W7" s="30"/>
    </row>
    <row r="8">
      <c r="A8" s="29">
        <v>4.0</v>
      </c>
      <c r="B8" s="29" t="s">
        <v>156</v>
      </c>
      <c r="C8">
        <f t="shared" si="1"/>
        <v>0</v>
      </c>
      <c r="D8">
        <f t="shared" si="2"/>
        <v>0</v>
      </c>
      <c r="G8" s="30"/>
      <c r="H8" s="30"/>
      <c r="I8" s="30"/>
      <c r="J8" s="30"/>
      <c r="K8" s="30"/>
      <c r="L8" s="30"/>
      <c r="M8" s="30"/>
      <c r="N8" s="30"/>
      <c r="O8" s="30"/>
      <c r="P8" s="30"/>
      <c r="Q8" s="30"/>
      <c r="R8" s="30"/>
      <c r="S8" s="30"/>
      <c r="T8" s="30"/>
      <c r="U8" s="30"/>
      <c r="V8" s="30"/>
      <c r="W8" s="30"/>
    </row>
    <row r="9">
      <c r="A9" s="29">
        <v>5.0</v>
      </c>
      <c r="B9" s="29" t="s">
        <v>157</v>
      </c>
      <c r="C9">
        <f t="shared" si="1"/>
        <v>0</v>
      </c>
      <c r="D9">
        <f t="shared" si="2"/>
        <v>0</v>
      </c>
      <c r="G9" s="30"/>
      <c r="H9" s="30"/>
      <c r="I9" s="30"/>
      <c r="J9" s="30"/>
      <c r="K9" s="30"/>
      <c r="L9" s="30"/>
      <c r="M9" s="30"/>
      <c r="N9" s="30"/>
      <c r="O9" s="30"/>
      <c r="P9" s="30"/>
      <c r="Q9" s="30"/>
      <c r="R9" s="30"/>
      <c r="S9" s="30"/>
      <c r="T9" s="30"/>
      <c r="U9" s="30"/>
      <c r="V9" s="30"/>
      <c r="W9" s="30"/>
    </row>
    <row r="10">
      <c r="A10" s="31">
        <v>6.0</v>
      </c>
      <c r="B10" s="31" t="s">
        <v>158</v>
      </c>
      <c r="C10">
        <f t="shared" si="1"/>
        <v>0</v>
      </c>
      <c r="D10">
        <f t="shared" si="2"/>
        <v>0</v>
      </c>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hyperlinks>
    <hyperlink r:id="rId1" ref="O5"/>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10.13"/>
    <col customWidth="1" min="3" max="3" width="7.25"/>
    <col customWidth="1" min="4" max="4" width="10.0"/>
    <col customWidth="1" min="5" max="5" width="8.75"/>
    <col customWidth="1" min="6" max="6" width="32.5"/>
    <col customWidth="1" min="7" max="7" width="6.63"/>
    <col customWidth="1" min="8" max="8" width="5.75"/>
    <col customWidth="1" min="9" max="9" width="5.88"/>
    <col customWidth="1" min="10" max="10" width="6.25"/>
    <col customWidth="1" min="11" max="11" width="5.75"/>
    <col customWidth="1" min="12" max="13" width="6.0"/>
    <col customWidth="1" min="14" max="14" width="6.25"/>
    <col customWidth="1" min="15" max="16" width="24.88"/>
    <col customWidth="1" min="17" max="17" width="19.63"/>
    <col customWidth="1" min="18" max="18" width="23.5"/>
    <col customWidth="1" min="19" max="19" width="17.63"/>
    <col customWidth="1" min="20" max="20" width="9.63"/>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159</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31">
        <v>1.0</v>
      </c>
      <c r="B4" s="31" t="s">
        <v>160</v>
      </c>
      <c r="C4" s="31">
        <v>8.0</v>
      </c>
      <c r="D4" s="31">
        <v>4.0</v>
      </c>
      <c r="E4" s="31">
        <v>4.0</v>
      </c>
      <c r="F4" s="31" t="s">
        <v>161</v>
      </c>
      <c r="G4" s="30"/>
      <c r="H4" s="29">
        <v>1.0</v>
      </c>
      <c r="I4" s="29">
        <v>0.5</v>
      </c>
      <c r="J4" s="30"/>
      <c r="K4" s="30"/>
      <c r="L4" s="29">
        <v>1.0</v>
      </c>
      <c r="M4" s="29">
        <v>0.5</v>
      </c>
      <c r="N4" s="29">
        <v>1.0</v>
      </c>
      <c r="O4" s="29" t="s">
        <v>29</v>
      </c>
      <c r="P4" s="29" t="s">
        <v>162</v>
      </c>
      <c r="Q4" s="29" t="s">
        <v>163</v>
      </c>
      <c r="R4" s="29" t="s">
        <v>164</v>
      </c>
      <c r="S4" s="29" t="s">
        <v>165</v>
      </c>
      <c r="T4" s="29">
        <v>10.0</v>
      </c>
      <c r="U4" s="30"/>
      <c r="V4" s="30"/>
      <c r="W4" s="30"/>
    </row>
    <row r="5">
      <c r="A5" s="29">
        <v>2.0</v>
      </c>
      <c r="B5" s="29" t="s">
        <v>87</v>
      </c>
      <c r="C5">
        <f t="shared" ref="C5:C9" si="1">SUM(D5:E5)</f>
        <v>16.5</v>
      </c>
      <c r="D5">
        <f t="shared" ref="D5:D9" si="2">SUM(G5:N5)</f>
        <v>14.5</v>
      </c>
      <c r="E5" s="31">
        <v>2.0</v>
      </c>
      <c r="F5" s="29" t="s">
        <v>166</v>
      </c>
      <c r="G5" s="29">
        <v>1.0</v>
      </c>
      <c r="H5" s="30"/>
      <c r="I5" s="29">
        <v>4.0</v>
      </c>
      <c r="J5" s="30"/>
      <c r="K5" s="29">
        <v>2.0</v>
      </c>
      <c r="L5" s="30"/>
      <c r="M5" s="29">
        <v>6.0</v>
      </c>
      <c r="N5" s="29">
        <v>1.5</v>
      </c>
      <c r="O5" s="30"/>
      <c r="P5" s="29" t="s">
        <v>167</v>
      </c>
      <c r="Q5" s="30"/>
      <c r="R5" s="30"/>
      <c r="S5" s="30"/>
      <c r="T5" s="30"/>
      <c r="U5" s="30"/>
      <c r="V5" s="30"/>
      <c r="W5" s="30"/>
    </row>
    <row r="6">
      <c r="A6" s="29">
        <v>3.0</v>
      </c>
      <c r="B6" s="29" t="s">
        <v>155</v>
      </c>
      <c r="C6">
        <f t="shared" si="1"/>
        <v>0</v>
      </c>
      <c r="D6">
        <f t="shared" si="2"/>
        <v>0</v>
      </c>
      <c r="G6" s="30"/>
      <c r="H6" s="30"/>
      <c r="I6" s="30"/>
      <c r="J6" s="30"/>
      <c r="K6" s="30"/>
      <c r="L6" s="30"/>
      <c r="M6" s="30"/>
      <c r="N6" s="30"/>
      <c r="O6" s="30"/>
      <c r="P6" s="30"/>
      <c r="Q6" s="30"/>
      <c r="R6" s="30"/>
      <c r="S6" s="30"/>
      <c r="T6" s="30"/>
      <c r="U6" s="30"/>
      <c r="V6" s="30"/>
      <c r="W6" s="30"/>
    </row>
    <row r="7">
      <c r="A7" s="29">
        <v>4.0</v>
      </c>
      <c r="B7" s="29" t="s">
        <v>156</v>
      </c>
      <c r="C7">
        <f t="shared" si="1"/>
        <v>0</v>
      </c>
      <c r="D7">
        <f t="shared" si="2"/>
        <v>0</v>
      </c>
      <c r="G7" s="30"/>
      <c r="H7" s="30"/>
      <c r="I7" s="30"/>
      <c r="J7" s="30"/>
      <c r="K7" s="30"/>
      <c r="L7" s="30"/>
      <c r="M7" s="30"/>
      <c r="N7" s="30"/>
      <c r="O7" s="30"/>
      <c r="P7" s="30"/>
      <c r="Q7" s="30"/>
      <c r="R7" s="30"/>
      <c r="S7" s="30"/>
      <c r="T7" s="30"/>
      <c r="U7" s="30"/>
      <c r="V7" s="30"/>
      <c r="W7" s="30"/>
    </row>
    <row r="8">
      <c r="A8" s="29">
        <v>5.0</v>
      </c>
      <c r="B8" s="29" t="s">
        <v>157</v>
      </c>
      <c r="C8">
        <f t="shared" si="1"/>
        <v>0</v>
      </c>
      <c r="D8">
        <f t="shared" si="2"/>
        <v>0</v>
      </c>
      <c r="G8" s="30"/>
      <c r="H8" s="30"/>
      <c r="I8" s="30"/>
      <c r="J8" s="30"/>
      <c r="K8" s="30"/>
      <c r="L8" s="30"/>
      <c r="M8" s="30"/>
      <c r="N8" s="30"/>
      <c r="O8" s="30"/>
      <c r="P8" s="30"/>
      <c r="Q8" s="30"/>
      <c r="R8" s="30"/>
      <c r="S8" s="30"/>
      <c r="T8" s="30"/>
      <c r="U8" s="30"/>
      <c r="V8" s="30"/>
      <c r="W8" s="30"/>
    </row>
    <row r="9">
      <c r="A9" s="31">
        <v>6.0</v>
      </c>
      <c r="B9" s="31" t="s">
        <v>158</v>
      </c>
      <c r="C9">
        <f t="shared" si="1"/>
        <v>0</v>
      </c>
      <c r="D9">
        <f t="shared" si="2"/>
        <v>0</v>
      </c>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sheetData>
  <mergeCells count="1">
    <mergeCell ref="A2:F2"/>
  </mergeCells>
  <drawing r:id="rId1"/>
</worksheet>
</file>