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Uzay Isin Alici" sheetId="3" r:id="rId5"/>
    <sheet state="visible" name="Indra Sigicharla" sheetId="4" r:id="rId6"/>
    <sheet state="visible" name="Adriel Domingo" sheetId="5" r:id="rId7"/>
    <sheet state="visible" name="Hongcheng Ding" sheetId="6" r:id="rId8"/>
    <sheet state="visible" name="Mengliang Tan" sheetId="7" r:id="rId9"/>
    <sheet state="visible" name="John Gutierrez" sheetId="8" r:id="rId10"/>
    <sheet state="visible" name="Tyler Gonsalves" sheetId="9" r:id="rId11"/>
  </sheets>
  <definedNames/>
  <calcPr/>
</workbook>
</file>

<file path=xl/sharedStrings.xml><?xml version="1.0" encoding="utf-8"?>
<sst xmlns="http://schemas.openxmlformats.org/spreadsheetml/2006/main" count="426" uniqueCount="217">
  <si>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</si>
  <si>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</si>
  <si>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</si>
  <si>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</si>
  <si>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</si>
  <si>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</si>
  <si>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</si>
  <si>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</si>
  <si>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</si>
  <si>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</si>
  <si>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</si>
  <si>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</si>
  <si>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</si>
  <si>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</si>
  <si>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</si>
  <si>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</si>
  <si>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</si>
  <si>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</si>
  <si>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</si>
  <si>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</si>
  <si>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</si>
  <si>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</si>
  <si>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</si>
  <si>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</si>
  <si>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 LOC</t>
  </si>
  <si>
    <t>Test Case Pass Rate</t>
  </si>
  <si>
    <t>Defect Rate (Defect per KLOC)</t>
  </si>
  <si>
    <t>5/10 - 5/15</t>
  </si>
  <si>
    <t>1. Drafted first version of SPPP
2. Completed first version of Risk Management Plan
3. Identified Technology Stack
4. Significant progress drafting requirements
5. Drafted several user stories
6. Stood up JIRA</t>
  </si>
  <si>
    <t>N/A</t>
  </si>
  <si>
    <t>5/16-5/27</t>
  </si>
  <si>
    <t>1. Updated of SPPP Iteration 1
2. Drafted first version SDD Iteration 1
3. Drafted first version STD Iteration 1
5. Implemented user stories (User Registration and Login) Iteration 1
6. Integration of Jira into GitHub</t>
  </si>
  <si>
    <t>5/27-6/10</t>
  </si>
  <si>
    <t>6/10-6/17</t>
  </si>
  <si>
    <t>Task Types</t>
  </si>
  <si>
    <t>0 - learning</t>
  </si>
  <si>
    <t>1 - requirement analysis</t>
  </si>
  <si>
    <t>2 - design</t>
  </si>
  <si>
    <t>3 - implementation</t>
  </si>
  <si>
    <t>4 - test</t>
  </si>
  <si>
    <t>5 - communication/management</t>
  </si>
  <si>
    <t>6 - configuration/environment</t>
  </si>
  <si>
    <t>7 - unclassified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</si>
  <si>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</si>
  <si>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</si>
  <si>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</si>
  <si>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</si>
  <si>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</si>
  <si>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</si>
  <si>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</si>
  <si>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</si>
  <si>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</si>
  <si>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</si>
  <si>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</si>
  <si>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</si>
  <si>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John Gutierrez</t>
  </si>
  <si>
    <t>Indra Sigicharla</t>
  </si>
  <si>
    <t>Hongcheng Ding</t>
  </si>
  <si>
    <t>Uzay Isin Alici</t>
  </si>
  <si>
    <t>Mengliang Tan</t>
  </si>
  <si>
    <t>Adriel Domingo</t>
  </si>
  <si>
    <t>Tyler Gonsalves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</si>
  <si>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</si>
  <si>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</si>
  <si>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</si>
  <si>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</si>
  <si>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</si>
  <si>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</si>
  <si>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</si>
  <si>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</si>
  <si>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</si>
  <si>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</si>
  <si>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</si>
  <si>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</si>
  <si>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</si>
  <si>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</si>
  <si>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</si>
  <si>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</si>
  <si>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</si>
  <si>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</si>
  <si>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</si>
  <si>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</si>
  <si>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0- learn python and django.
6- set up git
7- working on presentation, SPP Risk Management
</t>
  </si>
  <si>
    <t>1. Creating slides for presentation 
2. Risk Assesment Excel Sheet</t>
  </si>
  <si>
    <t>1. Not familiar with Jira, Django.</t>
  </si>
  <si>
    <t>1. Review security requirements for project</t>
  </si>
  <si>
    <t>0- Learn Docker and Jira
3- setup Django and Jira</t>
  </si>
  <si>
    <t>5/17-5/23</t>
  </si>
  <si>
    <t>0 - learning Docker 
1 - Added two user stories
2 - Security and Introduction parts on SDD document
7 - Working on presentation</t>
  </si>
  <si>
    <t>1. SDD Introduction
2. SDD Security Design</t>
  </si>
  <si>
    <t>No issues</t>
  </si>
  <si>
    <t>1. Plan to revise the Security Design section in future SDD iterations based on how implementation progresses, especially around authentication and deployment.</t>
  </si>
  <si>
    <t xml:space="preserve">0- Begin reviewing the frontend/backend flow to align security implementation with the current design. Prepare an early draft of the REST API and outline possible security-related testing scenarios.
</t>
  </si>
  <si>
    <t>5/24-5/30</t>
  </si>
  <si>
    <t>1 - Design for cancel appointment feature of the project.
1-  Design MFA to keep accounts secure.</t>
  </si>
  <si>
    <t>1. Taking meeting minutes
2. Creating slides for MFA and Cancel Appointment feature. 
3. Unit test for MFA.</t>
  </si>
  <si>
    <t xml:space="preserve">1. Not familiar with Django, hard to understand the errors and fix them. </t>
  </si>
  <si>
    <t>1. Plan to make security audits for the app
2. Self assigned a task and test it</t>
  </si>
  <si>
    <t>0- complete the security requirements of the app</t>
  </si>
  <si>
    <t>6/1-6/6</t>
  </si>
  <si>
    <t>6/7-6/13</t>
  </si>
  <si>
    <t>6/14-6/20</t>
  </si>
  <si>
    <r>
      <rPr>
        <rFont val="Arial"/>
        <b/>
      </rPr>
      <t>Your Lead Roles</t>
    </r>
    <r>
      <rPr>
        <rFont val="Arial"/>
      </rPr>
      <t>: Team Leader and Configuration Leader</t>
    </r>
  </si>
  <si>
    <t>0 - learn django,
1 - define high level requirements, 
5 - make project plan, send reminders to team members
6 - set up GitHub repo, setup branch and merges, coordinate with teammates, 
7 - prepare presentation, complete SPPP and Risk Management, record video for presentation, release iteration 0</t>
  </si>
  <si>
    <t>Didn't make use of AI much other than the inbuilt suggestions for code through VSCode while learning Django.</t>
  </si>
  <si>
    <t>1. Verified sections of SPPP.
2. Updated Risk Management
3. Set up Git, setup branch and merges
4. Participate in Iteration 0 presentation</t>
  </si>
  <si>
    <t>1. Start planning for Iteration 1 of the project.</t>
  </si>
  <si>
    <t>0 - continue to learn Django
1 - continue to define requirements
3 - Get started on the basic skeleton of the application.</t>
  </si>
  <si>
    <t>05/17-05/23</t>
  </si>
  <si>
    <t>1 - added user stories for the app
2 - worked on the SDD document (UI design), worked on testing for STD document
3 - implemented user stories for login and signup in iteration 1
7 - recorded code demo, released iteration 1</t>
  </si>
  <si>
    <t>Didn't make use of AI much other than through VSCode autosuggestions.</t>
  </si>
  <si>
    <t>1. Added user stories for the application
2. Worked on the SDD document (UI design section), worked on the testing for STD document
3. Wrote code for the login and signup features for Iteration 1
4. Recorded code demo</t>
  </si>
  <si>
    <t>Not enough time this week due to in person obligations, should be better for future iterations.</t>
  </si>
  <si>
    <t>1. Start planning for Iteration 2</t>
  </si>
  <si>
    <t>2 - Finalize UI elements in the SDD
3 - Continue improving remaining Iteration 1 features
4 - Begin basic testing of login and signup flow</t>
  </si>
  <si>
    <t>05/24-05/30</t>
  </si>
  <si>
    <t>06/01-06/06</t>
  </si>
  <si>
    <t>06/07-06/13</t>
  </si>
  <si>
    <t>06/14-06/20</t>
  </si>
  <si>
    <r>
      <rPr>
        <rFont val="Arial"/>
        <b/>
      </rPr>
      <t>Your Lead Roles</t>
    </r>
    <r>
      <rPr>
        <rFont val="Arial"/>
      </rPr>
      <t>: Backup Project Leader, requirement leader</t>
    </r>
  </si>
  <si>
    <r>
      <rPr>
        <b/>
      </rPr>
      <t>0</t>
    </r>
    <r>
      <rPr/>
      <t xml:space="preserve"> - learn git (lab 1)
</t>
    </r>
    <r>
      <rPr>
        <b/>
      </rPr>
      <t>5</t>
    </r>
    <r>
      <rPr/>
      <t xml:space="preserve"> - set up polls and meeting times, meeting minutes #1
</t>
    </r>
    <r>
      <rPr>
        <b/>
      </rPr>
      <t xml:space="preserve">7 </t>
    </r>
    <r>
      <rPr/>
      <t xml:space="preserve">- Risk management, SPP document, pressentation slides
</t>
    </r>
  </si>
  <si>
    <t>n/a</t>
  </si>
  <si>
    <t>1. Created some of the deliverable files for team 3 and moved them to team 3 folder
2. Iteration 0 slides
3. Risk management excel sheet</t>
  </si>
  <si>
    <t xml:space="preserve">1. Not familiar with Git
</t>
  </si>
  <si>
    <t>1. Work on Iteration 1 deliverables</t>
  </si>
  <si>
    <t>0 - learn docker
1 - learn and setup Jira</t>
  </si>
  <si>
    <t>5/18 - 5/24</t>
  </si>
  <si>
    <r>
      <rPr>
        <b/>
      </rPr>
      <t>0</t>
    </r>
    <r>
      <rPr/>
      <t xml:space="preserve"> - Jira, docker
</t>
    </r>
    <r>
      <rPr>
        <b/>
      </rPr>
      <t>1</t>
    </r>
    <r>
      <rPr/>
      <t xml:space="preserve"> - Jira
</t>
    </r>
    <r>
      <rPr>
        <b/>
      </rPr>
      <t>2</t>
    </r>
    <r>
      <rPr/>
      <t xml:space="preserve"> - class diagrams
</t>
    </r>
    <r>
      <rPr>
        <b/>
      </rPr>
      <t xml:space="preserve">7 - </t>
    </r>
    <r>
      <rPr/>
      <t>SDD - design patterns, Rest API, 
three tier architecture</t>
    </r>
  </si>
  <si>
    <t>1. Updated Jira with user cases
2 . Created UML Diagrams for user cases
3. Design patterns, REST API, and three tier architecture sections of the SDD</t>
  </si>
  <si>
    <t>1. Could not attend group meetings due to work conflicts</t>
  </si>
  <si>
    <t>1. Able to take more time off. Should be able to attend group meetings moving forward</t>
  </si>
  <si>
    <r>
      <rPr>
        <b/>
      </rPr>
      <t xml:space="preserve">0 - </t>
    </r>
    <r>
      <rPr/>
      <t>learn node.js
look at sqlite3 documentation
Django Rest Framework</t>
    </r>
  </si>
  <si>
    <t>5/25 - 5/31</t>
  </si>
  <si>
    <r>
      <rPr>
        <b/>
      </rPr>
      <t>7</t>
    </r>
    <r>
      <rPr/>
      <t>- presentation 1, update SPPP, 
View Appt feature</t>
    </r>
  </si>
  <si>
    <t>1. Created "testing framework slide"
2. STD and SDD contributions
3. Looked into db integration</t>
  </si>
  <si>
    <t>1. Not familiar with SQLite and front-end develpment</t>
  </si>
  <si>
    <t>1. Work on lab 3
2. Implement view appointments user story</t>
  </si>
  <si>
    <t>1. Continue working on view appointments feature</t>
  </si>
  <si>
    <t>6/1 - 6/7</t>
  </si>
  <si>
    <t>3 - Lab 3 (Appointments DB)
3 - View appointments feature
4 - Lab 3 (Appointments DB) Testing</t>
  </si>
  <si>
    <t>1. Updated SDD and SPP
2. Worked on view appointments feature</t>
  </si>
  <si>
    <t>1. Learn front end development</t>
  </si>
  <si>
    <t>1. Finish Front End for viewing appoints
2. Integrate backend with frotend</t>
  </si>
  <si>
    <t>6/8 - 6/14</t>
  </si>
  <si>
    <t>6/15 - 6/21</t>
  </si>
  <si>
    <r>
      <rPr>
        <rFont val="Arial"/>
        <b/>
      </rPr>
      <t>Your Lead Roles</t>
    </r>
    <r>
      <rPr>
        <rFont val="Arial"/>
      </rPr>
      <t>: Backup Project Leader, requirement leader</t>
    </r>
  </si>
  <si>
    <t>0 - learn about git  
0 - learn about frontend development  
6 - set up git  
7 - working on presentation</t>
  </si>
  <si>
    <t>1. Create slides for presentation</t>
  </si>
  <si>
    <t>1. not familar with git</t>
  </si>
  <si>
    <t>1. finish Django tutorial in 2 weeks, be able to create simple Djano hello world project next week</t>
  </si>
  <si>
    <t>0- Learn Docker and Jira</t>
  </si>
  <si>
    <t>05.18-5/25</t>
  </si>
  <si>
    <t>0 - jira
1- jira
1- add 2 user stories
7 - SDD - RESET api</t>
  </si>
  <si>
    <t>1 - SDD class diagram
2 - RESET API section for SDD
3 - Create UML diagram</t>
  </si>
  <si>
    <t>1.  New to Django, spent extra time learning project structure and URL routing</t>
  </si>
  <si>
    <t>Reviewed Django documentation and tutorial examples to understand structure. Will continue to build additional endpoints next week.</t>
  </si>
  <si>
    <t>0- Create login endpoint，Add JWT authentication，Write test cases</t>
  </si>
  <si>
    <t>05/25-5/31</t>
  </si>
  <si>
    <t>0 - learn about reset api
7 - create Reset Password Feature</t>
  </si>
  <si>
    <t>1 - Implemented ResetPasswordForm component
2 - Created PPT slide for Reset feature</t>
  </si>
  <si>
    <t>1. keep learning</t>
  </si>
  <si>
    <r>
      <rPr>
        <rFont val="Arial"/>
        <b/>
      </rPr>
      <t>Your Lead Roles</t>
    </r>
    <r>
      <rPr>
        <rFont val="Arial"/>
      </rPr>
      <t>: QA Leader Backup Project Leader</t>
    </r>
  </si>
  <si>
    <t>0 - learn about git  
0 - learn about backend development using python  
5 - minute takers during the meeting  
7 - working on presentation</t>
  </si>
  <si>
    <t>1. Taking notes for material discussed during for meeting #3 and #4
2. Creating slides for the presentation</t>
  </si>
  <si>
    <t>1. few experience on backend development with django</t>
  </si>
  <si>
    <t>1. Will be spending more time looking into tutorials in order to catch up</t>
  </si>
  <si>
    <t>0 - learn about jira and database design
1 - jira user stories
2 - UML class diagrams
2 - desing databse schema for SDD
5 - taking notes for meetings
7 - write code review process for SPPP</t>
  </si>
  <si>
    <t>1. Taking meetingminutes for group meeting 5, 6, 7
2.  Create user stories and UML diagrams for stories
3. desing databse schema for SDD
4. Write code review process for SPPP</t>
  </si>
  <si>
    <t>1. No issues</t>
  </si>
  <si>
    <t>1. Plan to learn more about backend desing and django</t>
  </si>
  <si>
    <t>05/24-05/31</t>
  </si>
  <si>
    <t>0 - learn about front end coding
1 - begin to analyze assigned feature
5 - minute takers during the meeting</t>
  </si>
  <si>
    <t xml:space="preserve">1. Taking meeting minutes </t>
  </si>
  <si>
    <t>1. Continue learning</t>
  </si>
  <si>
    <t>06/01-06/07</t>
  </si>
  <si>
    <t>2 - Deesign for search feature of the project
3 - Implement the code for search feature
4 - Test the code
6 -Commit the code
0 - Learn more about front end coding</t>
  </si>
  <si>
    <t>Used chatgpt to research js and css coding, also used it to generate a part of the code, later modified</t>
  </si>
  <si>
    <t>1. Add slides to iteration 2 presentation to show assigned task
2. Add search feature to the project</t>
  </si>
  <si>
    <t>06/08-06/13</t>
  </si>
  <si>
    <r>
      <rPr>
        <rFont val="Arial"/>
        <b/>
      </rPr>
      <t>Your Lead Roles</t>
    </r>
    <r>
      <rPr>
        <rFont val="Arial"/>
      </rPr>
      <t>: All Roles Leader</t>
    </r>
  </si>
  <si>
    <t>0 - Learn git and Django, read  and watch several tutorials
1 - Work on SPPP file and define high level requirements (essential, Desirable, and Optional)
5 - Help planning meetings and agenda work flow
7 - Research similar products for SPPP file</t>
  </si>
  <si>
    <r>
      <rPr/>
      <t xml:space="preserve">Use </t>
    </r>
    <r>
      <rPr>
        <color rgb="FF1155CC"/>
        <u/>
      </rPr>
      <t>babani.co</t>
    </r>
    <r>
      <rPr/>
      <t xml:space="preserve"> to generate mockups included in the SPPP file</t>
    </r>
  </si>
  <si>
    <t>1. Write several sections of SPPP File</t>
  </si>
  <si>
    <t>No issues during iteration 0</t>
  </si>
  <si>
    <t>0 - Learn Docker and Jira
1 - Work on user stories and features
3 - Set up project skeleton</t>
  </si>
  <si>
    <t>0 - Learn Jira and its features as 
well as practice commands
1 - Develop user stories, sub-tasks, 
and acceptance tests directly involve 
during iteration 1 deliverable
2 - Develop UML class diagrams for 
user stories directly involve during 
iteration 1 deliverable
5 - Send reminders and constantly 
active in the communication channels
5 - Lead meetings and Team Flow
7 - Update SPPP defect management 
plan process and build RestAPI 
presentation 1</t>
  </si>
  <si>
    <t>1. Write sections for SDD iteration 1 
2. Update sections for SPPP iteration 1
3. Slide Presentation Video iteration 1.</t>
  </si>
  <si>
    <t>1. Communication is not clear
2. Decison making is not clear
3. Assignation of tasks is not clear</t>
  </si>
  <si>
    <t>1. Propose a better communication 
process
2. Propose a better tasks 
assignment plan</t>
  </si>
  <si>
    <t>1. Work on assigned dev tasks
2. Get familiar with automated 
testing</t>
  </si>
  <si>
    <t>0 - Learn and get familiar with Django environment
0 - Learn more about automated testing</t>
  </si>
  <si>
    <t>1. Assignation of tasks is not clear yet</t>
  </si>
  <si>
    <t>1. Propose a better tasks 
assignment plan</t>
  </si>
  <si>
    <t xml:space="preserve">
1. Implementation any assigned task
2. Test any assigned task
</t>
  </si>
  <si>
    <t>2 - Design for assigned task
feature/download-medical-records production
3 - Implementation for assigned 
task feature/download-medical-records
4 - Test for assigned task 
feature/download-medical-records
6 - configuration for production branch 
feature/download-medical-records</t>
  </si>
  <si>
    <t>2 - Getting design for assigned task
feature/download-medical-records production
3 - Getting done implementation for assigned 
task feature/download-medical-records
4 - Getting done test for assigned task 
feature/download-medical-records</t>
  </si>
  <si>
    <r>
      <rPr/>
      <t xml:space="preserve">2 - Complete design for assigned task
"feature/download-medical-records" 
</t>
    </r>
    <r>
      <rPr>
        <b/>
      </rPr>
      <t>(Will be merged into main for a later iteration).</t>
    </r>
    <r>
      <rPr/>
      <t xml:space="preserve">
3 - Complete implementation for assigned 
</t>
    </r>
    <r>
      <rPr>
        <b/>
      </rPr>
      <t>(Will be merged into main for a later iteration).</t>
    </r>
    <r>
      <rPr/>
      <t xml:space="preserve">
task "feature/download-medical-records" 
4 - Complete automated tests for assigned task 
"feature/download-medical-records"
</t>
    </r>
    <r>
      <rPr>
        <b/>
      </rPr>
      <t>(Will be merged into main for a later iteration).</t>
    </r>
    <r>
      <rPr/>
      <t xml:space="preserve">
6 - Commit and push "feature/download-medical-records"
 code to production remote repository branch 
</t>
    </r>
    <r>
      <rPr>
        <b/>
      </rPr>
      <t>(Will be merged into main for a later iteration).</t>
    </r>
    <r>
      <rPr/>
      <t xml:space="preserve">
7 - Edit and add information to the deliverables.</t>
    </r>
  </si>
  <si>
    <t>1. Edit and add information to the deliverables.</t>
  </si>
  <si>
    <t xml:space="preserve">1. Communication is not clear.
2. Decision making is not clear.
3. Lack of organization to integrate 
the assigned dev individual tasks. 
4. Poor time management.
 </t>
  </si>
  <si>
    <t>1. Hopefully all issues will be improved for last iteration 3.</t>
  </si>
  <si>
    <t>1. Refactor any previous task as part of 
self learning and hands on practice.
2. Self assigned a new task as part of 
self learning and hands on practice.
3. Implement a new assigned task as part of self learning and hands on practice.
4. Test a new assigned task as part of 
self learning and hands on practice.</t>
  </si>
  <si>
    <r>
      <rPr>
        <rFont val="Arial"/>
        <b/>
      </rPr>
      <t>Your Lead Roles</t>
    </r>
    <r>
      <rPr>
        <rFont val="Arial"/>
      </rPr>
      <t>: Configuration Lead, Design and Implementation Team</t>
    </r>
  </si>
  <si>
    <t>5/10-5/16</t>
  </si>
  <si>
    <t>6 - Setup Git
6 - Define branching strategy
7 - Created presentation
1 - Review project requirements
5 - Review team roles
2 - Review techonology stack
5 - Drafted progress report</t>
  </si>
  <si>
    <t>1. Created Project Presentation
2. Created Risk Management Template
3. Supported metrics brainstorming
4. Supported git branch strategy selection</t>
  </si>
  <si>
    <t>1. Not familiar with django</t>
  </si>
  <si>
    <t>1. Review django tutorials</t>
  </si>
  <si>
    <t>1. Review django tutorials
2. Write user stories
3. Investigate containerization
4. Support SDD Draft
5. Support STD Draft</t>
  </si>
  <si>
    <t>6 - Setup Docker containers
2 - Made software architecture diagram
     and updated SDD
2 - Made software class diagrams and 
     updated SDD
0 - Learning about docker compose
1 - Added two user stories
2 - Identified design patterns to use for
     project
7 - Migrated Jira issues to Github
4 - Wrote STD</t>
  </si>
  <si>
    <t>1. SDD Software Architecture
2. SDD Class Diagrams
3. Project docker containers
4. SDD Design Patterns
5. STD</t>
  </si>
  <si>
    <t>5/24-5/31</t>
  </si>
  <si>
    <t>0. Learning Django
3. Implement Patient model
4. Test patient model</t>
  </si>
  <si>
    <t>Github Copilot to assist in generating django code</t>
  </si>
  <si>
    <t>1. Edit Profile feature</t>
  </si>
  <si>
    <t>Continue implementing edit profile feature</t>
  </si>
  <si>
    <t>0. Learning Django
3. Redesign of project
3. Implement Patient model
4. Test patient model
6. Redesign of docker containers</t>
  </si>
  <si>
    <t>1. Edit profile feature
2. Slide on feature
3. SDD Updates
4. Redesign of project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</si>
</sst>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00"/>
      <name val="Arial"/>
    </font>
    <font>
      <b/>
      <name val="Arial"/>
    </font>
    <font>
      <b/>
    </font>
    <font>
      <b/>
      <color rgb="FF000000"/>
    </font>
    <font/>
    <font>
      <color rgb="FFFF0000"/>
      <name val="Arial"/>
    </font>
    <font>
      <b/>
      <name val="Calibri"/>
    </font>
    <font>
      <name val="Arial"/>
    </font>
    <font>
      <u/>
      <color rgb="FF0000FF"/>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4">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readingOrder="0" shrinkToFit="0" wrapText="1"/>
    </xf>
    <xf borderId="2" fillId="0" fontId="3" numFmtId="0" xfId="0" applyAlignment="1" applyBorder="1" applyFont="1">
      <alignment readingOrder="0"/>
    </xf>
    <xf borderId="2" fillId="0" fontId="2" numFmtId="0" xfId="0" applyAlignment="1" applyBorder="1" applyFont="1">
      <alignment shrinkToFit="0" vertical="bottom" wrapText="1"/>
    </xf>
    <xf borderId="2" fillId="0" fontId="4" numFmtId="0" xfId="0" applyAlignment="1" applyBorder="1" applyFont="1">
      <alignment readingOrder="0" shrinkToFit="0" wrapText="1"/>
    </xf>
    <xf borderId="3" fillId="0" fontId="3" numFmtId="0" xfId="0" applyAlignment="1" applyBorder="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Border="1" applyFont="1"/>
    <xf borderId="5" fillId="0" fontId="5" numFmtId="0" xfId="0" applyAlignment="1" applyBorder="1" applyFont="1">
      <alignment readingOrder="0"/>
    </xf>
    <xf borderId="6" fillId="0" fontId="5" numFmtId="0" xfId="0" applyAlignment="1" applyBorder="1" applyFont="1">
      <alignment readingOrder="0"/>
    </xf>
    <xf borderId="6" fillId="0" fontId="5" numFmtId="0" xfId="0" applyBorder="1" applyFont="1"/>
    <xf borderId="5" fillId="0" fontId="5" numFmtId="0" xfId="0" applyAlignment="1" applyBorder="1" applyFont="1">
      <alignment shrinkToFit="0" wrapText="1"/>
    </xf>
    <xf borderId="7" fillId="0" fontId="5" numFmtId="0" xfId="0" applyBorder="1" applyFont="1"/>
    <xf borderId="8" fillId="0" fontId="5" numFmtId="0" xfId="0" applyAlignment="1" applyBorder="1" applyFont="1">
      <alignment readingOrder="0" shrinkToFit="0" wrapText="1"/>
    </xf>
    <xf borderId="9" fillId="0" fontId="5" numFmtId="0" xfId="0" applyAlignment="1" applyBorder="1" applyFont="1">
      <alignment readingOrder="0" shrinkToFit="0" wrapText="1"/>
    </xf>
    <xf borderId="9" fillId="0" fontId="5" numFmtId="0" xfId="0" applyAlignment="1" applyBorder="1" applyFont="1">
      <alignment shrinkToFit="0"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5" fillId="0" fontId="1" numFmtId="0" xfId="0" applyAlignment="1" applyBorder="1" applyFont="1">
      <alignment readingOrder="0" shrinkToFit="0" vertical="top" wrapText="0"/>
    </xf>
    <xf borderId="5" fillId="0" fontId="6" numFmtId="0" xfId="0" applyAlignment="1" applyBorder="1" applyFont="1">
      <alignment vertical="top"/>
    </xf>
    <xf borderId="0" fillId="0" fontId="6" numFmtId="0" xfId="0" applyAlignment="1" applyFont="1">
      <alignment vertical="bottom"/>
    </xf>
    <xf borderId="5" fillId="0" fontId="2" numFmtId="0" xfId="0" applyAlignment="1" applyBorder="1" applyFont="1">
      <alignment shrinkToFit="0" vertical="top" wrapText="1"/>
    </xf>
    <xf borderId="5" fillId="0" fontId="7" numFmtId="0" xfId="0" applyAlignment="1" applyBorder="1" applyFont="1">
      <alignment shrinkToFit="0" vertical="top" wrapText="1"/>
    </xf>
    <xf borderId="5" fillId="0" fontId="7" numFmtId="0" xfId="0" applyAlignment="1" applyBorder="1" applyFont="1">
      <alignment shrinkToFit="0" vertical="bottom" wrapText="1"/>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13"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8" numFmtId="0" xfId="0" applyAlignment="1" applyFont="1">
      <alignment horizontal="lef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vertical="bottom"/>
    </xf>
    <xf borderId="0" fillId="3" fontId="5" numFmtId="0" xfId="0" applyAlignment="1" applyFill="1" applyFont="1">
      <alignment readingOrder="0" shrinkToFit="0" wrapText="1"/>
    </xf>
    <xf borderId="0" fillId="3" fontId="5" numFmtId="0" xfId="0" applyAlignment="1" applyFont="1">
      <alignment shrinkToFit="0" wrapText="1"/>
    </xf>
    <xf borderId="0" fillId="3" fontId="5" numFmtId="0" xfId="0" applyFont="1"/>
    <xf borderId="0" fillId="0" fontId="9" numFmtId="0" xfId="0" applyAlignment="1" applyFont="1">
      <alignment readingOrder="0" shrinkToFit="0" wrapText="1"/>
    </xf>
    <xf borderId="0" fillId="0" fontId="5" numFmtId="0" xfId="0" applyAlignment="1" applyFont="1">
      <alignment horizontal="left" readingOrder="0"/>
    </xf>
    <xf borderId="0" fillId="0" fontId="10" numFmtId="0" xfId="0" applyAlignment="1" applyFont="1">
      <alignment readingOrder="0" shrinkToFit="0" wrapText="1"/>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abani.c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12.13"/>
    <col customWidth="1" min="8" max="8" width="11.38"/>
    <col customWidth="1" min="9" max="9" width="7.13"/>
    <col customWidth="1" min="10" max="10" width="6.63"/>
    <col customWidth="1" min="11" max="11" width="9.0"/>
    <col customWidth="1" min="12" max="12" width="7.88"/>
    <col customWidth="1" min="13" max="13" width="12.0"/>
    <col customWidth="1" min="14" max="14" width="10.75"/>
    <col customWidth="1" min="15" max="15" width="7.38"/>
    <col customWidth="1" min="16" max="16" width="8.5"/>
    <col customWidth="1" min="17" max="17" width="9.38"/>
    <col customWidth="1" min="18" max="18" width="7.13"/>
    <col customWidth="1" min="19" max="19" width="8.5"/>
    <col customWidth="1" min="20" max="20" width="9.13"/>
    <col customWidth="1" min="21" max="23" width="7.88"/>
    <col customWidth="1" min="24" max="24" width="10.25"/>
  </cols>
  <sheetData>
    <row r="1">
      <c r="A1" s="1" t="s">
        <v>0</v>
      </c>
      <c r="B1" s="2"/>
      <c r="C1" s="3"/>
      <c r="D1" s="4"/>
      <c r="E1" s="4"/>
      <c r="F1" s="4"/>
      <c r="G1" s="3"/>
      <c r="H1" s="3"/>
      <c r="I1" s="3"/>
      <c r="J1" s="3"/>
      <c r="K1" s="3"/>
      <c r="L1" s="2"/>
      <c r="M1" s="2"/>
      <c r="N1" s="2"/>
      <c r="O1" s="5"/>
      <c r="P1" s="5"/>
      <c r="Q1" s="5"/>
      <c r="R1" s="5"/>
      <c r="S1" s="5"/>
      <c r="T1" s="5"/>
      <c r="U1" s="5"/>
      <c r="V1" s="6"/>
      <c r="W1" s="6"/>
      <c r="X1" s="6"/>
      <c r="Y1" s="6"/>
      <c r="Z1" s="6"/>
    </row>
    <row r="2" ht="30.0" customHeight="1">
      <c r="A2" s="1" t="s">
        <v>1</v>
      </c>
      <c r="B2" s="2"/>
      <c r="C2" s="3"/>
      <c r="D2" s="4"/>
      <c r="E2" s="4"/>
      <c r="F2" s="4"/>
      <c r="G2" s="3"/>
      <c r="H2" s="3"/>
      <c r="I2" s="3"/>
      <c r="J2" s="3"/>
      <c r="K2" s="3"/>
      <c r="L2" s="2"/>
      <c r="M2" s="2"/>
      <c r="N2" s="2"/>
      <c r="O2" s="5"/>
      <c r="P2" s="5"/>
      <c r="Q2" s="5"/>
      <c r="R2" s="5"/>
      <c r="S2" s="5"/>
      <c r="T2" s="5"/>
      <c r="U2" s="5"/>
      <c r="V2" s="6"/>
      <c r="W2" s="6"/>
      <c r="X2" s="6"/>
      <c r="Y2" s="6"/>
      <c r="Z2" s="6"/>
    </row>
    <row r="3">
      <c r="A3" s="7" t="s">
        <v>2</v>
      </c>
      <c r="B3" s="8" t="s">
        <v>3</v>
      </c>
      <c r="C3" s="9" t="s">
        <v>4</v>
      </c>
      <c r="D3" s="10" t="s">
        <v>5</v>
      </c>
      <c r="E3" s="10" t="s">
        <v>6</v>
      </c>
      <c r="F3" s="10" t="s">
        <v>7</v>
      </c>
      <c r="G3" s="9" t="s">
        <v>8</v>
      </c>
      <c r="H3" s="9" t="s">
        <v>9</v>
      </c>
      <c r="I3" s="9" t="s">
        <v>10</v>
      </c>
      <c r="J3" s="9" t="s">
        <v>11</v>
      </c>
      <c r="K3" s="9" t="s">
        <v>12</v>
      </c>
      <c r="L3" s="8" t="s">
        <v>13</v>
      </c>
      <c r="M3" s="8" t="s">
        <v>14</v>
      </c>
      <c r="N3" s="8" t="s">
        <v>15</v>
      </c>
      <c r="O3" s="11" t="s">
        <v>16</v>
      </c>
      <c r="P3" s="11" t="s">
        <v>17</v>
      </c>
      <c r="Q3" s="11" t="s">
        <v>18</v>
      </c>
      <c r="R3" s="11" t="s">
        <v>19</v>
      </c>
      <c r="S3" s="11" t="s">
        <v>20</v>
      </c>
      <c r="T3" s="11" t="s">
        <v>21</v>
      </c>
      <c r="U3" s="11" t="s">
        <v>22</v>
      </c>
      <c r="V3" s="12" t="s">
        <v>23</v>
      </c>
      <c r="W3" s="12" t="s">
        <v>24</v>
      </c>
      <c r="X3" s="9" t="s">
        <v>25</v>
      </c>
      <c r="Y3" s="13" t="s">
        <v>26</v>
      </c>
    </row>
    <row r="4">
      <c r="A4" s="14">
        <v>0.0</v>
      </c>
      <c r="B4" s="15" t="s">
        <v>27</v>
      </c>
      <c r="C4" s="15" t="s">
        <v>28</v>
      </c>
      <c r="D4" s="16"/>
      <c r="E4" s="15"/>
      <c r="F4" s="15"/>
      <c r="G4" s="17" t="s">
        <v>29</v>
      </c>
      <c r="H4" s="17" t="s">
        <v>29</v>
      </c>
      <c r="I4" s="17" t="s">
        <v>29</v>
      </c>
      <c r="J4" s="17" t="s">
        <v>29</v>
      </c>
      <c r="K4" s="17" t="s">
        <v>29</v>
      </c>
      <c r="L4" s="16">
        <f t="shared" ref="L4:L7" si="1">SUM(M4:N4)</f>
        <v>52.5</v>
      </c>
      <c r="M4" s="16">
        <f t="shared" ref="M4:M5" si="2">SUM(O4:V4)</f>
        <v>46.5</v>
      </c>
      <c r="N4" s="17">
        <v>6.0</v>
      </c>
      <c r="O4" s="16">
        <f>SUM('Uzay Isin Alici'!G5,'Indra Sigicharla'!G4,'Adriel Domingo'!G5,'Hongcheng Ding'!G5,'Mengliang Tan'!G5,'John Gutierrez'!G5,'Tyler Gonsalves'!G4)</f>
        <v>16</v>
      </c>
      <c r="P4" s="16">
        <f>SUM('Uzay Isin Alici'!H5,'Indra Sigicharla'!H4,'Adriel Domingo'!H5,'Hongcheng Ding'!H5,'Mengliang Tan'!H5,'John Gutierrez'!H5,'Tyler Gonsalves'!H4)</f>
        <v>4</v>
      </c>
      <c r="Q4" s="16">
        <f>SUM('Uzay Isin Alici'!I5,'Indra Sigicharla'!I4,'Adriel Domingo'!I5,'Hongcheng Ding'!I5,'Mengliang Tan'!I5,'John Gutierrez'!I5,'Tyler Gonsalves'!I4)</f>
        <v>0.5</v>
      </c>
      <c r="R4" s="16">
        <f>SUM('Uzay Isin Alici'!J5,'Indra Sigicharla'!J4,'Adriel Domingo'!J5,'Hongcheng Ding'!J5,'Mengliang Tan'!J5,'John Gutierrez'!J5,'Tyler Gonsalves'!J4)</f>
        <v>0</v>
      </c>
      <c r="S4" s="16">
        <f>SUM('Uzay Isin Alici'!K5,'Indra Sigicharla'!K4,'Adriel Domingo'!K5,'Hongcheng Ding'!K5,'Mengliang Tan'!K5,'John Gutierrez'!K5,'Tyler Gonsalves'!K4)</f>
        <v>0</v>
      </c>
      <c r="T4" s="16">
        <f>SUM('Uzay Isin Alici'!L5,'Indra Sigicharla'!L4,'Adriel Domingo'!L5,'Hongcheng Ding'!L5,'Mengliang Tan'!L5,'John Gutierrez'!L5,'Tyler Gonsalves'!L4)</f>
        <v>6</v>
      </c>
      <c r="U4" s="16">
        <f>SUM('Uzay Isin Alici'!M5,'Indra Sigicharla'!M4,'Adriel Domingo'!M5,'Hongcheng Ding'!M5,'Mengliang Tan'!M5,'John Gutierrez'!M5,'Tyler Gonsalves'!M4)</f>
        <v>6</v>
      </c>
      <c r="V4" s="17">
        <f>SUM('Uzay Isin Alici'!N5,'Indra Sigicharla'!N4,'Adriel Domingo'!N5,'Hongcheng Ding'!N5,'Mengliang Tan'!N5,'John Gutierrez'!N5,'Tyler Gonsalves'!N4)</f>
        <v>14</v>
      </c>
      <c r="W4" s="17" t="s">
        <v>29</v>
      </c>
      <c r="X4" s="17" t="s">
        <v>29</v>
      </c>
      <c r="Y4" s="18" t="s">
        <v>29</v>
      </c>
    </row>
    <row r="5">
      <c r="A5" s="14">
        <v>1.0</v>
      </c>
      <c r="B5" s="15" t="s">
        <v>30</v>
      </c>
      <c r="C5" s="15" t="s">
        <v>31</v>
      </c>
      <c r="D5" s="16"/>
      <c r="E5" s="16"/>
      <c r="F5" s="16"/>
      <c r="G5" s="16"/>
      <c r="H5" s="16"/>
      <c r="I5" s="16"/>
      <c r="J5" s="16"/>
      <c r="K5" s="16"/>
      <c r="L5" s="16">
        <f t="shared" si="1"/>
        <v>80.5</v>
      </c>
      <c r="M5">
        <f t="shared" si="2"/>
        <v>78.5</v>
      </c>
      <c r="N5">
        <f>'Tyler Gonsalves'!E5</f>
        <v>2</v>
      </c>
      <c r="O5" s="16">
        <f>SUM('Uzay Isin Alici'!G6,'Indra Sigicharla'!G5,'Adriel Domingo'!G6,'Hongcheng Ding'!G6,'Mengliang Tan'!G6,'John Gutierrez'!G6,'Tyler Gonsalves'!G5)</f>
        <v>12</v>
      </c>
      <c r="P5" s="16">
        <f>SUM('Uzay Isin Alici'!H6,'Indra Sigicharla'!H5,'Adriel Domingo'!H6,'Hongcheng Ding'!H6,'Mengliang Tan'!H6,'John Gutierrez'!H6,'Tyler Gonsalves'!H5)</f>
        <v>10</v>
      </c>
      <c r="Q5" s="16">
        <f>SUM('Uzay Isin Alici'!I5,'Indra Sigicharla'!I5,'Adriel Domingo'!I6,'Hongcheng Ding'!I6,'Mengliang Tan'!I6,'John Gutierrez'!I6,'Tyler Gonsalves'!I5)</f>
        <v>17</v>
      </c>
      <c r="R5" s="16">
        <f>SUM('Uzay Isin Alici'!J5,'Indra Sigicharla'!J5,'Adriel Domingo'!J6,'Hongcheng Ding'!J6,'Mengliang Tan'!J6,'John Gutierrez'!J6,'Tyler Gonsalves'!J5)</f>
        <v>12</v>
      </c>
      <c r="S5" s="16">
        <f>SUM('Uzay Isin Alici'!K5,'Indra Sigicharla'!K5,'Adriel Domingo'!K6,'Hongcheng Ding'!K6,'Mengliang Tan'!K6,'John Gutierrez'!K6,'Tyler Gonsalves'!K5)</f>
        <v>2</v>
      </c>
      <c r="T5" s="16">
        <f>SUM('Uzay Isin Alici'!L5,'Indra Sigicharla'!L5,'Adriel Domingo'!L6,'Hongcheng Ding'!L6,'Mengliang Tan'!L6,'John Gutierrez'!L6,'Tyler Gonsalves'!L5)</f>
        <v>4</v>
      </c>
      <c r="U5" s="16">
        <f>SUM('Uzay Isin Alici'!M5,'Indra Sigicharla'!M5,'Adriel Domingo'!M6,'Hongcheng Ding'!M6,'Mengliang Tan'!M6,'John Gutierrez'!M6,'Tyler Gonsalves'!M5)</f>
        <v>7</v>
      </c>
      <c r="V5" s="16">
        <f>SUM('Uzay Isin Alici'!N6,'Indra Sigicharla'!N5,'Adriel Domingo'!N6,'Hongcheng Ding'!N6,'Mengliang Tan'!N6,'John Gutierrez'!N6,'Tyler Gonsalves'!N5)</f>
        <v>14.5</v>
      </c>
      <c r="W5" s="16"/>
      <c r="X5" s="16"/>
      <c r="Y5" s="19"/>
    </row>
    <row r="6">
      <c r="A6" s="14">
        <v>2.0</v>
      </c>
      <c r="B6" s="15" t="s">
        <v>32</v>
      </c>
      <c r="C6" s="20"/>
      <c r="D6" s="16"/>
      <c r="E6" s="16"/>
      <c r="F6" s="16"/>
      <c r="G6" s="17">
        <v>1.0</v>
      </c>
      <c r="H6" s="17">
        <v>1.0</v>
      </c>
      <c r="I6" s="17">
        <v>64.0</v>
      </c>
      <c r="J6" s="16"/>
      <c r="K6" s="16"/>
      <c r="L6" s="21">
        <f t="shared" si="1"/>
        <v>0</v>
      </c>
      <c r="M6" s="16"/>
      <c r="N6" s="16"/>
      <c r="O6" s="16"/>
      <c r="P6" s="16"/>
      <c r="Q6" s="16"/>
      <c r="R6" s="16"/>
      <c r="S6" s="16"/>
      <c r="T6" s="16"/>
      <c r="U6" s="16"/>
      <c r="V6" s="16"/>
      <c r="W6" s="16"/>
      <c r="X6" s="16"/>
      <c r="Y6" s="19"/>
    </row>
    <row r="7">
      <c r="A7" s="22">
        <v>3.0</v>
      </c>
      <c r="B7" s="23" t="s">
        <v>33</v>
      </c>
      <c r="C7" s="24"/>
      <c r="D7" s="25"/>
      <c r="E7" s="25"/>
      <c r="F7" s="25"/>
      <c r="G7" s="25"/>
      <c r="H7" s="25"/>
      <c r="I7" s="25"/>
      <c r="J7" s="25"/>
      <c r="K7" s="26"/>
      <c r="L7" s="25">
        <f t="shared" si="1"/>
        <v>0</v>
      </c>
      <c r="M7" s="27"/>
      <c r="N7" s="25"/>
      <c r="O7" s="25"/>
      <c r="P7" s="25"/>
      <c r="Q7" s="25"/>
      <c r="R7" s="25"/>
      <c r="S7" s="25"/>
      <c r="T7" s="25"/>
      <c r="U7" s="25"/>
      <c r="V7" s="25"/>
      <c r="W7" s="25"/>
      <c r="X7" s="25"/>
      <c r="Y7" s="28"/>
    </row>
    <row r="8">
      <c r="A8" s="29"/>
      <c r="B8" s="30"/>
      <c r="C8" s="30"/>
    </row>
    <row r="9">
      <c r="A9" s="29"/>
      <c r="B9" s="30"/>
      <c r="C9" s="30"/>
    </row>
    <row r="10">
      <c r="A10" s="29" t="s">
        <v>34</v>
      </c>
      <c r="B10" s="30"/>
      <c r="C10" s="30"/>
    </row>
    <row r="11">
      <c r="A11" s="31" t="s">
        <v>35</v>
      </c>
    </row>
    <row r="12">
      <c r="A12" s="31" t="s">
        <v>36</v>
      </c>
    </row>
    <row r="13">
      <c r="A13" s="31" t="s">
        <v>37</v>
      </c>
    </row>
    <row r="14">
      <c r="A14" s="31" t="s">
        <v>38</v>
      </c>
    </row>
    <row r="15">
      <c r="A15" s="31" t="s">
        <v>39</v>
      </c>
    </row>
    <row r="16">
      <c r="A16" s="31" t="s">
        <v>40</v>
      </c>
    </row>
    <row r="17">
      <c r="A17" s="31" t="s">
        <v>41</v>
      </c>
    </row>
    <row r="18">
      <c r="A18" s="31" t="s">
        <v>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38"/>
    <col customWidth="1" min="4" max="4" width="17.5"/>
    <col customWidth="1" min="5" max="5" width="21.0"/>
    <col customWidth="1" min="6" max="6" width="9.88"/>
    <col customWidth="1" min="7" max="7" width="16.25"/>
    <col customWidth="1" min="8" max="8" width="14.13"/>
    <col customWidth="1" min="9" max="9" width="22.25"/>
    <col customWidth="1" min="10" max="10" width="19.13"/>
    <col customWidth="1" min="11" max="11" width="42.88"/>
  </cols>
  <sheetData>
    <row r="1" ht="27.0" customHeight="1">
      <c r="A1" s="32" t="s">
        <v>43</v>
      </c>
      <c r="B1" s="33"/>
      <c r="C1" s="33"/>
      <c r="D1" s="33"/>
      <c r="E1" s="33"/>
      <c r="F1" s="33"/>
      <c r="G1" s="33"/>
      <c r="H1" s="33"/>
      <c r="I1" s="33"/>
      <c r="J1" s="33"/>
      <c r="K1" s="34"/>
      <c r="L1" s="34"/>
      <c r="M1" s="34"/>
      <c r="N1" s="34"/>
      <c r="O1" s="34"/>
      <c r="P1" s="34"/>
      <c r="Q1" s="34"/>
      <c r="R1" s="34"/>
      <c r="S1" s="34"/>
      <c r="T1" s="34"/>
      <c r="U1" s="34"/>
      <c r="V1" s="34"/>
      <c r="W1" s="34"/>
      <c r="X1" s="34"/>
      <c r="Y1" s="34"/>
      <c r="Z1" s="34"/>
    </row>
    <row r="2">
      <c r="A2" s="35" t="s">
        <v>44</v>
      </c>
      <c r="B2" s="36" t="s">
        <v>45</v>
      </c>
      <c r="C2" s="36" t="s">
        <v>46</v>
      </c>
      <c r="D2" s="36" t="s">
        <v>47</v>
      </c>
      <c r="E2" s="36" t="s">
        <v>48</v>
      </c>
      <c r="F2" s="36" t="s">
        <v>49</v>
      </c>
      <c r="G2" s="36" t="s">
        <v>50</v>
      </c>
      <c r="H2" s="36" t="s">
        <v>51</v>
      </c>
      <c r="I2" s="36" t="s">
        <v>52</v>
      </c>
      <c r="J2" s="36" t="s">
        <v>53</v>
      </c>
      <c r="K2" s="37" t="s">
        <v>54</v>
      </c>
      <c r="L2" s="38"/>
      <c r="M2" s="38"/>
      <c r="N2" s="38"/>
      <c r="O2" s="38"/>
      <c r="P2" s="38"/>
      <c r="Q2" s="38"/>
      <c r="R2" s="38"/>
      <c r="S2" s="38"/>
      <c r="T2" s="38"/>
      <c r="U2" s="38"/>
      <c r="V2" s="38"/>
      <c r="W2" s="38"/>
      <c r="X2" s="38"/>
      <c r="Y2" s="38"/>
      <c r="Z2" s="38"/>
    </row>
    <row r="3">
      <c r="A3" s="31" t="s">
        <v>55</v>
      </c>
    </row>
    <row r="4">
      <c r="A4" s="31" t="s">
        <v>56</v>
      </c>
    </row>
    <row r="5">
      <c r="A5" s="31" t="s">
        <v>57</v>
      </c>
    </row>
    <row r="6">
      <c r="A6" s="31" t="s">
        <v>58</v>
      </c>
    </row>
    <row r="7">
      <c r="A7" s="31" t="s">
        <v>59</v>
      </c>
    </row>
    <row r="8">
      <c r="A8" s="31" t="s">
        <v>60</v>
      </c>
    </row>
    <row r="9">
      <c r="A9" s="31" t="s">
        <v>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3.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63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71.25" customHeight="1">
      <c r="A5" s="31">
        <v>1.0</v>
      </c>
      <c r="B5" s="31" t="s">
        <v>75</v>
      </c>
      <c r="C5" s="31">
        <v>6.0</v>
      </c>
      <c r="D5" s="31">
        <v>5.0</v>
      </c>
      <c r="E5" s="31">
        <v>4.0</v>
      </c>
      <c r="F5" s="31" t="s">
        <v>82</v>
      </c>
      <c r="G5" s="29">
        <v>3.0</v>
      </c>
      <c r="H5" s="29"/>
      <c r="I5" s="30"/>
      <c r="J5" s="30"/>
      <c r="K5" s="30"/>
      <c r="L5" s="30"/>
      <c r="M5" s="29">
        <v>1.0</v>
      </c>
      <c r="N5" s="29">
        <v>4.0</v>
      </c>
      <c r="O5" s="29" t="s">
        <v>29</v>
      </c>
      <c r="P5" s="29" t="s">
        <v>83</v>
      </c>
      <c r="Q5" s="29" t="s">
        <v>84</v>
      </c>
      <c r="R5" s="29" t="s">
        <v>85</v>
      </c>
      <c r="S5" s="29" t="s">
        <v>86</v>
      </c>
      <c r="T5" s="29">
        <v>7.0</v>
      </c>
      <c r="U5" s="30"/>
      <c r="V5" s="30"/>
      <c r="W5" s="30"/>
    </row>
    <row r="6" ht="131.25" customHeight="1">
      <c r="A6" s="31">
        <v>2.0</v>
      </c>
      <c r="B6" s="29" t="s">
        <v>87</v>
      </c>
      <c r="C6" s="31">
        <v>10.0</v>
      </c>
      <c r="D6" s="31">
        <v>8.0</v>
      </c>
      <c r="E6" s="31">
        <v>3.0</v>
      </c>
      <c r="F6" s="31" t="s">
        <v>88</v>
      </c>
      <c r="G6" s="29">
        <v>1.0</v>
      </c>
      <c r="H6" s="29">
        <v>2.0</v>
      </c>
      <c r="I6" s="29">
        <v>4.0</v>
      </c>
      <c r="J6" s="30"/>
      <c r="K6" s="30"/>
      <c r="L6" s="30"/>
      <c r="M6" s="30"/>
      <c r="N6" s="29">
        <v>1.0</v>
      </c>
      <c r="O6" s="29" t="s">
        <v>29</v>
      </c>
      <c r="P6" s="29" t="s">
        <v>89</v>
      </c>
      <c r="Q6" s="29" t="s">
        <v>90</v>
      </c>
      <c r="R6" s="29" t="s">
        <v>91</v>
      </c>
      <c r="S6" s="29" t="s">
        <v>92</v>
      </c>
      <c r="T6" s="29">
        <v>9.0</v>
      </c>
      <c r="U6" s="30"/>
      <c r="V6" s="30"/>
      <c r="W6" s="30"/>
    </row>
    <row r="7">
      <c r="A7" s="31">
        <v>3.0</v>
      </c>
      <c r="B7" s="29" t="s">
        <v>93</v>
      </c>
      <c r="C7" s="31">
        <v>10.0</v>
      </c>
      <c r="D7" s="31">
        <v>11.0</v>
      </c>
      <c r="E7" s="31">
        <v>2.0</v>
      </c>
      <c r="F7" s="31" t="s">
        <v>94</v>
      </c>
      <c r="G7" s="30"/>
      <c r="H7" s="29">
        <v>11.0</v>
      </c>
      <c r="J7" s="30"/>
      <c r="K7" s="30"/>
      <c r="L7" s="30"/>
      <c r="M7" s="30"/>
      <c r="N7" s="30"/>
      <c r="O7" s="29" t="s">
        <v>29</v>
      </c>
      <c r="P7" s="29" t="s">
        <v>95</v>
      </c>
      <c r="Q7" s="29" t="s">
        <v>96</v>
      </c>
      <c r="R7" s="29" t="s">
        <v>97</v>
      </c>
      <c r="S7" s="29" t="s">
        <v>98</v>
      </c>
      <c r="T7" s="29">
        <v>10.0</v>
      </c>
      <c r="U7" s="30"/>
      <c r="V7" s="30"/>
      <c r="W7" s="30"/>
    </row>
    <row r="8">
      <c r="A8" s="31">
        <v>4.0</v>
      </c>
      <c r="B8" s="29" t="s">
        <v>99</v>
      </c>
      <c r="G8" s="30"/>
      <c r="H8" s="30"/>
      <c r="I8" s="30"/>
      <c r="J8" s="30"/>
      <c r="K8" s="30"/>
      <c r="L8" s="30"/>
      <c r="M8" s="30"/>
      <c r="N8" s="30"/>
      <c r="O8" s="30"/>
      <c r="P8" s="30"/>
      <c r="Q8" s="30"/>
      <c r="R8" s="30"/>
      <c r="S8" s="30"/>
      <c r="T8" s="30"/>
      <c r="U8" s="30"/>
      <c r="V8" s="30"/>
      <c r="W8" s="30"/>
    </row>
    <row r="9">
      <c r="A9" s="31">
        <v>5.0</v>
      </c>
      <c r="B9" s="29" t="s">
        <v>100</v>
      </c>
      <c r="G9" s="30"/>
      <c r="H9" s="30"/>
      <c r="I9" s="30"/>
      <c r="J9" s="30"/>
      <c r="K9" s="30"/>
      <c r="L9" s="30"/>
      <c r="M9" s="30"/>
      <c r="N9" s="30"/>
      <c r="O9" s="30"/>
      <c r="P9" s="30"/>
      <c r="Q9" s="30"/>
      <c r="R9" s="30"/>
      <c r="S9" s="30"/>
      <c r="T9" s="30"/>
      <c r="U9" s="30"/>
      <c r="V9" s="30"/>
      <c r="W9" s="30"/>
    </row>
    <row r="10">
      <c r="A10" s="31">
        <v>6.0</v>
      </c>
      <c r="B10" s="31" t="s">
        <v>101</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13"/>
    <col customWidth="1" min="3" max="3" width="6.75"/>
    <col customWidth="1" min="4" max="4" width="10.0"/>
    <col customWidth="1" min="5" max="5" width="8.63"/>
    <col customWidth="1" min="6" max="6" width="34.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102</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c r="AB3" s="6"/>
    </row>
    <row r="4">
      <c r="A4" s="29">
        <v>1.0</v>
      </c>
      <c r="B4" s="48" t="s">
        <v>75</v>
      </c>
      <c r="C4" s="49">
        <f t="shared" ref="C4:C9" si="1">D4+E4</f>
        <v>10.5</v>
      </c>
      <c r="D4" s="50">
        <v>5.0</v>
      </c>
      <c r="E4" s="50">
        <v>5.5</v>
      </c>
      <c r="F4" s="51" t="s">
        <v>103</v>
      </c>
      <c r="G4" s="52">
        <v>2.0</v>
      </c>
      <c r="H4" s="53">
        <v>1.0</v>
      </c>
      <c r="I4" s="50">
        <v>0.0</v>
      </c>
      <c r="J4" s="54">
        <v>0.0</v>
      </c>
      <c r="K4" s="54">
        <v>0.0</v>
      </c>
      <c r="L4" s="55">
        <v>0.5</v>
      </c>
      <c r="M4" s="50">
        <v>3.5</v>
      </c>
      <c r="N4" s="50">
        <v>4.5</v>
      </c>
      <c r="O4" s="50" t="s">
        <v>104</v>
      </c>
      <c r="P4" s="52" t="s">
        <v>105</v>
      </c>
      <c r="Q4" s="49"/>
      <c r="R4" s="52" t="s">
        <v>106</v>
      </c>
      <c r="S4" s="52" t="s">
        <v>107</v>
      </c>
      <c r="T4" s="49">
        <v>6.0</v>
      </c>
      <c r="U4" s="56"/>
      <c r="V4" s="57"/>
      <c r="W4" s="57"/>
      <c r="X4" s="57"/>
      <c r="Y4" s="57"/>
      <c r="Z4" s="57"/>
      <c r="AA4" s="57"/>
      <c r="AB4" s="57"/>
    </row>
    <row r="5">
      <c r="A5" s="29">
        <v>2.0</v>
      </c>
      <c r="B5" s="29" t="s">
        <v>108</v>
      </c>
      <c r="C5" s="49">
        <f t="shared" si="1"/>
        <v>17</v>
      </c>
      <c r="D5" s="31">
        <v>15.0</v>
      </c>
      <c r="E5" s="31">
        <v>2.0</v>
      </c>
      <c r="F5" s="51" t="s">
        <v>109</v>
      </c>
      <c r="G5" s="29">
        <v>0.0</v>
      </c>
      <c r="H5" s="29">
        <v>1.0</v>
      </c>
      <c r="I5" s="29">
        <v>2.0</v>
      </c>
      <c r="J5" s="29">
        <v>12.0</v>
      </c>
      <c r="K5" s="29">
        <v>0.0</v>
      </c>
      <c r="L5" s="29">
        <v>0.0</v>
      </c>
      <c r="M5" s="29">
        <v>0.0</v>
      </c>
      <c r="N5" s="29">
        <v>2.0</v>
      </c>
      <c r="O5" s="29" t="s">
        <v>110</v>
      </c>
      <c r="P5" s="29" t="s">
        <v>111</v>
      </c>
      <c r="Q5" s="29" t="s">
        <v>112</v>
      </c>
      <c r="R5" s="29" t="s">
        <v>113</v>
      </c>
      <c r="S5" s="29" t="s">
        <v>114</v>
      </c>
      <c r="T5" s="29">
        <v>10.0</v>
      </c>
      <c r="U5" s="30"/>
      <c r="V5" s="30"/>
      <c r="W5" s="30"/>
    </row>
    <row r="6">
      <c r="A6" s="29">
        <v>3.0</v>
      </c>
      <c r="B6" s="29" t="s">
        <v>115</v>
      </c>
      <c r="C6" s="49">
        <f t="shared" si="1"/>
        <v>0</v>
      </c>
      <c r="D6">
        <f t="shared" ref="D6:D9" si="2">SUM(G6:N6)</f>
        <v>0</v>
      </c>
      <c r="E6" s="31">
        <v>0.0</v>
      </c>
      <c r="G6" s="30"/>
      <c r="H6" s="30"/>
      <c r="I6" s="30"/>
      <c r="J6" s="30"/>
      <c r="K6" s="30"/>
      <c r="L6" s="30"/>
      <c r="M6" s="30"/>
      <c r="N6" s="30"/>
      <c r="O6" s="30"/>
      <c r="P6" s="30"/>
      <c r="Q6" s="30"/>
      <c r="R6" s="30"/>
      <c r="S6" s="30"/>
      <c r="T6" s="30"/>
      <c r="U6" s="30"/>
      <c r="V6" s="30"/>
      <c r="W6" s="30"/>
    </row>
    <row r="7">
      <c r="A7" s="29">
        <v>4.0</v>
      </c>
      <c r="B7" s="29" t="s">
        <v>116</v>
      </c>
      <c r="C7" s="49">
        <f t="shared" si="1"/>
        <v>0</v>
      </c>
      <c r="D7">
        <f t="shared" si="2"/>
        <v>0</v>
      </c>
      <c r="E7" s="31">
        <v>0.0</v>
      </c>
      <c r="G7" s="30"/>
      <c r="H7" s="30"/>
      <c r="I7" s="30"/>
      <c r="J7" s="30"/>
      <c r="K7" s="30"/>
      <c r="L7" s="30"/>
      <c r="M7" s="30"/>
      <c r="N7" s="30"/>
      <c r="O7" s="30"/>
      <c r="P7" s="30"/>
      <c r="Q7" s="30"/>
      <c r="R7" s="30"/>
      <c r="S7" s="30"/>
      <c r="T7" s="30"/>
      <c r="U7" s="30"/>
      <c r="V7" s="30"/>
      <c r="W7" s="30"/>
    </row>
    <row r="8">
      <c r="A8" s="29">
        <v>5.0</v>
      </c>
      <c r="B8" s="29" t="s">
        <v>117</v>
      </c>
      <c r="C8" s="49">
        <f t="shared" si="1"/>
        <v>0</v>
      </c>
      <c r="D8">
        <f t="shared" si="2"/>
        <v>0</v>
      </c>
      <c r="E8" s="31">
        <v>0.0</v>
      </c>
      <c r="G8" s="30"/>
      <c r="H8" s="30"/>
      <c r="I8" s="30"/>
      <c r="J8" s="30"/>
      <c r="K8" s="30"/>
      <c r="L8" s="30"/>
      <c r="M8" s="30"/>
      <c r="N8" s="30"/>
      <c r="O8" s="30"/>
      <c r="P8" s="30"/>
      <c r="Q8" s="30"/>
      <c r="R8" s="30"/>
      <c r="S8" s="30"/>
      <c r="T8" s="30"/>
      <c r="U8" s="30"/>
      <c r="V8" s="30"/>
      <c r="W8" s="30"/>
    </row>
    <row r="9">
      <c r="A9" s="31">
        <v>6.0</v>
      </c>
      <c r="B9" s="31" t="s">
        <v>118</v>
      </c>
      <c r="C9" s="49">
        <f t="shared" si="1"/>
        <v>0</v>
      </c>
      <c r="D9">
        <f t="shared" si="2"/>
        <v>0</v>
      </c>
      <c r="E9" s="31">
        <v>0.0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9.0"/>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119</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113.25" customHeight="1">
      <c r="A5" s="31">
        <v>1.0</v>
      </c>
      <c r="B5" s="31" t="s">
        <v>27</v>
      </c>
      <c r="C5" s="31">
        <v>10.5</v>
      </c>
      <c r="D5" s="31">
        <v>5.5</v>
      </c>
      <c r="E5" s="31">
        <v>5.0</v>
      </c>
      <c r="F5" s="29" t="s">
        <v>120</v>
      </c>
      <c r="G5" s="29">
        <v>2.0</v>
      </c>
      <c r="H5" s="29"/>
      <c r="I5" s="29"/>
      <c r="J5" s="29"/>
      <c r="K5" s="29"/>
      <c r="L5" s="29">
        <v>0.5</v>
      </c>
      <c r="M5" s="30"/>
      <c r="N5" s="29">
        <v>3.0</v>
      </c>
      <c r="O5" s="29" t="s">
        <v>121</v>
      </c>
      <c r="P5" s="29" t="s">
        <v>122</v>
      </c>
      <c r="Q5" s="29" t="s">
        <v>123</v>
      </c>
      <c r="R5" s="29" t="s">
        <v>124</v>
      </c>
      <c r="S5" s="29" t="s">
        <v>125</v>
      </c>
      <c r="T5" s="29">
        <v>8.0</v>
      </c>
      <c r="U5" s="30"/>
      <c r="V5" s="30"/>
      <c r="W5" s="30"/>
    </row>
    <row r="6">
      <c r="A6" s="31">
        <v>2.0</v>
      </c>
      <c r="B6" s="31" t="s">
        <v>126</v>
      </c>
      <c r="C6" s="31">
        <v>8.0</v>
      </c>
      <c r="D6" s="31">
        <v>8.0</v>
      </c>
      <c r="E6" s="31">
        <v>0.0</v>
      </c>
      <c r="F6" s="31" t="s">
        <v>127</v>
      </c>
      <c r="G6" s="29">
        <v>1.0</v>
      </c>
      <c r="H6" s="29">
        <v>1.0</v>
      </c>
      <c r="I6" s="29">
        <v>1.0</v>
      </c>
      <c r="J6" s="30"/>
      <c r="K6" s="30"/>
      <c r="L6" s="30"/>
      <c r="M6" s="30"/>
      <c r="N6" s="29">
        <v>5.0</v>
      </c>
      <c r="O6" s="29" t="s">
        <v>121</v>
      </c>
      <c r="P6" s="29" t="s">
        <v>128</v>
      </c>
      <c r="Q6" s="29" t="s">
        <v>129</v>
      </c>
      <c r="R6" s="29" t="s">
        <v>130</v>
      </c>
      <c r="S6" s="29" t="s">
        <v>131</v>
      </c>
      <c r="T6" s="29">
        <v>6.0</v>
      </c>
      <c r="U6" s="30"/>
      <c r="V6" s="30"/>
      <c r="W6" s="30"/>
    </row>
    <row r="7">
      <c r="A7" s="31">
        <v>3.0</v>
      </c>
      <c r="B7" s="31" t="s">
        <v>132</v>
      </c>
      <c r="C7" s="31">
        <v>7.0</v>
      </c>
      <c r="D7" s="31">
        <v>6.0</v>
      </c>
      <c r="E7" s="31">
        <v>1.0</v>
      </c>
      <c r="F7" s="31" t="s">
        <v>133</v>
      </c>
      <c r="G7" s="30"/>
      <c r="H7" s="30"/>
      <c r="I7" s="30"/>
      <c r="J7" s="30"/>
      <c r="K7" s="30"/>
      <c r="L7" s="30"/>
      <c r="M7" s="30"/>
      <c r="N7" s="29">
        <v>7.0</v>
      </c>
      <c r="O7" s="29" t="s">
        <v>121</v>
      </c>
      <c r="P7" s="29" t="s">
        <v>134</v>
      </c>
      <c r="Q7" s="29" t="s">
        <v>135</v>
      </c>
      <c r="R7" s="29" t="s">
        <v>136</v>
      </c>
      <c r="S7" s="29" t="s">
        <v>137</v>
      </c>
      <c r="T7" s="29">
        <v>10.0</v>
      </c>
      <c r="U7" s="30"/>
      <c r="V7" s="30"/>
      <c r="W7" s="30"/>
    </row>
    <row r="8" ht="55.5" customHeight="1">
      <c r="A8" s="31">
        <v>4.0</v>
      </c>
      <c r="B8" s="31" t="s">
        <v>138</v>
      </c>
      <c r="C8" s="31">
        <v>10.7</v>
      </c>
      <c r="D8" s="31">
        <v>10.0</v>
      </c>
      <c r="E8" s="31">
        <v>0.7</v>
      </c>
      <c r="F8" s="31" t="s">
        <v>139</v>
      </c>
      <c r="G8" s="30"/>
      <c r="H8" s="30"/>
      <c r="I8" s="30"/>
      <c r="J8" s="29">
        <v>8.0</v>
      </c>
      <c r="K8" s="29">
        <v>2.0</v>
      </c>
      <c r="L8" s="30"/>
      <c r="M8" s="30"/>
      <c r="N8" s="30"/>
      <c r="O8" s="29" t="s">
        <v>121</v>
      </c>
      <c r="P8" s="29" t="s">
        <v>140</v>
      </c>
      <c r="Q8" s="29" t="s">
        <v>135</v>
      </c>
      <c r="R8" s="29" t="s">
        <v>141</v>
      </c>
      <c r="S8" s="29" t="s">
        <v>142</v>
      </c>
      <c r="T8" s="29">
        <v>10.0</v>
      </c>
      <c r="U8" s="30"/>
      <c r="V8" s="30"/>
      <c r="W8" s="30"/>
    </row>
    <row r="9">
      <c r="A9" s="31">
        <v>5.0</v>
      </c>
      <c r="B9" s="31" t="s">
        <v>143</v>
      </c>
      <c r="G9" s="30"/>
      <c r="H9" s="30"/>
      <c r="I9" s="30"/>
      <c r="J9" s="30"/>
      <c r="K9" s="30"/>
      <c r="L9" s="30"/>
      <c r="M9" s="30"/>
      <c r="N9" s="30"/>
      <c r="O9" s="30"/>
      <c r="P9" s="30"/>
      <c r="Q9" s="30"/>
      <c r="R9" s="30"/>
      <c r="S9" s="30"/>
      <c r="T9" s="30"/>
      <c r="U9" s="30"/>
      <c r="V9" s="30"/>
      <c r="W9" s="30"/>
    </row>
    <row r="10">
      <c r="A10" s="31">
        <v>6.0</v>
      </c>
      <c r="B10" s="31" t="s">
        <v>144</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145</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c r="A5" s="31">
        <v>1.0</v>
      </c>
      <c r="B5" s="31" t="s">
        <v>75</v>
      </c>
      <c r="C5" s="31">
        <v>6.0</v>
      </c>
      <c r="D5" s="31">
        <v>5.0</v>
      </c>
      <c r="E5" s="31">
        <v>1.0</v>
      </c>
      <c r="F5" s="31" t="s">
        <v>146</v>
      </c>
      <c r="G5" s="29">
        <v>2.0</v>
      </c>
      <c r="H5" s="30"/>
      <c r="I5" s="30"/>
      <c r="J5" s="30"/>
      <c r="K5" s="30"/>
      <c r="L5" s="30"/>
      <c r="M5" s="29">
        <v>1.0</v>
      </c>
      <c r="N5" s="29">
        <v>0.5</v>
      </c>
      <c r="O5" s="30"/>
      <c r="P5" s="29" t="s">
        <v>147</v>
      </c>
      <c r="Q5" s="29" t="s">
        <v>148</v>
      </c>
      <c r="R5" s="29" t="s">
        <v>149</v>
      </c>
      <c r="S5" s="29" t="s">
        <v>150</v>
      </c>
      <c r="T5" s="30"/>
      <c r="U5" s="30"/>
      <c r="V5" s="30"/>
      <c r="W5" s="30"/>
    </row>
    <row r="6">
      <c r="B6" s="31" t="s">
        <v>151</v>
      </c>
      <c r="C6" s="31">
        <v>6.0</v>
      </c>
      <c r="D6" s="31">
        <v>5.0</v>
      </c>
      <c r="E6" s="31">
        <v>1.0</v>
      </c>
      <c r="F6" s="31" t="s">
        <v>152</v>
      </c>
      <c r="G6" s="29">
        <v>1.0</v>
      </c>
      <c r="H6" s="29">
        <v>1.0</v>
      </c>
      <c r="I6" s="30"/>
      <c r="J6" s="30"/>
      <c r="K6" s="30"/>
      <c r="L6" s="30"/>
      <c r="M6" s="30"/>
      <c r="N6" s="29">
        <v>3.0</v>
      </c>
      <c r="O6" s="30"/>
      <c r="P6" s="29" t="s">
        <v>153</v>
      </c>
      <c r="Q6" s="29" t="s">
        <v>154</v>
      </c>
      <c r="R6" s="29" t="s">
        <v>155</v>
      </c>
      <c r="S6" s="29" t="s">
        <v>156</v>
      </c>
      <c r="T6" s="29">
        <v>6.0</v>
      </c>
      <c r="U6" s="30"/>
      <c r="V6" s="30"/>
      <c r="W6" s="30"/>
    </row>
    <row r="7">
      <c r="B7" s="31" t="s">
        <v>157</v>
      </c>
      <c r="C7" s="31">
        <v>3.0</v>
      </c>
      <c r="D7" s="31">
        <v>1.0</v>
      </c>
      <c r="E7" s="31">
        <v>2.0</v>
      </c>
      <c r="F7" s="31" t="s">
        <v>158</v>
      </c>
      <c r="G7" s="29">
        <v>2.0</v>
      </c>
      <c r="H7" s="30"/>
      <c r="I7" s="30"/>
      <c r="J7" s="30"/>
      <c r="K7" s="30"/>
      <c r="L7" s="30"/>
      <c r="M7" s="30"/>
      <c r="N7" s="29">
        <v>1.0</v>
      </c>
      <c r="O7" s="30"/>
      <c r="P7" s="29" t="s">
        <v>159</v>
      </c>
      <c r="Q7" s="29" t="s">
        <v>29</v>
      </c>
      <c r="R7" s="29" t="s">
        <v>160</v>
      </c>
      <c r="S7" s="29"/>
      <c r="T7" s="29">
        <v>6.0</v>
      </c>
      <c r="U7" s="30"/>
      <c r="V7" s="30"/>
      <c r="W7" s="30"/>
    </row>
    <row r="8">
      <c r="G8" s="30"/>
      <c r="H8" s="30"/>
      <c r="I8" s="30"/>
      <c r="J8" s="30"/>
      <c r="K8" s="30"/>
      <c r="L8" s="30"/>
      <c r="M8" s="30"/>
      <c r="N8" s="30"/>
      <c r="O8" s="30"/>
      <c r="P8" s="30"/>
      <c r="Q8" s="30"/>
      <c r="R8" s="30"/>
      <c r="S8" s="29"/>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0.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161</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60.75" customHeight="1">
      <c r="A5" s="31">
        <v>1.0</v>
      </c>
      <c r="B5" s="31" t="s">
        <v>75</v>
      </c>
      <c r="C5" s="31">
        <v>8.0</v>
      </c>
      <c r="D5" s="31">
        <v>6.0</v>
      </c>
      <c r="E5" s="31">
        <v>5.0</v>
      </c>
      <c r="F5" s="58" t="s">
        <v>162</v>
      </c>
      <c r="G5" s="29">
        <v>5.0</v>
      </c>
      <c r="H5" s="29"/>
      <c r="I5" s="29"/>
      <c r="J5" s="30"/>
      <c r="K5" s="30"/>
      <c r="L5" s="29">
        <v>3.5</v>
      </c>
      <c r="M5" s="30"/>
      <c r="N5" s="29">
        <v>0.5</v>
      </c>
      <c r="O5" s="30"/>
      <c r="P5" s="29" t="s">
        <v>163</v>
      </c>
      <c r="Q5" s="29" t="s">
        <v>164</v>
      </c>
      <c r="R5" s="29" t="s">
        <v>165</v>
      </c>
      <c r="S5" s="30"/>
      <c r="T5" s="30"/>
      <c r="U5" s="30"/>
      <c r="V5" s="30"/>
      <c r="W5" s="30"/>
    </row>
    <row r="6">
      <c r="A6" s="31">
        <v>2.0</v>
      </c>
      <c r="B6" s="31" t="s">
        <v>108</v>
      </c>
      <c r="C6" s="31">
        <v>16.0</v>
      </c>
      <c r="D6" s="31">
        <v>13.0</v>
      </c>
      <c r="E6" s="31">
        <v>3.0</v>
      </c>
      <c r="F6" s="31" t="s">
        <v>166</v>
      </c>
      <c r="G6" s="29">
        <v>4.0</v>
      </c>
      <c r="H6" s="29">
        <v>1.0</v>
      </c>
      <c r="I6" s="29">
        <v>4.0</v>
      </c>
      <c r="J6" s="30"/>
      <c r="K6" s="30"/>
      <c r="L6" s="29">
        <v>3.0</v>
      </c>
      <c r="M6" s="30"/>
      <c r="N6" s="29">
        <v>1.0</v>
      </c>
      <c r="O6" s="30"/>
      <c r="P6" s="29" t="s">
        <v>167</v>
      </c>
      <c r="Q6" s="29" t="s">
        <v>168</v>
      </c>
      <c r="R6" s="29" t="s">
        <v>169</v>
      </c>
      <c r="S6" s="30"/>
      <c r="T6" s="30"/>
      <c r="U6" s="30"/>
      <c r="V6" s="30"/>
      <c r="W6" s="30"/>
    </row>
    <row r="7">
      <c r="A7" s="29">
        <v>3.0</v>
      </c>
      <c r="B7" s="29" t="s">
        <v>170</v>
      </c>
      <c r="C7" s="49">
        <f t="shared" ref="C7:C10" si="1">D7+E7</f>
        <v>10</v>
      </c>
      <c r="D7">
        <f t="shared" ref="D7:D10" si="2">SUM(G7:N7)</f>
        <v>8</v>
      </c>
      <c r="E7" s="31">
        <v>2.0</v>
      </c>
      <c r="F7" s="31" t="s">
        <v>171</v>
      </c>
      <c r="G7" s="29">
        <v>6.0</v>
      </c>
      <c r="H7" s="29">
        <v>1.0</v>
      </c>
      <c r="I7" s="30"/>
      <c r="J7" s="30"/>
      <c r="K7" s="30"/>
      <c r="L7" s="29">
        <v>1.0</v>
      </c>
      <c r="M7" s="30"/>
      <c r="N7" s="30"/>
      <c r="O7" s="30"/>
      <c r="P7" s="29" t="s">
        <v>172</v>
      </c>
      <c r="Q7" s="29" t="s">
        <v>29</v>
      </c>
      <c r="R7" s="29" t="s">
        <v>173</v>
      </c>
      <c r="S7" s="30"/>
      <c r="T7" s="30"/>
      <c r="U7" s="30"/>
      <c r="V7" s="30"/>
      <c r="W7" s="30"/>
    </row>
    <row r="8">
      <c r="A8" s="29">
        <v>4.0</v>
      </c>
      <c r="B8" s="29" t="s">
        <v>174</v>
      </c>
      <c r="C8" s="49">
        <f t="shared" si="1"/>
        <v>17.2</v>
      </c>
      <c r="D8">
        <f t="shared" si="2"/>
        <v>16.5</v>
      </c>
      <c r="E8" s="31">
        <v>0.7</v>
      </c>
      <c r="F8" s="31" t="s">
        <v>175</v>
      </c>
      <c r="G8" s="29">
        <v>4.0</v>
      </c>
      <c r="H8" s="30"/>
      <c r="I8" s="29">
        <v>2.0</v>
      </c>
      <c r="J8" s="29">
        <v>8.0</v>
      </c>
      <c r="K8" s="29">
        <v>2.0</v>
      </c>
      <c r="L8" s="30"/>
      <c r="M8" s="29">
        <v>0.5</v>
      </c>
      <c r="N8" s="30"/>
      <c r="O8" s="29" t="s">
        <v>176</v>
      </c>
      <c r="P8" s="29" t="s">
        <v>177</v>
      </c>
      <c r="Q8" s="30"/>
      <c r="R8" s="29" t="s">
        <v>173</v>
      </c>
      <c r="S8" s="30"/>
      <c r="T8" s="30"/>
      <c r="U8" s="30"/>
      <c r="V8" s="30"/>
      <c r="W8" s="30"/>
    </row>
    <row r="9">
      <c r="A9" s="29">
        <v>5.0</v>
      </c>
      <c r="B9" s="29" t="s">
        <v>178</v>
      </c>
      <c r="C9" s="49">
        <f t="shared" si="1"/>
        <v>0</v>
      </c>
      <c r="D9">
        <f t="shared" si="2"/>
        <v>0</v>
      </c>
      <c r="E9" s="31">
        <v>0.0</v>
      </c>
      <c r="G9" s="30"/>
      <c r="H9" s="30"/>
      <c r="I9" s="30"/>
      <c r="J9" s="30"/>
      <c r="K9" s="30"/>
      <c r="L9" s="30"/>
      <c r="M9" s="30"/>
      <c r="N9" s="30"/>
      <c r="O9" s="30"/>
      <c r="P9" s="30"/>
      <c r="Q9" s="30"/>
      <c r="R9" s="30"/>
      <c r="S9" s="30"/>
      <c r="T9" s="30"/>
      <c r="U9" s="30"/>
      <c r="V9" s="30"/>
      <c r="W9" s="30"/>
    </row>
    <row r="10">
      <c r="A10" s="31">
        <v>6.0</v>
      </c>
      <c r="B10" s="31" t="s">
        <v>118</v>
      </c>
      <c r="C10" s="49">
        <f t="shared" si="1"/>
        <v>0</v>
      </c>
      <c r="D10">
        <f t="shared" si="2"/>
        <v>0</v>
      </c>
      <c r="E10" s="31">
        <v>0.0</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6.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33.75"/>
    <col customWidth="1" min="17" max="17" width="23.25"/>
    <col customWidth="1" min="18" max="18" width="23.5"/>
    <col customWidth="1" min="19" max="19" width="35.88"/>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179</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58">
        <v>1.0</v>
      </c>
      <c r="B4" s="58" t="s">
        <v>75</v>
      </c>
      <c r="C4" s="58">
        <f>D4+E4</f>
        <v>7</v>
      </c>
      <c r="D4" s="58">
        <f>sum(G4:N4)</f>
        <v>6</v>
      </c>
      <c r="E4" s="58">
        <v>1.0</v>
      </c>
      <c r="F4" s="58" t="s">
        <v>76</v>
      </c>
      <c r="G4" s="58">
        <v>3.0</v>
      </c>
      <c r="H4" s="58">
        <v>1.0</v>
      </c>
      <c r="I4" s="59"/>
      <c r="J4" s="59"/>
      <c r="K4" s="59"/>
      <c r="L4" s="58">
        <v>0.5</v>
      </c>
      <c r="M4" s="58">
        <v>1.0</v>
      </c>
      <c r="N4" s="58">
        <v>0.5</v>
      </c>
      <c r="O4" s="58" t="s">
        <v>77</v>
      </c>
      <c r="P4" s="58" t="s">
        <v>78</v>
      </c>
      <c r="Q4" s="58" t="s">
        <v>79</v>
      </c>
      <c r="R4" s="58" t="s">
        <v>80</v>
      </c>
      <c r="S4" s="58" t="s">
        <v>81</v>
      </c>
      <c r="T4" s="58">
        <v>6.0</v>
      </c>
      <c r="U4" s="30"/>
      <c r="V4" s="30"/>
      <c r="W4" s="59"/>
      <c r="X4" s="60"/>
      <c r="Y4" s="60"/>
      <c r="Z4" s="60"/>
      <c r="AA4" s="60"/>
    </row>
    <row r="5">
      <c r="A5" s="31">
        <v>1.0</v>
      </c>
      <c r="B5" s="31" t="s">
        <v>27</v>
      </c>
      <c r="C5" s="31">
        <v>5.0</v>
      </c>
      <c r="D5" s="31">
        <v>5.0</v>
      </c>
      <c r="E5" s="31">
        <v>6.0</v>
      </c>
      <c r="F5" s="29" t="s">
        <v>180</v>
      </c>
      <c r="G5" s="29">
        <v>2.0</v>
      </c>
      <c r="H5" s="29">
        <v>2.0</v>
      </c>
      <c r="I5" s="29"/>
      <c r="J5" s="29"/>
      <c r="K5" s="29"/>
      <c r="L5" s="29">
        <v>0.5</v>
      </c>
      <c r="M5" s="29"/>
      <c r="N5" s="29">
        <v>0.5</v>
      </c>
      <c r="O5" s="61" t="s">
        <v>181</v>
      </c>
      <c r="P5" s="29" t="s">
        <v>182</v>
      </c>
      <c r="Q5" s="29" t="s">
        <v>183</v>
      </c>
      <c r="R5" s="29" t="s">
        <v>29</v>
      </c>
      <c r="S5" s="29" t="s">
        <v>184</v>
      </c>
      <c r="T5" s="29">
        <v>5.0</v>
      </c>
      <c r="U5" s="30"/>
      <c r="V5" s="30"/>
      <c r="W5" s="30"/>
    </row>
    <row r="6">
      <c r="A6" s="29">
        <v>2.0</v>
      </c>
      <c r="B6" s="29" t="s">
        <v>87</v>
      </c>
      <c r="C6">
        <f t="shared" ref="C6:C10" si="1">SUM(D6:E6)</f>
        <v>18</v>
      </c>
      <c r="D6" s="31">
        <v>12.0</v>
      </c>
      <c r="E6" s="31">
        <v>6.0</v>
      </c>
      <c r="F6" s="62" t="s">
        <v>185</v>
      </c>
      <c r="G6" s="29">
        <v>4.0</v>
      </c>
      <c r="H6" s="29">
        <v>4.0</v>
      </c>
      <c r="I6" s="29">
        <v>6.0</v>
      </c>
      <c r="J6" s="30"/>
      <c r="K6" s="30"/>
      <c r="L6" s="29">
        <v>1.0</v>
      </c>
      <c r="M6" s="30"/>
      <c r="N6" s="29">
        <v>1.0</v>
      </c>
      <c r="O6" s="29" t="s">
        <v>29</v>
      </c>
      <c r="P6" s="29" t="s">
        <v>186</v>
      </c>
      <c r="Q6" s="29" t="s">
        <v>187</v>
      </c>
      <c r="R6" s="29" t="s">
        <v>188</v>
      </c>
      <c r="S6" s="29" t="s">
        <v>189</v>
      </c>
      <c r="T6" s="29">
        <v>10.0</v>
      </c>
      <c r="U6" s="30"/>
      <c r="V6" s="30"/>
      <c r="W6" s="30"/>
    </row>
    <row r="7">
      <c r="A7" s="29">
        <v>3.0</v>
      </c>
      <c r="B7" s="29" t="s">
        <v>93</v>
      </c>
      <c r="C7">
        <f t="shared" si="1"/>
        <v>7.5</v>
      </c>
      <c r="D7">
        <f t="shared" ref="D7:D10" si="2">SUM(G7:N7)</f>
        <v>6</v>
      </c>
      <c r="E7" s="31">
        <v>1.5</v>
      </c>
      <c r="F7" s="31" t="s">
        <v>190</v>
      </c>
      <c r="G7" s="29">
        <v>6.0</v>
      </c>
      <c r="H7" s="30"/>
      <c r="I7" s="30"/>
      <c r="J7" s="30"/>
      <c r="K7" s="30"/>
      <c r="L7" s="30"/>
      <c r="M7" s="30"/>
      <c r="N7" s="30"/>
      <c r="O7" s="29" t="s">
        <v>29</v>
      </c>
      <c r="P7" s="29" t="s">
        <v>29</v>
      </c>
      <c r="Q7" s="29" t="s">
        <v>191</v>
      </c>
      <c r="R7" s="29" t="s">
        <v>192</v>
      </c>
      <c r="S7" s="29" t="s">
        <v>193</v>
      </c>
      <c r="T7" s="29">
        <v>10.0</v>
      </c>
      <c r="U7" s="29"/>
      <c r="V7" s="30"/>
      <c r="W7" s="30"/>
    </row>
    <row r="8" ht="104.25" customHeight="1">
      <c r="A8" s="29">
        <v>4.0</v>
      </c>
      <c r="B8" s="29" t="s">
        <v>99</v>
      </c>
      <c r="C8">
        <f t="shared" si="1"/>
        <v>15.5</v>
      </c>
      <c r="D8">
        <f t="shared" si="2"/>
        <v>15.5</v>
      </c>
      <c r="E8" s="31">
        <v>0.0</v>
      </c>
      <c r="F8" s="31" t="s">
        <v>194</v>
      </c>
      <c r="G8" s="30"/>
      <c r="H8" s="30"/>
      <c r="I8" s="29">
        <v>3.0</v>
      </c>
      <c r="J8" s="29">
        <v>6.0</v>
      </c>
      <c r="K8" s="29">
        <v>6.0</v>
      </c>
      <c r="L8" s="29"/>
      <c r="M8" s="29">
        <v>0.5</v>
      </c>
      <c r="N8" s="30"/>
      <c r="O8" s="29" t="s">
        <v>29</v>
      </c>
      <c r="P8" s="29" t="s">
        <v>29</v>
      </c>
      <c r="Q8" s="29" t="s">
        <v>29</v>
      </c>
      <c r="R8" s="29" t="s">
        <v>29</v>
      </c>
      <c r="S8" s="29" t="s">
        <v>195</v>
      </c>
      <c r="T8" s="29">
        <v>14.0</v>
      </c>
      <c r="U8" s="30"/>
      <c r="V8" s="30"/>
      <c r="W8" s="30"/>
    </row>
    <row r="9">
      <c r="A9" s="29">
        <v>5.0</v>
      </c>
      <c r="B9" s="29" t="s">
        <v>100</v>
      </c>
      <c r="C9">
        <f t="shared" si="1"/>
        <v>21.65</v>
      </c>
      <c r="D9">
        <f t="shared" si="2"/>
        <v>19.25</v>
      </c>
      <c r="E9" s="31">
        <v>2.4</v>
      </c>
      <c r="F9" s="62" t="s">
        <v>196</v>
      </c>
      <c r="G9" s="30"/>
      <c r="H9" s="30"/>
      <c r="I9" s="29">
        <v>5.0</v>
      </c>
      <c r="J9" s="29">
        <v>5.0</v>
      </c>
      <c r="K9" s="29">
        <v>5.0</v>
      </c>
      <c r="L9" s="30"/>
      <c r="M9" s="29">
        <v>0.25</v>
      </c>
      <c r="N9" s="29">
        <v>4.0</v>
      </c>
      <c r="O9" s="29" t="s">
        <v>29</v>
      </c>
      <c r="P9" s="29" t="s">
        <v>197</v>
      </c>
      <c r="Q9" s="29" t="s">
        <v>198</v>
      </c>
      <c r="R9" s="29" t="s">
        <v>199</v>
      </c>
      <c r="S9" s="29" t="s">
        <v>200</v>
      </c>
      <c r="T9" s="29">
        <v>14.0</v>
      </c>
      <c r="U9" s="30"/>
      <c r="V9" s="30"/>
      <c r="W9" s="30"/>
    </row>
    <row r="10">
      <c r="A10" s="31">
        <v>6.0</v>
      </c>
      <c r="B10" s="31" t="s">
        <v>101</v>
      </c>
      <c r="C10">
        <f t="shared" si="1"/>
        <v>0</v>
      </c>
      <c r="D10">
        <f t="shared" si="2"/>
        <v>0</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hyperlinks>
    <hyperlink r:id="rId1" ref="O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10.0"/>
    <col customWidth="1" min="5" max="5" width="8.75"/>
    <col customWidth="1" min="6" max="6" width="32.5"/>
    <col customWidth="1" min="7" max="7" width="6.63"/>
    <col customWidth="1" min="8" max="8" width="5.75"/>
    <col customWidth="1" min="9" max="9" width="5.88"/>
    <col customWidth="1" min="10" max="10" width="6.25"/>
    <col customWidth="1" min="11" max="11" width="5.75"/>
    <col customWidth="1" min="12" max="13" width="6.0"/>
    <col customWidth="1" min="14" max="14" width="6.25"/>
    <col customWidth="1" min="15" max="16" width="24.88"/>
    <col customWidth="1" min="17" max="17" width="19.63"/>
    <col customWidth="1" min="18" max="18" width="23.5"/>
    <col customWidth="1" min="19" max="19" width="17.63"/>
    <col customWidth="1" min="20" max="20" width="9.63"/>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201</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31">
        <v>1.0</v>
      </c>
      <c r="B4" s="31" t="s">
        <v>202</v>
      </c>
      <c r="C4" s="31">
        <v>8.0</v>
      </c>
      <c r="D4" s="31">
        <v>4.0</v>
      </c>
      <c r="E4" s="31">
        <v>4.0</v>
      </c>
      <c r="F4" s="31" t="s">
        <v>203</v>
      </c>
      <c r="G4" s="30"/>
      <c r="H4" s="29">
        <v>1.0</v>
      </c>
      <c r="I4" s="29">
        <v>0.5</v>
      </c>
      <c r="J4" s="30"/>
      <c r="K4" s="30"/>
      <c r="L4" s="29">
        <v>1.0</v>
      </c>
      <c r="M4" s="29">
        <v>0.5</v>
      </c>
      <c r="N4" s="29">
        <v>1.0</v>
      </c>
      <c r="O4" s="29" t="s">
        <v>29</v>
      </c>
      <c r="P4" s="29" t="s">
        <v>204</v>
      </c>
      <c r="Q4" s="29" t="s">
        <v>205</v>
      </c>
      <c r="R4" s="29" t="s">
        <v>206</v>
      </c>
      <c r="S4" s="29" t="s">
        <v>207</v>
      </c>
      <c r="T4" s="29">
        <v>10.0</v>
      </c>
      <c r="U4" s="30"/>
      <c r="V4" s="30"/>
      <c r="W4" s="30"/>
    </row>
    <row r="5">
      <c r="A5" s="29">
        <v>2.0</v>
      </c>
      <c r="B5" s="29" t="s">
        <v>87</v>
      </c>
      <c r="C5">
        <f t="shared" ref="C5:C9" si="1">SUM(D5:E5)</f>
        <v>16.5</v>
      </c>
      <c r="D5">
        <f t="shared" ref="D5:D9" si="2">SUM(G5:N5)</f>
        <v>14.5</v>
      </c>
      <c r="E5" s="31">
        <v>2.0</v>
      </c>
      <c r="F5" s="29" t="s">
        <v>208</v>
      </c>
      <c r="G5" s="29">
        <v>1.0</v>
      </c>
      <c r="H5" s="30"/>
      <c r="I5" s="29">
        <v>4.0</v>
      </c>
      <c r="J5" s="30"/>
      <c r="K5" s="29">
        <v>2.0</v>
      </c>
      <c r="L5" s="30"/>
      <c r="M5" s="29">
        <v>6.0</v>
      </c>
      <c r="N5" s="29">
        <v>1.5</v>
      </c>
      <c r="O5" s="30"/>
      <c r="P5" s="29" t="s">
        <v>209</v>
      </c>
      <c r="Q5" s="30"/>
      <c r="R5" s="30"/>
      <c r="S5" s="30"/>
      <c r="T5" s="30"/>
      <c r="U5" s="30"/>
      <c r="V5" s="30"/>
      <c r="W5" s="30"/>
    </row>
    <row r="6">
      <c r="A6" s="29">
        <v>3.0</v>
      </c>
      <c r="B6" s="63" t="s">
        <v>210</v>
      </c>
      <c r="C6">
        <f t="shared" si="1"/>
        <v>6</v>
      </c>
      <c r="D6">
        <f t="shared" si="2"/>
        <v>5</v>
      </c>
      <c r="E6" s="64">
        <v>1.0</v>
      </c>
      <c r="F6" s="31" t="s">
        <v>211</v>
      </c>
      <c r="G6" s="29">
        <v>3.0</v>
      </c>
      <c r="H6" s="30"/>
      <c r="I6" s="30"/>
      <c r="J6" s="29">
        <v>1.0</v>
      </c>
      <c r="K6" s="29">
        <v>1.0</v>
      </c>
      <c r="L6" s="30"/>
      <c r="M6" s="30"/>
      <c r="N6" s="30"/>
      <c r="O6" s="29" t="s">
        <v>212</v>
      </c>
      <c r="P6" s="29" t="s">
        <v>213</v>
      </c>
      <c r="Q6" s="30"/>
      <c r="R6" s="30"/>
      <c r="S6" s="29" t="s">
        <v>214</v>
      </c>
      <c r="T6" s="29">
        <v>10.0</v>
      </c>
      <c r="U6" s="30"/>
      <c r="V6" s="30"/>
      <c r="W6" s="30"/>
    </row>
    <row r="7">
      <c r="A7" s="29">
        <v>4.0</v>
      </c>
      <c r="B7" s="29" t="s">
        <v>99</v>
      </c>
      <c r="C7">
        <f t="shared" si="1"/>
        <v>20</v>
      </c>
      <c r="D7">
        <f t="shared" si="2"/>
        <v>18</v>
      </c>
      <c r="E7" s="31">
        <v>2.0</v>
      </c>
      <c r="F7" s="31" t="s">
        <v>215</v>
      </c>
      <c r="G7" s="29">
        <v>3.0</v>
      </c>
      <c r="H7" s="30"/>
      <c r="I7" s="30"/>
      <c r="J7" s="29">
        <v>12.0</v>
      </c>
      <c r="K7" s="29">
        <v>1.0</v>
      </c>
      <c r="L7" s="30"/>
      <c r="M7" s="29">
        <v>2.0</v>
      </c>
      <c r="N7" s="30"/>
      <c r="O7" s="29" t="s">
        <v>212</v>
      </c>
      <c r="P7" s="29" t="s">
        <v>216</v>
      </c>
      <c r="Q7" s="30"/>
      <c r="R7" s="30"/>
      <c r="S7" s="29" t="s">
        <v>214</v>
      </c>
      <c r="T7" s="29">
        <v>10.0</v>
      </c>
      <c r="U7" s="30"/>
      <c r="V7" s="30"/>
      <c r="W7" s="30"/>
    </row>
    <row r="8">
      <c r="A8" s="29">
        <v>5.0</v>
      </c>
      <c r="B8" s="29" t="s">
        <v>100</v>
      </c>
      <c r="C8">
        <f t="shared" si="1"/>
        <v>0</v>
      </c>
      <c r="D8">
        <f t="shared" si="2"/>
        <v>0</v>
      </c>
      <c r="G8" s="30"/>
      <c r="H8" s="30"/>
      <c r="I8" s="30"/>
      <c r="J8" s="30"/>
      <c r="K8" s="30"/>
      <c r="L8" s="30"/>
      <c r="M8" s="30"/>
      <c r="N8" s="30"/>
      <c r="O8" s="30"/>
      <c r="P8" s="30"/>
      <c r="Q8" s="30"/>
      <c r="R8" s="30"/>
      <c r="S8" s="30"/>
      <c r="T8" s="30"/>
      <c r="U8" s="30"/>
      <c r="V8" s="30"/>
      <c r="W8" s="30"/>
    </row>
    <row r="9">
      <c r="A9" s="31">
        <v>6.0</v>
      </c>
      <c r="B9" s="31" t="s">
        <v>101</v>
      </c>
      <c r="C9">
        <f t="shared" si="1"/>
        <v>0</v>
      </c>
      <c r="D9">
        <f t="shared" si="2"/>
        <v>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