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Uzay Isin Alici" sheetId="3" r:id="rId5"/>
    <sheet state="visible" name="Indra Sigicharla" sheetId="4" r:id="rId6"/>
    <sheet state="visible" name="Adriel Domingo" sheetId="5" r:id="rId7"/>
    <sheet state="visible" name="Hongcheng Ding" sheetId="6" r:id="rId8"/>
    <sheet state="visible" name="John Gutierrez" sheetId="7" r:id="rId9"/>
    <sheet state="visible" name="Mengliang Tan" sheetId="8" r:id="rId10"/>
    <sheet state="visible" name="Tyler Gonsalves" sheetId="9" r:id="rId11"/>
  </sheets>
  <definedNames/>
  <calcPr/>
</workbook>
</file>

<file path=xl/sharedStrings.xml><?xml version="1.0" encoding="utf-8"?>
<sst xmlns="http://schemas.openxmlformats.org/spreadsheetml/2006/main" count="501" uniqueCount="275">
  <si>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</si>
  <si>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</si>
  <si>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</si>
  <si>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</si>
  <si>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</si>
  <si>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</si>
  <si>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</si>
  <si>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</si>
  <si>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</si>
  <si>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</si>
  <si>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</si>
  <si>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</si>
  <si>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</si>
  <si>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</si>
  <si>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</si>
  <si>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</si>
  <si>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</si>
  <si>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</si>
  <si>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</si>
  <si>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</si>
  <si>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</si>
  <si>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</si>
  <si>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</si>
  <si>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</si>
  <si>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 LOC</t>
  </si>
  <si>
    <t>Test Case Pass Rate</t>
  </si>
  <si>
    <t>Defect Rate (Defect per KLOC)</t>
  </si>
  <si>
    <t>5/10 - 5/15</t>
  </si>
  <si>
    <t>1. Drafted first version of SPPP
2. Completed first version of Risk Management Plan
3. Identified Technology Stack
4. Significant progress drafting requirements
5. Drafted several user stories
6. Stood up JIRA</t>
  </si>
  <si>
    <t>N/A</t>
  </si>
  <si>
    <t>5/16-5/27</t>
  </si>
  <si>
    <t>1. Updated of SPPP Iteration 1
2. Drafted first version SDD Iteration 1
3. Drafted first version STD Iteration 1
5. Implemented user stories (User Registration and Login) Iteration 1
6. Integration of Jira into GitHub</t>
  </si>
  <si>
    <t>5/27-6/10</t>
  </si>
  <si>
    <t>1. Redesigned/Refactored software architecture 
from microservices to monolithic 3-tier. 
2. Implemented user stories:
   a. Manage user personal information
        I. All sub-tasks
   b. User registration and log-in (partially)
        I. All sub-tasks
3. Updated SPPP Iteration 2
4. Updated SDD Iteration 2
5. Updated STD Iteration 2
6. Updated Meeting Minutes 2</t>
  </si>
  <si>
    <t>6/10-6/17</t>
  </si>
  <si>
    <t>1. Teamwork implemented user stories as per assigned tasks:
   a. Manage User Personal Information
        I. Sub-tasks
   b. User registration &amp; log-in
        I. Sub-tasks
   c. User Registration &amp; Login
        I. Sub-tasks
   d. Password Reset
        I. Sub-tasks
   e. Download Medical Records
        I. Sub-tasks
   f. View Upcoming Appointments
        I. Sub-tasks
   g. Search Function
        I. Sub-tasks
   h. Log-in Failures
   i. Cancel Appointment
        I. Sub-tasks  
3. Updated SPPP Iteration 3
4. Updated SDD Iteration 3
5. Updated STD Iteration 3
6. Updated Meeting Minutes 3</t>
  </si>
  <si>
    <t>Task Types</t>
  </si>
  <si>
    <t>0 - learning</t>
  </si>
  <si>
    <t>1 - requirement analysis</t>
  </si>
  <si>
    <t>2 - design</t>
  </si>
  <si>
    <t>3 - implementation</t>
  </si>
  <si>
    <t>4 - test</t>
  </si>
  <si>
    <t>5 - communication/management</t>
  </si>
  <si>
    <t>6 - configuration/environment</t>
  </si>
  <si>
    <t>7 - unclassified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</si>
  <si>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</si>
  <si>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</si>
  <si>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</si>
  <si>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</si>
  <si>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</si>
  <si>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</si>
  <si>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</si>
  <si>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</si>
  <si>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</si>
  <si>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</si>
  <si>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</si>
  <si>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</si>
  <si>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John Gutierrez</t>
  </si>
  <si>
    <t>1. Drafted several sections of SPPP file V-1.0. 
2. Worked &amp; updated Functional Requirements 
Essential Features.
3. Worked &amp; updated Defect Management Process.</t>
  </si>
  <si>
    <t>1. Updated Software Architecture description 
from microservices to monolithic. 
2. Worked on Medical Records UI Design.
3. Worked on the Business Logic and/or Key 
Algorithms section.</t>
  </si>
  <si>
    <t>1. Worked and added Medical Records 
automated test cases.</t>
  </si>
  <si>
    <t xml:space="preserve">1. Helped on constructing presentation 
slides for all iterations.
2. Recorded presentation slides video 
for iteration 1.
3. Recorded personal presentation video 
based on assigned task and slides. </t>
  </si>
  <si>
    <t>1. Implemented feature/download-medical-records #25
&amp; its sub-tasks:
        a. Download Button #26
        b. Fetch medical records from backend API #27
        c. Preview of PDF #28
        d. Download PDF #29</t>
  </si>
  <si>
    <t>1. Implemented download medical records 
automated tests:
    a. test_pdf_preview_with_records
    b. test_pdf_preview_without_records
    c. test_pdf_download_endpoint
    d. test_medical_records_requires_login
    e. test_medical_records_authenticated_access</t>
  </si>
  <si>
    <t xml:space="preserve">
1. Led several meetings and 
coordinated progress flow.
2. Actively present in discord 
chat and provided useful updates.</t>
  </si>
  <si>
    <t>Indra Sigicharla</t>
  </si>
  <si>
    <t>1. Contributed to High-Level Requirements
2. Wrote Configuration Management Plan</t>
  </si>
  <si>
    <t>Added relevant user stories and refined features in early iterations</t>
  </si>
  <si>
    <t>1. Designed user dashboard
2. Documented login &amp; registration UI</t>
  </si>
  <si>
    <t>1. Set up Pytest framework
2. Ran initial login and signup tests</t>
  </si>
  <si>
    <t>1. Helped create slides for all iterations
2. Presented for all video presentations, except Iteration 1, where I presented the code instead.</t>
  </si>
  <si>
    <t>1. Implemented user login and signup
2. Built password reset via email
3. Fixed MFA flow
4. Converted to REST API
5. Streamlined Docker
6. Added and configured NGINX
7. Switched from dev to production server</t>
  </si>
  <si>
    <t>1. Ran manual and automated tests for login, signup, and email reset flows
2. Assisted others in testing REST-based endpoints and edge cases</t>
  </si>
  <si>
    <t>1. Created and maintained Docker containers
2. Set up GitHub repo, configured branches, and coordinated with Tyler</t>
  </si>
  <si>
    <t>1. Debugged team issues
2. Led  a few discussions during meetings
3. Kept team on track
4. Actively responded on Discord to resolve doubts</t>
  </si>
  <si>
    <t>Hongcheng Ding</t>
  </si>
  <si>
    <t>Uzay Isin Alici</t>
  </si>
  <si>
    <t>Mengliang Tan</t>
  </si>
  <si>
    <t>Adriel Domingo</t>
  </si>
  <si>
    <t>Tyler Gonsalves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</si>
  <si>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</si>
  <si>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</si>
  <si>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</si>
  <si>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</si>
  <si>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</si>
  <si>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</si>
  <si>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</si>
  <si>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</si>
  <si>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</si>
  <si>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</si>
  <si>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</si>
  <si>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</si>
  <si>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</si>
  <si>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</si>
  <si>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</si>
  <si>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</si>
  <si>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</si>
  <si>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</si>
  <si>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</si>
  <si>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</si>
  <si>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 xml:space="preserve">0- learn python and django.
6- set up git
7- working on presentation, SPP Risk Management
</t>
  </si>
  <si>
    <t>1. Creating slides for presentation 
2. Risk Assesment Excel Sheet</t>
  </si>
  <si>
    <t>1. Not familiar with Jira, Django.</t>
  </si>
  <si>
    <t>1. Review security requirements for project</t>
  </si>
  <si>
    <t>0- Learn Docker and Jira
3- setup Django and Jira</t>
  </si>
  <si>
    <t>5/17-5/23</t>
  </si>
  <si>
    <t>0 - learning Docker 
1 - Added two user stories
2 - Security and Introduction parts on SDD document
7 - Working on presentation</t>
  </si>
  <si>
    <t>1. SDD Introduction
2. SDD Security Design</t>
  </si>
  <si>
    <t>No issues</t>
  </si>
  <si>
    <t>1. Plan to revise the Security Design section in future SDD iterations based on how implementation progresses, especially around authentication and deployment.</t>
  </si>
  <si>
    <t xml:space="preserve">0- Begin reviewing the frontend/backend flow to align security implementation with the current design. Prepare an early draft of the REST API and outline possible security-related testing scenarios.
</t>
  </si>
  <si>
    <t>5/24-5/30</t>
  </si>
  <si>
    <t>1 - Design for cancel appointment feature of the project.
1-  Design MFA to keep accounts secure.</t>
  </si>
  <si>
    <t>1. Taking meeting minutes
2. Creating slides for MFA and Cancel Appointment feature. 
3. Unit test for MFA.</t>
  </si>
  <si>
    <t xml:space="preserve">1. Not familiar with Django, hard to understand the errors and fix them. </t>
  </si>
  <si>
    <t>1. Plan to make security audits for the app
2. Self assigned a task and test it</t>
  </si>
  <si>
    <t>0- complete the security requirements of the app</t>
  </si>
  <si>
    <t>6/7-6/16</t>
  </si>
  <si>
    <t xml:space="preserve">2- Added and designed Privacy Policy page with HIPAA compliant
6- Configured GitHub CodeQL scanning 
7- Created Security.md file
7 - Working on presentation
3- Implemented e-mail based MFA feature
1 - Design MFA feature
3 - Added Cancel appointment feature
4 - Tested MFA feature </t>
  </si>
  <si>
    <t>Use chatgpt to find a way to solve errors but didn't work</t>
  </si>
  <si>
    <t xml:space="preserve">1- Completed assigned tasks for our project
2. Created final presentation slides
</t>
  </si>
  <si>
    <t>1- Accidentally committed to the main branch.
2- The MFA feature works on my machine but didn’t work on my teammate’s local environment.</t>
  </si>
  <si>
    <t>1- I learned how to revert the commit and issue solved.
2- Thanks to Indra and Tyler's help, it worked on their local environment too.</t>
  </si>
  <si>
    <r>
      <rPr>
        <rFont val="Arial"/>
        <b/>
      </rPr>
      <t>Your Lead Roles</t>
    </r>
    <r>
      <rPr>
        <rFont val="Arial"/>
      </rPr>
      <t>: Team Leader and Configuration Leader</t>
    </r>
  </si>
  <si>
    <t>0 - learn django,
1 - define high level requirements, 
5 - make project plan, send reminders to team members
6 - set up GitHub repo, setup branch and merges, coordinate with teammates, 
7 - prepare presentation, complete SPPP and Risk Management, record video for presentation, release iteration 0</t>
  </si>
  <si>
    <t>Didn't make use of AI much other than the inbuilt suggestions for code through VSCode while learning Django.</t>
  </si>
  <si>
    <t>1. Verified sections of SPPP.
2. Updated Risk Management
3. Set up Git, setup branch and merges
4. Participate in Iteration 0 presentation</t>
  </si>
  <si>
    <t>1. Start planning for Iteration 1 of the project.</t>
  </si>
  <si>
    <t>0 - continue to learn Django
1 - continue to define requirements
3 - Get started on the basic skeleton of the application.</t>
  </si>
  <si>
    <t>05/17-05/23</t>
  </si>
  <si>
    <t>1 - added user stories for the app
2 - worked on the SDD document (UI design), worked on testing for STD document
3 - implemented user stories for login and signup in iteration 1
7 - recorded code demo, released iteration 1</t>
  </si>
  <si>
    <t>Didn't make use of AI much other than through VSCode autosuggestions.</t>
  </si>
  <si>
    <t>1. Added user stories for the application
2. Worked on the SDD document (UI design section), worked on the testing for STD document
3. Wrote code for the login and signup features for Iteration 1
4. Recorded code demo</t>
  </si>
  <si>
    <t>Not enough time this week due to in person obligations, should be better for future iterations.</t>
  </si>
  <si>
    <t>1. Start planning for Iteration 2</t>
  </si>
  <si>
    <t>2 - Finalize UI elements in the SDD
3 - Continue improving remaining Iteration 1 features
4 - Begin basic testing of login and signup flow</t>
  </si>
  <si>
    <t>05/24-05/30</t>
  </si>
  <si>
    <t>1 - Fixed major user login issues and added more identifiable login details
2 - Simplified Docker setup for a cleaner dev/prod transition
3 - Replaced Django development server with Gunicorn for production
5 - Helped teammates debug their broken local environments and dockerized deployments
6 - Investigated volume mount bugs across systems (Windows/Mac differences)</t>
  </si>
  <si>
    <t>1. Finalized login and signup flows
2. Set up Gunicorn for production
3. Resolved deployment issues across systems</t>
  </si>
  <si>
    <t xml:space="preserve">Team communication </t>
  </si>
  <si>
    <t>Improve team communication</t>
  </si>
  <si>
    <t>1. Finalize provider signup
2. Test reset and login flows</t>
  </si>
  <si>
    <t>06/01-06/06</t>
  </si>
  <si>
    <t>1 - Finalized provider signup logic
3 - Implemented email verification for password reset
4 - Manually tested all login and reset flows
5 - Helped with Iteration 2 presentation
7 - Delivered video presentation for Iteration 2</t>
  </si>
  <si>
    <t>1. Completed provider signup
2. Delivered reset password with email verification
3. Presented Iteration 2</t>
  </si>
  <si>
    <t>1. Plan for Iteration 3</t>
  </si>
  <si>
    <t>06/07-06/13</t>
  </si>
  <si>
    <t>3 - Added sign up for healthcare providers
3 - Added basic JS interactivity to login and signup pages
3 - Made the login and signup frontend flow functional
4 - Manually tested reset password flow
6 - Docker + nginx setup debugging
7 - Updated README, documented new fixes</t>
  </si>
  <si>
    <t>1. Finalized and tested full login/signup/reset password flow
2. Fixed docker-related production issues
3. Updated documentation</t>
  </si>
  <si>
    <t>Nginx + database write permission issues</t>
  </si>
  <si>
    <t>Resolved volume issue, used chmod workaround and production-ready mounts</t>
  </si>
  <si>
    <t>1. Assist teammates on Iteration 3
2. Begin work on frontend polish and better error handling</t>
  </si>
  <si>
    <t>06/14-06/20</t>
  </si>
  <si>
    <t>3 - Refactored REST API integration for login/signup
3 - Re-enabled and debugged NGINX production routing
4 - Fixed email verification flow for both reset and MFA
6 - Final Docker/Nginx deployment adjustments
5 - Assisted teammates with deployment/testing guidance
7 - Finalized presentation and walked through flow with team</t>
  </si>
  <si>
    <t>1. Fixed Docker and REST API production setup
2. Restored NGINX configuration
3. Fixed password reset and MFA email verification flows</t>
  </si>
  <si>
    <t>NGINX config, SMTP routing failures</t>
  </si>
  <si>
    <t>Resolved.</t>
  </si>
  <si>
    <t>N/A – Final project week</t>
  </si>
  <si>
    <r>
      <rPr>
        <rFont val="Arial"/>
        <b/>
      </rPr>
      <t>Your Lead Roles</t>
    </r>
    <r>
      <rPr>
        <rFont val="Arial"/>
      </rPr>
      <t>: Backup Project Leader, requirement leader</t>
    </r>
  </si>
  <si>
    <r>
      <rPr>
        <b/>
      </rPr>
      <t>0</t>
    </r>
    <r>
      <rPr/>
      <t xml:space="preserve"> - learn git (lab 1)
</t>
    </r>
    <r>
      <rPr>
        <b/>
      </rPr>
      <t>5</t>
    </r>
    <r>
      <rPr/>
      <t xml:space="preserve"> - set up polls and meeting times, meeting minutes #1
</t>
    </r>
    <r>
      <rPr>
        <b/>
      </rPr>
      <t xml:space="preserve">7 </t>
    </r>
    <r>
      <rPr/>
      <t xml:space="preserve">- Risk management, SPP document, pressentation slides
</t>
    </r>
  </si>
  <si>
    <t>n/a</t>
  </si>
  <si>
    <t>1. Created some of the deliverable files for team 3 and moved them to team 3 folder
2. Iteration 0 slides
3. Risk management excel sheet</t>
  </si>
  <si>
    <t xml:space="preserve">1. Not familiar with Git
</t>
  </si>
  <si>
    <t>1. Work on Iteration 1 deliverables</t>
  </si>
  <si>
    <t>0 - learn docker
1 - learn and setup Jira</t>
  </si>
  <si>
    <t>5/18 - 5/24</t>
  </si>
  <si>
    <r>
      <rPr>
        <b/>
      </rPr>
      <t>0</t>
    </r>
    <r>
      <rPr/>
      <t xml:space="preserve"> - Jira, docker
</t>
    </r>
    <r>
      <rPr>
        <b/>
      </rPr>
      <t>1</t>
    </r>
    <r>
      <rPr/>
      <t xml:space="preserve"> - Jira
</t>
    </r>
    <r>
      <rPr>
        <b/>
      </rPr>
      <t>2</t>
    </r>
    <r>
      <rPr/>
      <t xml:space="preserve"> - class diagrams
</t>
    </r>
    <r>
      <rPr>
        <b/>
      </rPr>
      <t xml:space="preserve">7 - </t>
    </r>
    <r>
      <rPr/>
      <t>SDD - design patterns, Rest API, 
three tier architecture</t>
    </r>
  </si>
  <si>
    <t>1. Updated Jira with user cases
2 . Created UML Diagrams for user cases
3. Design patterns, REST API, and three tier architecture sections of the SDD</t>
  </si>
  <si>
    <t>1. Could not attend group meetings due to work conflicts</t>
  </si>
  <si>
    <t>1. Able to take more time off. Should be able to attend group meetings moving forward</t>
  </si>
  <si>
    <r>
      <rPr>
        <b/>
      </rPr>
      <t xml:space="preserve">0 - </t>
    </r>
    <r>
      <rPr/>
      <t>learn node.js
look at sqlite3 documentation
Django Rest Framework</t>
    </r>
  </si>
  <si>
    <t>5/25 - 5/31</t>
  </si>
  <si>
    <r>
      <rPr>
        <b/>
      </rPr>
      <t>7</t>
    </r>
    <r>
      <rPr/>
      <t>- presentation 1, update SPPP, 
View Appt feature</t>
    </r>
  </si>
  <si>
    <t>1. Created "testing framework slide"
2. STD and SDD contributions
3. Looked into db integration</t>
  </si>
  <si>
    <t>1. Not familiar with SQLite and front-end develpment</t>
  </si>
  <si>
    <t>1. Work on lab 3
2. Implement view appointments user story</t>
  </si>
  <si>
    <t>1. Continue working on view appointments feature</t>
  </si>
  <si>
    <t>6/1 - 6/7</t>
  </si>
  <si>
    <r>
      <rPr>
        <b/>
      </rPr>
      <t>3</t>
    </r>
    <r>
      <rPr/>
      <t xml:space="preserve"> - Lab 3 (Appointments DB)
</t>
    </r>
    <r>
      <rPr>
        <b/>
      </rPr>
      <t>3</t>
    </r>
    <r>
      <rPr/>
      <t xml:space="preserve"> - View appointments feature
</t>
    </r>
    <r>
      <rPr>
        <b/>
      </rPr>
      <t>4</t>
    </r>
    <r>
      <rPr/>
      <t xml:space="preserve"> - Lab 3 (Appointments DB) Testing</t>
    </r>
  </si>
  <si>
    <t>1. Updated SDD and SPP
2. Worked on view appointments feature</t>
  </si>
  <si>
    <t>1. Learn front end development</t>
  </si>
  <si>
    <t>1. Finish Front End for viewing appoints
2. Integrate backend with frotend</t>
  </si>
  <si>
    <t>6/8 - 6/14</t>
  </si>
  <si>
    <r>
      <rPr>
        <b/>
      </rPr>
      <t>3</t>
    </r>
    <r>
      <rPr/>
      <t xml:space="preserve"> - view appointments feature</t>
    </r>
  </si>
  <si>
    <t>Github CoPilot - write some front end files</t>
  </si>
  <si>
    <t>1. Work on view appointments feature</t>
  </si>
  <si>
    <r>
      <rPr>
        <b/>
      </rPr>
      <t>3</t>
    </r>
    <r>
      <rPr/>
      <t xml:space="preserve"> - finish appointments feature
</t>
    </r>
    <r>
      <rPr>
        <b/>
      </rPr>
      <t>4</t>
    </r>
    <r>
      <rPr/>
      <t xml:space="preserve"> - test appointments feature
</t>
    </r>
    <r>
      <rPr>
        <b/>
      </rPr>
      <t>7</t>
    </r>
    <r>
      <rPr/>
      <t xml:space="preserve"> - Iteration 3 deliverables</t>
    </r>
  </si>
  <si>
    <t>6/15 - 6/21</t>
  </si>
  <si>
    <r>
      <rPr>
        <b/>
      </rPr>
      <t>3</t>
    </r>
    <r>
      <rPr/>
      <t xml:space="preserve"> - view appointments feature
</t>
    </r>
    <r>
      <rPr>
        <b/>
      </rPr>
      <t>4</t>
    </r>
    <r>
      <rPr/>
      <t xml:space="preserve"> - appointments testing
</t>
    </r>
    <r>
      <rPr>
        <b/>
      </rPr>
      <t xml:space="preserve">7 </t>
    </r>
    <r>
      <rPr/>
      <t>- Iteraftion 3 presentation slides, SDD</t>
    </r>
  </si>
  <si>
    <t>1. Work on view appointments feature
2. update SDD
3. Testing for appointments feature
4. update presentation slides
5. create presentation video</t>
  </si>
  <si>
    <r>
      <rPr>
        <rFont val="Arial"/>
        <b/>
      </rPr>
      <t>Your Lead Roles</t>
    </r>
    <r>
      <rPr>
        <rFont val="Arial"/>
      </rPr>
      <t>: Backup Project Leader, requirement leader</t>
    </r>
  </si>
  <si>
    <t>0 - learn about git  
0 - learn about frontend development  
6 - set up git  
7 - working on presentation</t>
  </si>
  <si>
    <t>1. Create slides for presentation</t>
  </si>
  <si>
    <t>1. not familar with git</t>
  </si>
  <si>
    <t>1. finish Django tutorial in 2 weeks, be able to create simple Djano hello world project next week</t>
  </si>
  <si>
    <t>0- Learn Docker and Jira</t>
  </si>
  <si>
    <t>05.18-5/25</t>
  </si>
  <si>
    <t>0 - jira
1- jira
1- add 2 user stories
7 - SDD - RESET api</t>
  </si>
  <si>
    <t>1 - SDD class diagram
2 - RESET API section for SDD
3 - Create UML diagram</t>
  </si>
  <si>
    <t>1.  New to Django, spent extra time learning project structure and URL routing</t>
  </si>
  <si>
    <t>Reviewed Django documentation and tutorial examples to understand structure. Will continue to build additional endpoints next week.</t>
  </si>
  <si>
    <t>0- Create login endpoint，Add JWT authentication，Write test cases</t>
  </si>
  <si>
    <t>05/25-5/31</t>
  </si>
  <si>
    <t>0 - learn about reset api
7 - create Reset Password Feature</t>
  </si>
  <si>
    <t>1 - Implemented ResetPasswordForm component
2 - Created PPT slide for Reset feature</t>
  </si>
  <si>
    <t>1. keep learning</t>
  </si>
  <si>
    <r>
      <rPr>
        <rFont val="Arial"/>
        <b/>
      </rPr>
      <t>Your Lead Roles</t>
    </r>
    <r>
      <rPr>
        <rFont val="Arial"/>
      </rPr>
      <t>: All Roles Leader</t>
    </r>
  </si>
  <si>
    <t>0 - Learn git and Django, read  and watch several tutorials
1 - Work on SPPP file and define high level requirements (essential, Desirable, and Optional)
5 - Help planning meetings and agenda work flow
7 - Research similar products for SPPP file</t>
  </si>
  <si>
    <r>
      <rPr/>
      <t xml:space="preserve">Use </t>
    </r>
    <r>
      <rPr>
        <color rgb="FF1155CC"/>
        <u/>
      </rPr>
      <t>babani.co</t>
    </r>
    <r>
      <rPr/>
      <t xml:space="preserve"> to generate mockups included in the SPPP file</t>
    </r>
  </si>
  <si>
    <t>1. Write several sections of SPPP File</t>
  </si>
  <si>
    <t>No issues during iteration 0</t>
  </si>
  <si>
    <t>0 - Learn Docker and Jira
1 - Work on user stories and features
3 - Set up project skeleton</t>
  </si>
  <si>
    <t>0 - Learn Jira and its features as 
well as practice commands
1 - Develop user stories, sub-tasks, 
and acceptance tests directly involve 
during iteration 1 deliverable
2 - Develop UML class diagrams for 
user stories directly involve during 
iteration 1 deliverable
5 - Send reminders and constantly 
active in the communication channels
5 - Lead meetings and Team Flow
7 - Update SPPP defect management 
plan process and build RestAPI 
presentation 1</t>
  </si>
  <si>
    <t>1. Write sections for SDD iteration 1 
2. Update sections for SPPP iteration 1
3. Slide Presentation Video iteration 1.</t>
  </si>
  <si>
    <t>1. Communication is not clear
2. Decison making is not clear
3. Assignation of tasks is not clear</t>
  </si>
  <si>
    <t>1. Propose a better communication 
process
2. Propose a better tasks 
assignment plan</t>
  </si>
  <si>
    <t>1. Work on assigned dev tasks
2. Get familiar with automated 
testing</t>
  </si>
  <si>
    <t>0 - Learn and get familiar with Django environment
0 - Learn more about automated testing</t>
  </si>
  <si>
    <t>1. Assignation of tasks is not clear yet</t>
  </si>
  <si>
    <t>1. Propose a better tasks 
assignment plan</t>
  </si>
  <si>
    <t xml:space="preserve">
1. Implementation any assigned task
2. Test any assigned task
</t>
  </si>
  <si>
    <t>6/1-6/6</t>
  </si>
  <si>
    <t>2 - Design for assigned task
feature/download-medical-records production
3 - Implementation for assigned 
task feature/download-medical-records
4 - Test for assigned task 
feature/download-medical-records
6 - configuration for production branch 
feature/download-medical-records</t>
  </si>
  <si>
    <t>2 - Getting design for assigned task
feature/download-medical-records production
3 - Getting done implementation for assigned 
task feature/download-medical-records
4 - Getting done test for assigned task 
feature/download-medical-records</t>
  </si>
  <si>
    <t>6/7-6/13</t>
  </si>
  <si>
    <r>
      <rPr/>
      <t xml:space="preserve">2 - Complete design for assigned task
"feature/download-medical-records" 
</t>
    </r>
    <r>
      <rPr>
        <b/>
      </rPr>
      <t>(Will be merged into main for a later iteration).</t>
    </r>
    <r>
      <rPr/>
      <t xml:space="preserve">
3 - Complete implementation for assigned 
</t>
    </r>
    <r>
      <rPr>
        <b/>
      </rPr>
      <t>(Will be merged into main for a later iteration).</t>
    </r>
    <r>
      <rPr/>
      <t xml:space="preserve">
task "feature/download-medical-records" 
4 - Complete automated tests for assigned task 
"feature/download-medical-records"
</t>
    </r>
    <r>
      <rPr>
        <b/>
      </rPr>
      <t>(Will be merged into main for a later iteration).</t>
    </r>
    <r>
      <rPr/>
      <t xml:space="preserve">
6 - Commit and push "feature/download-medical-records"
 code to production remote repository branch 
</t>
    </r>
    <r>
      <rPr>
        <b/>
      </rPr>
      <t>(Will be merged into main for a later iteration).</t>
    </r>
    <r>
      <rPr/>
      <t xml:space="preserve">
7 - Edit and add information to the deliverables.</t>
    </r>
  </si>
  <si>
    <t>1. Edit and add information to the deliverables.</t>
  </si>
  <si>
    <t xml:space="preserve">1. Communication is not clear.
2. Decision making is not clear.
3. Lack of organization to integrate 
the assigned dev individual tasks. 
4. Poor time management.
 </t>
  </si>
  <si>
    <t>1. Hopefully all issues will be improved for last iteration 3.</t>
  </si>
  <si>
    <t>1. Refactor any previous task as part of 
self learning and hands on practice.
2. Self assigned a new task as part of 
self learning and hands on practice.
3. Implement a new assigned task as part of self learning and hands on practice.
4. Test a new assigned task as part of 
self learning and hands on practice.</t>
  </si>
  <si>
    <t>6/14-6/20</t>
  </si>
  <si>
    <t>0 - Learn and read about AWS/GC deployment.
2 - Complete re-design for assigned task
"feature/download-medical-records"
integrated into iteration3 code.
3 - Complete total re-implementation for 
assigned task "feature/download-medical-records"
integrated into iteration3 code. 
4 - Complete 5 automated tests for assigned task 
"feature/download-medical-records" integrated 
into iteration3 code.
6 - Commit and push "feature/download-medical-records" 
code to production remote repository branch &amp; 
successfully merged into main.
7 - Edit and add information to the deliverables. In 
Particular fields that needed updated based on my 
assigned tasks for final presentation.</t>
  </si>
  <si>
    <t>1. Complete assigned tasks and app features.
2. Edit and add information to the various 
deliverable files.
3. Record a personal video going over assigned final presentation slides.</t>
  </si>
  <si>
    <t>No issues during iteration 3. All blockers included on report 
for iteration 1 &amp; 2 were successfully addressed.</t>
  </si>
  <si>
    <r>
      <rPr>
        <rFont val="Arial"/>
        <b/>
      </rPr>
      <t>Your Lead Roles</t>
    </r>
    <r>
      <rPr>
        <rFont val="Arial"/>
      </rPr>
      <t>: QA Leader Backup Project Leader</t>
    </r>
  </si>
  <si>
    <t>0 - learn about git  
0 - learn about backend development using python  
5 - minute takers during the meeting  
7 - working on presentation</t>
  </si>
  <si>
    <t>1. Taking notes for material discussed during for meeting #3 and #4
2. Creating slides for the presentation</t>
  </si>
  <si>
    <t>1. few experience on backend development with django</t>
  </si>
  <si>
    <t>1. Will be spending more time looking into tutorials in order to catch up</t>
  </si>
  <si>
    <t>0 - learn about jira and database design
1 - jira user stories
2 - UML class diagrams
2 - desing databse schema for SDD
5 - taking notes for meetings
7 - write code review process for SPPP</t>
  </si>
  <si>
    <t>1. Taking meetingminutes for group meeting 5, 6, 7
2.  Create user stories and UML diagrams for stories
3. desing databse schema for SDD
4. Write code review process for SPPP</t>
  </si>
  <si>
    <t>1. No issues</t>
  </si>
  <si>
    <t>1. Plan to learn more about backend desing and django</t>
  </si>
  <si>
    <t>05/24-05/31</t>
  </si>
  <si>
    <t>0 - learn about front end coding
1 - begin to analyze assigned feature
5 - minute takers during the meeting</t>
  </si>
  <si>
    <t xml:space="preserve">1. Taking meeting minutes </t>
  </si>
  <si>
    <t>1. Continue learning</t>
  </si>
  <si>
    <t>06/01-06/07</t>
  </si>
  <si>
    <t>2 - Deesign for search feature of the project
3 - Implement the code for search feature
4 - Test the code
6 -Commit the code
0 - Learn more about front end coding</t>
  </si>
  <si>
    <t>Used chatgpt to research js and css coding, also used it to generate a part of the code, later modified</t>
  </si>
  <si>
    <t>1. Add slides to iteration 2 presentation to show assigned task
2. Add search feature to the project</t>
  </si>
  <si>
    <t>06/08-06/20</t>
  </si>
  <si>
    <t>3 - implement search feature and 
make sure it works with new version 
of main branch code
4 -  testing
7 - Iteraftion 3 presentation slides
7 - presentation video
0 - learn about backend coding
5 - Minute takers for the meeting</t>
  </si>
  <si>
    <t>Used chatgpt to research backend coding, 
also used it to generate a part of the code</t>
  </si>
  <si>
    <t>1. Presentation slides
2. Presentation Video
3. Taking note for meeting
4, finish assigned feature</t>
  </si>
  <si>
    <t>A lot of coding stuff is new to me, 
take a lot of time to learn</t>
  </si>
  <si>
    <r>
      <rPr>
        <rFont val="Arial"/>
        <b/>
      </rPr>
      <t>Your Lead Roles</t>
    </r>
    <r>
      <rPr>
        <rFont val="Arial"/>
      </rPr>
      <t>: Configuration Lead, Design and Implementation Team</t>
    </r>
  </si>
  <si>
    <t>5/10-5/16</t>
  </si>
  <si>
    <t>6 - Setup Git
6 - Define branching strategy
7 - Created presentation
1 - Review project requirements
5 - Review team roles
2 - Review techonology stack
5 - Drafted progress report</t>
  </si>
  <si>
    <t>1. Created Project Presentation
2. Created Risk Management Template
3. Supported metrics brainstorming
4. Supported git branch strategy selection</t>
  </si>
  <si>
    <t>1. Not familiar with django</t>
  </si>
  <si>
    <t>1. Review django tutorials</t>
  </si>
  <si>
    <t>1. Review django tutorials
2. Write user stories
3. Investigate containerization
4. Support SDD Draft
5. Support STD Draft</t>
  </si>
  <si>
    <t>6 - Setup Docker containers
2 - Made software architecture diagram
     and updated SDD
2 - Made software class diagrams and 
     updated SDD
0 - Learning about docker compose
1 - Added two user stories
2 - Identified design patterns to use for
     project
7 - Migrated Jira issues to Github
4 - Wrote STD</t>
  </si>
  <si>
    <t>1. SDD Software Architecture
2. SDD Class Diagrams
3. Project docker containers
4. SDD Design Patterns
5. STD</t>
  </si>
  <si>
    <t>5/24-5/31</t>
  </si>
  <si>
    <t>0. Learning Django
3. Implement Patient model
4. Test patient model</t>
  </si>
  <si>
    <t>Github Copilot to assist in generating django code</t>
  </si>
  <si>
    <t>1. Edit Profile feature</t>
  </si>
  <si>
    <t>Continue implementing edit profile feature</t>
  </si>
  <si>
    <t>0. Learning Django
3. Redesign of project
3. Implement Patient model
4. Test patient model
6. Redesign of docker containers</t>
  </si>
  <si>
    <t>1. Edit profile feature
2. Slide on feature
3. SDD Updates
4. Redesign of project</t>
  </si>
  <si>
    <t>4. Assisted other team members in debugging code and writing pull requests.
3. Partial implementation of some bugs in container configuration.</t>
  </si>
  <si>
    <t>4. Continued to assist other team members in debugging code and integrating it
5. Final presentation and code demo</t>
  </si>
  <si>
    <t>Updates to final presentation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</si>
</sst>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rgb="FFFF0000"/>
      <name val="Arial"/>
    </font>
    <font>
      <b/>
      <name val="Arial"/>
    </font>
    <font>
      <b/>
    </font>
    <font>
      <b/>
      <color rgb="FF000000"/>
    </font>
    <font/>
    <font>
      <color rgb="FFFF0000"/>
      <name val="Arial"/>
    </font>
    <font>
      <b/>
      <name val="Calibri"/>
    </font>
    <font>
      <name val="Arial"/>
    </font>
    <font>
      <u/>
      <color rgb="FF0000FF"/>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6">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bottom style="thick">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1" fillId="0" fontId="2" numFmtId="0" xfId="0" applyAlignment="1" applyBorder="1" applyFont="1">
      <alignment readingOrder="0" shrinkToFit="0" vertical="bottom" wrapText="1"/>
    </xf>
    <xf borderId="2" fillId="0" fontId="2" numFmtId="0" xfId="0" applyAlignment="1" applyBorder="1" applyFont="1">
      <alignment readingOrder="0" shrinkToFit="0" vertical="bottom" wrapText="1"/>
    </xf>
    <xf borderId="2" fillId="0" fontId="3" numFmtId="0" xfId="0" applyAlignment="1" applyBorder="1" applyFont="1">
      <alignment readingOrder="0" shrinkToFit="0" wrapText="1"/>
    </xf>
    <xf borderId="2" fillId="0" fontId="3" numFmtId="0" xfId="0" applyAlignment="1" applyBorder="1" applyFont="1">
      <alignment readingOrder="0"/>
    </xf>
    <xf borderId="2" fillId="0" fontId="2" numFmtId="0" xfId="0" applyAlignment="1" applyBorder="1" applyFont="1">
      <alignment shrinkToFit="0" vertical="bottom" wrapText="1"/>
    </xf>
    <xf borderId="2" fillId="0" fontId="4" numFmtId="0" xfId="0" applyAlignment="1" applyBorder="1" applyFont="1">
      <alignment readingOrder="0" shrinkToFit="0" wrapText="1"/>
    </xf>
    <xf borderId="3" fillId="0" fontId="3" numFmtId="0" xfId="0" applyAlignment="1" applyBorder="1" applyFont="1">
      <alignment readingOrder="0" shrinkToFit="0" wrapText="1"/>
    </xf>
    <xf borderId="4" fillId="0" fontId="5" numFmtId="0" xfId="0" applyAlignment="1" applyBorder="1" applyFont="1">
      <alignment readingOrder="0" shrinkToFit="0" wrapText="1"/>
    </xf>
    <xf borderId="5" fillId="0" fontId="5" numFmtId="0" xfId="0" applyAlignment="1" applyBorder="1" applyFont="1">
      <alignment readingOrder="0" shrinkToFit="0" wrapText="1"/>
    </xf>
    <xf borderId="5" fillId="0" fontId="5" numFmtId="0" xfId="0" applyBorder="1" applyFont="1"/>
    <xf borderId="5" fillId="0" fontId="5" numFmtId="0" xfId="0" applyAlignment="1" applyBorder="1" applyFont="1">
      <alignment readingOrder="0"/>
    </xf>
    <xf borderId="6" fillId="0" fontId="5" numFmtId="0" xfId="0" applyAlignment="1" applyBorder="1" applyFont="1">
      <alignment readingOrder="0"/>
    </xf>
    <xf borderId="5" fillId="0" fontId="5" numFmtId="9" xfId="0" applyAlignment="1" applyBorder="1" applyFont="1" applyNumberFormat="1">
      <alignment readingOrder="0"/>
    </xf>
    <xf borderId="7" fillId="0" fontId="5" numFmtId="0" xfId="0" applyAlignment="1" applyBorder="1" applyFont="1">
      <alignment readingOrder="0" shrinkToFit="0" wrapText="1"/>
    </xf>
    <xf borderId="8" fillId="0" fontId="5" numFmtId="0" xfId="0" applyAlignment="1" applyBorder="1" applyFont="1">
      <alignment readingOrder="0" shrinkToFit="0" wrapText="1"/>
    </xf>
    <xf borderId="8" fillId="0" fontId="5" numFmtId="0" xfId="0" applyBorder="1" applyFont="1"/>
    <xf borderId="8" fillId="0" fontId="5" numFmtId="0" xfId="0" applyAlignment="1" applyBorder="1" applyFont="1">
      <alignment readingOrder="0"/>
    </xf>
    <xf borderId="9" fillId="0" fontId="5" numFmtId="0" xfId="0" applyAlignment="1" applyBorder="1" applyFont="1">
      <alignment readingOrder="0"/>
    </xf>
    <xf borderId="10" fillId="0" fontId="5" numFmtId="0" xfId="0" applyBorder="1" applyFont="1"/>
    <xf borderId="8" fillId="0" fontId="5" numFmtId="3" xfId="0" applyAlignment="1" applyBorder="1" applyFont="1" applyNumberFormat="1">
      <alignment readingOrder="0"/>
    </xf>
    <xf borderId="8" fillId="0" fontId="5" numFmtId="9" xfId="0" applyAlignment="1" applyBorder="1" applyFont="1" applyNumberFormat="1">
      <alignment readingOrder="0"/>
    </xf>
    <xf borderId="11" fillId="0" fontId="5" numFmtId="0" xfId="0" applyAlignment="1" applyBorder="1" applyFont="1">
      <alignment readingOrder="0"/>
    </xf>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12" fillId="0" fontId="1" numFmtId="0" xfId="0" applyAlignment="1" applyBorder="1" applyFont="1">
      <alignment readingOrder="0" shrinkToFit="0" vertical="top" wrapText="0"/>
    </xf>
    <xf borderId="13" fillId="0" fontId="5" numFmtId="0" xfId="0" applyBorder="1" applyFont="1"/>
    <xf borderId="14" fillId="0" fontId="5" numFmtId="0" xfId="0" applyBorder="1" applyFont="1"/>
    <xf borderId="5" fillId="0" fontId="6" numFmtId="0" xfId="0" applyAlignment="1" applyBorder="1" applyFont="1">
      <alignment vertical="top"/>
    </xf>
    <xf borderId="0" fillId="0" fontId="6" numFmtId="0" xfId="0" applyAlignment="1" applyFont="1">
      <alignment vertical="bottom"/>
    </xf>
    <xf borderId="5" fillId="0" fontId="2" numFmtId="0" xfId="0" applyAlignment="1" applyBorder="1" applyFont="1">
      <alignment shrinkToFit="0" vertical="top" wrapText="1"/>
    </xf>
    <xf borderId="5" fillId="0" fontId="7" numFmtId="0" xfId="0" applyAlignment="1" applyBorder="1" applyFont="1">
      <alignment shrinkToFit="0" vertical="top" wrapText="1"/>
    </xf>
    <xf borderId="5" fillId="0" fontId="7" numFmtId="0" xfId="0" applyAlignment="1" applyBorder="1" applyFont="1">
      <alignment shrinkToFit="0" vertical="bottom" wrapText="1"/>
    </xf>
    <xf borderId="0" fillId="0" fontId="8" numFmtId="0" xfId="0" applyAlignment="1" applyFont="1">
      <alignment vertical="bottom"/>
    </xf>
    <xf borderId="5" fillId="0" fontId="5" numFmtId="0" xfId="0" applyAlignment="1" applyBorder="1" applyFont="1">
      <alignment shrinkToFit="0" wrapText="1"/>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15"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0" xfId="0" applyAlignment="1" applyFont="1">
      <alignment readingOrder="0"/>
    </xf>
    <xf borderId="0" fillId="0" fontId="8" numFmtId="0" xfId="0" applyAlignment="1" applyFont="1">
      <alignment horizontal="left" shrinkToFit="0" vertical="bottom" wrapText="1"/>
    </xf>
    <xf borderId="0" fillId="0" fontId="8" numFmtId="0" xfId="0" applyAlignment="1" applyFont="1">
      <alignment shrinkToFit="0" vertical="bottom" wrapText="1"/>
    </xf>
    <xf borderId="0" fillId="0" fontId="8" numFmtId="0" xfId="0" applyAlignment="1" applyFont="1">
      <alignment horizontal="right" readingOrder="0" shrinkToFit="0" vertical="bottom" wrapText="1"/>
    </xf>
    <xf borderId="0" fillId="0" fontId="8" numFmtId="0" xfId="0" applyAlignment="1" applyFont="1">
      <alignment horizontal="left" readingOrder="0" shrinkToFit="0" vertical="bottom" wrapText="1"/>
    </xf>
    <xf borderId="0" fillId="0" fontId="8" numFmtId="0" xfId="0" applyAlignment="1" applyFont="1">
      <alignment readingOrder="0" shrinkToFit="0" vertical="bottom" wrapText="1"/>
    </xf>
    <xf borderId="0" fillId="0" fontId="8" numFmtId="0" xfId="0" applyAlignment="1" applyFont="1">
      <alignment horizontal="right" shrinkToFit="0" vertical="bottom" wrapText="1"/>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horizontal="right" shrinkToFit="0" vertical="bottom" wrapText="1"/>
    </xf>
    <xf borderId="0" fillId="0" fontId="8" numFmtId="0" xfId="0" applyAlignment="1" applyFont="1">
      <alignment vertical="bottom"/>
    </xf>
    <xf borderId="0" fillId="3" fontId="5" numFmtId="0" xfId="0" applyAlignment="1" applyFill="1" applyFont="1">
      <alignment readingOrder="0" shrinkToFit="0" wrapText="1"/>
    </xf>
    <xf borderId="0" fillId="3" fontId="5" numFmtId="0" xfId="0" applyAlignment="1" applyFont="1">
      <alignment shrinkToFit="0" wrapText="1"/>
    </xf>
    <xf borderId="0" fillId="3" fontId="5" numFmtId="0" xfId="0" applyFont="1"/>
    <xf borderId="0" fillId="0" fontId="9" numFmtId="0" xfId="0" applyAlignment="1" applyFont="1">
      <alignment readingOrder="0" shrinkToFit="0" wrapText="1"/>
    </xf>
    <xf borderId="0" fillId="0" fontId="5" numFmtId="0" xfId="0" applyAlignment="1" applyFont="1">
      <alignment horizontal="left" readingOrder="0"/>
    </xf>
    <xf borderId="0" fillId="0" fontId="10" numFmtId="0" xfId="0" applyAlignment="1" applyFont="1">
      <alignment readingOrder="0" shrinkToFit="0" wrapText="1"/>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babani.co/"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12.13"/>
    <col customWidth="1" min="8" max="8" width="11.38"/>
    <col customWidth="1" min="9" max="9" width="7.13"/>
    <col customWidth="1" min="10" max="10" width="6.63"/>
    <col customWidth="1" min="11" max="11" width="9.0"/>
    <col customWidth="1" min="12" max="12" width="7.88"/>
    <col customWidth="1" min="13" max="13" width="12.0"/>
    <col customWidth="1" min="14" max="14" width="10.75"/>
    <col customWidth="1" min="15" max="15" width="7.38"/>
    <col customWidth="1" min="16" max="16" width="8.5"/>
    <col customWidth="1" min="17" max="17" width="9.38"/>
    <col customWidth="1" min="18" max="18" width="7.13"/>
    <col customWidth="1" min="19" max="19" width="8.5"/>
    <col customWidth="1" min="20" max="20" width="9.13"/>
    <col customWidth="1" min="21" max="23" width="7.88"/>
    <col customWidth="1" min="24" max="24" width="10.25"/>
  </cols>
  <sheetData>
    <row r="1">
      <c r="A1" s="1" t="s">
        <v>0</v>
      </c>
      <c r="B1" s="2"/>
      <c r="C1" s="3"/>
      <c r="D1" s="4"/>
      <c r="E1" s="4"/>
      <c r="F1" s="4"/>
      <c r="G1" s="3"/>
      <c r="H1" s="3"/>
      <c r="I1" s="3"/>
      <c r="J1" s="3"/>
      <c r="K1" s="3"/>
      <c r="L1" s="2"/>
      <c r="M1" s="2"/>
      <c r="N1" s="2"/>
      <c r="O1" s="5"/>
      <c r="P1" s="5"/>
      <c r="Q1" s="5"/>
      <c r="R1" s="5"/>
      <c r="S1" s="5"/>
      <c r="T1" s="5"/>
      <c r="U1" s="5"/>
      <c r="V1" s="6"/>
      <c r="W1" s="6"/>
      <c r="X1" s="6"/>
      <c r="Y1" s="6"/>
      <c r="Z1" s="6"/>
    </row>
    <row r="2" ht="30.0" customHeight="1">
      <c r="A2" s="1" t="s">
        <v>1</v>
      </c>
      <c r="B2" s="2"/>
      <c r="C2" s="3"/>
      <c r="D2" s="4"/>
      <c r="E2" s="4"/>
      <c r="F2" s="4"/>
      <c r="G2" s="3"/>
      <c r="H2" s="3"/>
      <c r="I2" s="3"/>
      <c r="J2" s="3"/>
      <c r="K2" s="3"/>
      <c r="L2" s="2"/>
      <c r="M2" s="2"/>
      <c r="N2" s="2"/>
      <c r="O2" s="5"/>
      <c r="P2" s="5"/>
      <c r="Q2" s="5"/>
      <c r="R2" s="5"/>
      <c r="S2" s="5"/>
      <c r="T2" s="5"/>
      <c r="U2" s="5"/>
      <c r="V2" s="6"/>
      <c r="W2" s="6"/>
      <c r="X2" s="6"/>
      <c r="Y2" s="6"/>
      <c r="Z2" s="6"/>
    </row>
    <row r="3">
      <c r="A3" s="7" t="s">
        <v>2</v>
      </c>
      <c r="B3" s="8" t="s">
        <v>3</v>
      </c>
      <c r="C3" s="9" t="s">
        <v>4</v>
      </c>
      <c r="D3" s="10" t="s">
        <v>5</v>
      </c>
      <c r="E3" s="10" t="s">
        <v>6</v>
      </c>
      <c r="F3" s="10" t="s">
        <v>7</v>
      </c>
      <c r="G3" s="9" t="s">
        <v>8</v>
      </c>
      <c r="H3" s="9" t="s">
        <v>9</v>
      </c>
      <c r="I3" s="9" t="s">
        <v>10</v>
      </c>
      <c r="J3" s="9" t="s">
        <v>11</v>
      </c>
      <c r="K3" s="9" t="s">
        <v>12</v>
      </c>
      <c r="L3" s="8" t="s">
        <v>13</v>
      </c>
      <c r="M3" s="8" t="s">
        <v>14</v>
      </c>
      <c r="N3" s="8" t="s">
        <v>15</v>
      </c>
      <c r="O3" s="11" t="s">
        <v>16</v>
      </c>
      <c r="P3" s="11" t="s">
        <v>17</v>
      </c>
      <c r="Q3" s="11" t="s">
        <v>18</v>
      </c>
      <c r="R3" s="11" t="s">
        <v>19</v>
      </c>
      <c r="S3" s="11" t="s">
        <v>20</v>
      </c>
      <c r="T3" s="11" t="s">
        <v>21</v>
      </c>
      <c r="U3" s="11" t="s">
        <v>22</v>
      </c>
      <c r="V3" s="12" t="s">
        <v>23</v>
      </c>
      <c r="W3" s="12" t="s">
        <v>24</v>
      </c>
      <c r="X3" s="9" t="s">
        <v>25</v>
      </c>
      <c r="Y3" s="13" t="s">
        <v>26</v>
      </c>
    </row>
    <row r="4">
      <c r="A4" s="14">
        <v>0.0</v>
      </c>
      <c r="B4" s="15" t="s">
        <v>27</v>
      </c>
      <c r="C4" s="15" t="s">
        <v>28</v>
      </c>
      <c r="D4" s="16"/>
      <c r="E4" s="15"/>
      <c r="F4" s="15"/>
      <c r="G4" s="17" t="s">
        <v>29</v>
      </c>
      <c r="H4" s="17" t="s">
        <v>29</v>
      </c>
      <c r="I4" s="17" t="s">
        <v>29</v>
      </c>
      <c r="J4" s="17" t="s">
        <v>29</v>
      </c>
      <c r="K4" s="17" t="s">
        <v>29</v>
      </c>
      <c r="L4" s="16">
        <f t="shared" ref="L4:L7" si="1">SUM(M4:N4)</f>
        <v>52.5</v>
      </c>
      <c r="M4" s="16">
        <f t="shared" ref="M4:M7" si="2">SUM(O4:V4)</f>
        <v>46.5</v>
      </c>
      <c r="N4" s="17">
        <v>6.0</v>
      </c>
      <c r="O4" s="16">
        <f>SUM('Uzay Isin Alici'!G5,'Indra Sigicharla'!G4,'Adriel Domingo'!G5,'Hongcheng Ding'!G5,'Mengliang Tan'!G5,'John Gutierrez'!G5,'Tyler Gonsalves'!G4)</f>
        <v>16</v>
      </c>
      <c r="P4" s="16">
        <f>SUM('Uzay Isin Alici'!H5,'Indra Sigicharla'!H4,'Adriel Domingo'!H5,'Hongcheng Ding'!H5,'Mengliang Tan'!H5,'John Gutierrez'!H5,'Tyler Gonsalves'!H4)</f>
        <v>4</v>
      </c>
      <c r="Q4" s="16">
        <f>SUM('Uzay Isin Alici'!I5,'Indra Sigicharla'!I4,'Adriel Domingo'!I5,'Hongcheng Ding'!I5,'Mengliang Tan'!I5,'John Gutierrez'!I5,'Tyler Gonsalves'!I4)</f>
        <v>0.5</v>
      </c>
      <c r="R4" s="16">
        <f>SUM('Uzay Isin Alici'!J5,'Indra Sigicharla'!J4,'Adriel Domingo'!J5,'Hongcheng Ding'!J5,'Mengliang Tan'!J5,'John Gutierrez'!J5,'Tyler Gonsalves'!J4)</f>
        <v>0</v>
      </c>
      <c r="S4" s="16">
        <f>SUM('Uzay Isin Alici'!K5,'Indra Sigicharla'!K4,'Adriel Domingo'!K5,'Hongcheng Ding'!K5,'Mengliang Tan'!K5,'John Gutierrez'!K5,'Tyler Gonsalves'!K4)</f>
        <v>0</v>
      </c>
      <c r="T4" s="16">
        <f>SUM('Uzay Isin Alici'!L5,'Indra Sigicharla'!L4,'Adriel Domingo'!L5,'Hongcheng Ding'!L5,'Mengliang Tan'!L5,'John Gutierrez'!L5,'Tyler Gonsalves'!L4)</f>
        <v>6</v>
      </c>
      <c r="U4" s="16">
        <f>SUM('Uzay Isin Alici'!M5,'Indra Sigicharla'!M4,'Adriel Domingo'!M5,'Hongcheng Ding'!M5,'Mengliang Tan'!M5,'John Gutierrez'!M5,'Tyler Gonsalves'!M4)</f>
        <v>6</v>
      </c>
      <c r="V4" s="17">
        <f>SUM('Uzay Isin Alici'!N5,'Indra Sigicharla'!N4,'Adriel Domingo'!N5,'Hongcheng Ding'!N5,'Mengliang Tan'!N5,'John Gutierrez'!N5,'Tyler Gonsalves'!N4)</f>
        <v>14</v>
      </c>
      <c r="W4" s="17" t="s">
        <v>29</v>
      </c>
      <c r="X4" s="17" t="s">
        <v>29</v>
      </c>
      <c r="Y4" s="18" t="s">
        <v>29</v>
      </c>
    </row>
    <row r="5">
      <c r="A5" s="14">
        <v>1.0</v>
      </c>
      <c r="B5" s="15" t="s">
        <v>30</v>
      </c>
      <c r="C5" s="15" t="s">
        <v>31</v>
      </c>
      <c r="D5" s="16"/>
      <c r="E5" s="16"/>
      <c r="F5" s="16"/>
      <c r="G5" s="16"/>
      <c r="H5" s="16"/>
      <c r="I5" s="16"/>
      <c r="J5" s="16"/>
      <c r="K5" s="16"/>
      <c r="L5" s="16">
        <f t="shared" si="1"/>
        <v>80.5</v>
      </c>
      <c r="M5" s="16">
        <f t="shared" si="2"/>
        <v>78.5</v>
      </c>
      <c r="N5" s="16">
        <f>'Tyler Gonsalves'!E5</f>
        <v>2</v>
      </c>
      <c r="O5" s="16">
        <f>SUM('Uzay Isin Alici'!G6,'Indra Sigicharla'!G5,'Adriel Domingo'!G6,'Hongcheng Ding'!G6,'Mengliang Tan'!G6,'John Gutierrez'!G6,'Tyler Gonsalves'!G5)</f>
        <v>12</v>
      </c>
      <c r="P5" s="16">
        <f>SUM('Uzay Isin Alici'!H6,'Indra Sigicharla'!H5,'Adriel Domingo'!H6,'Hongcheng Ding'!H6,'Mengliang Tan'!H6,'John Gutierrez'!H6,'Tyler Gonsalves'!H5)</f>
        <v>10</v>
      </c>
      <c r="Q5" s="16">
        <f>SUM('Uzay Isin Alici'!I5,'Indra Sigicharla'!I5,'Adriel Domingo'!I6,'Hongcheng Ding'!I6,'Mengliang Tan'!I6,'John Gutierrez'!I6,'Tyler Gonsalves'!I5)</f>
        <v>17</v>
      </c>
      <c r="R5" s="16">
        <f>SUM('Uzay Isin Alici'!J5,'Indra Sigicharla'!J5,'Adriel Domingo'!J6,'Hongcheng Ding'!J6,'Mengliang Tan'!J6,'John Gutierrez'!J6,'Tyler Gonsalves'!J5)</f>
        <v>12</v>
      </c>
      <c r="S5" s="16">
        <f>SUM('Uzay Isin Alici'!K5,'Indra Sigicharla'!K5,'Adriel Domingo'!K6,'Hongcheng Ding'!K6,'Mengliang Tan'!K6,'John Gutierrez'!K6,'Tyler Gonsalves'!K5)</f>
        <v>2</v>
      </c>
      <c r="T5" s="16">
        <f>SUM('Uzay Isin Alici'!L5,'Indra Sigicharla'!L5,'Adriel Domingo'!L6,'Hongcheng Ding'!L6,'Mengliang Tan'!L6,'John Gutierrez'!L6,'Tyler Gonsalves'!L5)</f>
        <v>4</v>
      </c>
      <c r="U5" s="16">
        <f>SUM('Uzay Isin Alici'!M5,'Indra Sigicharla'!M5,'Adriel Domingo'!M6,'Hongcheng Ding'!M6,'Mengliang Tan'!M6,'John Gutierrez'!M6,'Tyler Gonsalves'!M5)</f>
        <v>7</v>
      </c>
      <c r="V5" s="16">
        <f>SUM('Uzay Isin Alici'!N6,'Indra Sigicharla'!N5,'Adriel Domingo'!N6,'Hongcheng Ding'!N6,'Mengliang Tan'!N6,'John Gutierrez'!N6,'Tyler Gonsalves'!N5)</f>
        <v>14.5</v>
      </c>
      <c r="W5" s="17" t="s">
        <v>29</v>
      </c>
      <c r="X5" s="17" t="s">
        <v>29</v>
      </c>
      <c r="Y5" s="18" t="s">
        <v>29</v>
      </c>
    </row>
    <row r="6">
      <c r="A6" s="14">
        <v>2.0</v>
      </c>
      <c r="B6" s="15" t="s">
        <v>32</v>
      </c>
      <c r="C6" s="15" t="s">
        <v>33</v>
      </c>
      <c r="D6" s="16"/>
      <c r="E6" s="16"/>
      <c r="F6" s="16"/>
      <c r="G6" s="17">
        <v>1.0</v>
      </c>
      <c r="H6" s="17">
        <v>1.0</v>
      </c>
      <c r="I6" s="17">
        <v>65.0</v>
      </c>
      <c r="J6" s="17">
        <v>0.0</v>
      </c>
      <c r="K6" s="17">
        <v>65.0</v>
      </c>
      <c r="L6" s="16">
        <f t="shared" si="1"/>
        <v>64.5</v>
      </c>
      <c r="M6" s="16">
        <f t="shared" si="2"/>
        <v>61</v>
      </c>
      <c r="N6" s="17">
        <v>3.5</v>
      </c>
      <c r="O6" s="16">
        <f>SUM('Uzay Isin Alici'!G7,'Indra Sigicharla'!G6,'Adriel Domingo'!G7,'Hongcheng Ding'!G7,'Mengliang Tan'!G7,'John Gutierrez'!G7,'Tyler Gonsalves'!G6)</f>
        <v>17</v>
      </c>
      <c r="P6" s="16">
        <f>SUM('Uzay Isin Alici'!H7,'Indra Sigicharla'!H6,'Adriel Domingo'!H7,'Hongcheng Ding'!H7,'Mengliang Tan'!H7,'John Gutierrez'!H7,'Tyler Gonsalves'!H6)</f>
        <v>14</v>
      </c>
      <c r="Q6" s="16">
        <f>SUM('Uzay Isin Alici'!I6,'Indra Sigicharla'!I6,'Adriel Domingo'!I7,'Hongcheng Ding'!I7,'Mengliang Tan'!I7,'John Gutierrez'!I7,'Tyler Gonsalves'!I6)</f>
        <v>7</v>
      </c>
      <c r="R6" s="16">
        <f>SUM('Uzay Isin Alici'!J6,'Indra Sigicharla'!J6,'Adriel Domingo'!J7,'Hongcheng Ding'!J7,'Mengliang Tan'!J7,'John Gutierrez'!J7,'Tyler Gonsalves'!J6)</f>
        <v>7</v>
      </c>
      <c r="S6" s="16">
        <f>SUM('Uzay Isin Alici'!K6,'Indra Sigicharla'!K6,'Adriel Domingo'!K7,'Hongcheng Ding'!K7,'Mengliang Tan'!K7,'John Gutierrez'!K7,'Tyler Gonsalves'!K6)</f>
        <v>1</v>
      </c>
      <c r="T6" s="16">
        <f>SUM('Uzay Isin Alici'!L6,'Indra Sigicharla'!L6,'Adriel Domingo'!L7,'Hongcheng Ding'!L7,'Mengliang Tan'!L7,'John Gutierrez'!L7,'Tyler Gonsalves'!L6)</f>
        <v>4</v>
      </c>
      <c r="U6" s="16">
        <f>SUM('Uzay Isin Alici'!M6,'Indra Sigicharla'!M6,'Adriel Domingo'!M7,'Hongcheng Ding'!M7,'Mengliang Tan'!M7,'John Gutierrez'!M7,'Tyler Gonsalves'!M6)</f>
        <v>3</v>
      </c>
      <c r="V6" s="16">
        <f>SUM('Uzay Isin Alici'!N7,'Indra Sigicharla'!N6,'Adriel Domingo'!N7,'Hongcheng Ding'!N7,'Mengliang Tan'!N7,'John Gutierrez'!N7,'Tyler Gonsalves'!N6)</f>
        <v>8</v>
      </c>
      <c r="W6" s="17">
        <v>480.0</v>
      </c>
      <c r="X6" s="19">
        <v>1.0</v>
      </c>
      <c r="Y6" s="18">
        <v>0.48</v>
      </c>
    </row>
    <row r="7">
      <c r="A7" s="20">
        <v>3.0</v>
      </c>
      <c r="B7" s="21" t="s">
        <v>34</v>
      </c>
      <c r="C7" s="21" t="s">
        <v>35</v>
      </c>
      <c r="D7" s="22"/>
      <c r="E7" s="22"/>
      <c r="F7" s="22"/>
      <c r="G7" s="23">
        <v>22.0</v>
      </c>
      <c r="H7" s="23">
        <v>43.0</v>
      </c>
      <c r="I7" s="23">
        <v>43.0</v>
      </c>
      <c r="J7" s="23">
        <v>22.0</v>
      </c>
      <c r="K7" s="24">
        <v>43.0</v>
      </c>
      <c r="L7" s="22">
        <f t="shared" si="1"/>
        <v>78.5</v>
      </c>
      <c r="M7" s="25">
        <f t="shared" si="2"/>
        <v>77</v>
      </c>
      <c r="N7" s="23">
        <v>1.5</v>
      </c>
      <c r="O7" s="22">
        <f>SUM('Uzay Isin Alici'!G8,'Indra Sigicharla'!G7,'Adriel Domingo'!G8,'Hongcheng Ding'!G8,'Mengliang Tan'!G8,'John Gutierrez'!G8,'Tyler Gonsalves'!G7)</f>
        <v>7</v>
      </c>
      <c r="P7" s="22">
        <f>SUM('Uzay Isin Alici'!H8,'Indra Sigicharla'!H7,'Adriel Domingo'!H8,'Hongcheng Ding'!H8,'Mengliang Tan'!H8,'John Gutierrez'!H8,'Tyler Gonsalves'!H7)</f>
        <v>3</v>
      </c>
      <c r="Q7" s="22">
        <f>SUM('Uzay Isin Alici'!I7,'Indra Sigicharla'!I7,'Adriel Domingo'!I8,'Hongcheng Ding'!I8,'Mengliang Tan'!I8,'John Gutierrez'!I8,'Tyler Gonsalves'!I7)</f>
        <v>5</v>
      </c>
      <c r="R7" s="22">
        <f>SUM('Uzay Isin Alici'!J7,'Indra Sigicharla'!J7,'Adriel Domingo'!J8,'Hongcheng Ding'!J8,'Mengliang Tan'!J8,'John Gutierrez'!J8,'Tyler Gonsalves'!J7)</f>
        <v>38</v>
      </c>
      <c r="S7" s="22">
        <f>SUM('Uzay Isin Alici'!K7,'Indra Sigicharla'!K7,'Adriel Domingo'!K8,'Hongcheng Ding'!K8,'Mengliang Tan'!K8,'John Gutierrez'!K8,'Tyler Gonsalves'!K7)</f>
        <v>14</v>
      </c>
      <c r="T7" s="22">
        <f>SUM('Uzay Isin Alici'!L7,'Indra Sigicharla'!L7,'Adriel Domingo'!L8,'Hongcheng Ding'!L8,'Mengliang Tan'!L8,'John Gutierrez'!L8,'Tyler Gonsalves'!L7)</f>
        <v>2</v>
      </c>
      <c r="U7" s="22">
        <f>SUM('Uzay Isin Alici'!M7,'Indra Sigicharla'!M7,'Adriel Domingo'!M8,'Hongcheng Ding'!M8,'Mengliang Tan'!M8,'John Gutierrez'!M8,'Tyler Gonsalves'!M7)</f>
        <v>3</v>
      </c>
      <c r="V7" s="22">
        <f>SUM('Uzay Isin Alici'!N8,'Indra Sigicharla'!N7,'Adriel Domingo'!N8,'Hongcheng Ding'!N8,'Mengliang Tan'!N8,'John Gutierrez'!N8,'Tyler Gonsalves'!N7)</f>
        <v>5</v>
      </c>
      <c r="W7" s="26">
        <v>2577.0</v>
      </c>
      <c r="X7" s="27">
        <v>1.0</v>
      </c>
      <c r="Y7" s="28">
        <v>3.1</v>
      </c>
    </row>
    <row r="8">
      <c r="A8" s="29"/>
      <c r="B8" s="30"/>
      <c r="C8" s="30"/>
    </row>
    <row r="9">
      <c r="A9" s="29"/>
      <c r="B9" s="30"/>
      <c r="C9" s="30"/>
    </row>
    <row r="10">
      <c r="A10" s="29" t="s">
        <v>36</v>
      </c>
      <c r="B10" s="30"/>
      <c r="C10" s="30"/>
    </row>
    <row r="11">
      <c r="A11" s="31" t="s">
        <v>37</v>
      </c>
    </row>
    <row r="12">
      <c r="A12" s="31" t="s">
        <v>38</v>
      </c>
    </row>
    <row r="13">
      <c r="A13" s="31" t="s">
        <v>39</v>
      </c>
    </row>
    <row r="14">
      <c r="A14" s="31" t="s">
        <v>40</v>
      </c>
    </row>
    <row r="15">
      <c r="A15" s="31" t="s">
        <v>41</v>
      </c>
    </row>
    <row r="16">
      <c r="A16" s="31" t="s">
        <v>42</v>
      </c>
    </row>
    <row r="17">
      <c r="A17" s="31" t="s">
        <v>43</v>
      </c>
    </row>
    <row r="18">
      <c r="A18" s="31" t="s">
        <v>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39.25"/>
    <col customWidth="1" min="3" max="3" width="16.38"/>
    <col customWidth="1" min="4" max="4" width="34.75"/>
    <col customWidth="1" min="5" max="5" width="30.38"/>
    <col customWidth="1" min="6" max="6" width="32.0"/>
    <col customWidth="1" min="7" max="7" width="42.25"/>
    <col customWidth="1" min="8" max="8" width="37.5"/>
    <col customWidth="1" min="9" max="9" width="27.0"/>
    <col customWidth="1" min="10" max="10" width="26.63"/>
    <col customWidth="1" min="11" max="11" width="42.88"/>
  </cols>
  <sheetData>
    <row r="1" ht="27.0" customHeight="1">
      <c r="A1" s="32" t="s">
        <v>45</v>
      </c>
      <c r="B1" s="33"/>
      <c r="C1" s="33"/>
      <c r="D1" s="34"/>
      <c r="E1" s="35"/>
      <c r="F1" s="35"/>
      <c r="G1" s="35"/>
      <c r="H1" s="35"/>
      <c r="I1" s="35"/>
      <c r="J1" s="35"/>
      <c r="K1" s="36"/>
      <c r="L1" s="36"/>
      <c r="M1" s="36"/>
      <c r="N1" s="36"/>
      <c r="O1" s="36"/>
      <c r="P1" s="36"/>
      <c r="Q1" s="36"/>
      <c r="R1" s="36"/>
      <c r="S1" s="36"/>
      <c r="T1" s="36"/>
      <c r="U1" s="36"/>
      <c r="V1" s="36"/>
      <c r="W1" s="36"/>
      <c r="X1" s="36"/>
      <c r="Y1" s="36"/>
      <c r="Z1" s="36"/>
    </row>
    <row r="2">
      <c r="A2" s="37" t="s">
        <v>46</v>
      </c>
      <c r="B2" s="38" t="s">
        <v>47</v>
      </c>
      <c r="C2" s="38" t="s">
        <v>48</v>
      </c>
      <c r="D2" s="38" t="s">
        <v>49</v>
      </c>
      <c r="E2" s="38" t="s">
        <v>50</v>
      </c>
      <c r="F2" s="38" t="s">
        <v>51</v>
      </c>
      <c r="G2" s="38" t="s">
        <v>52</v>
      </c>
      <c r="H2" s="38" t="s">
        <v>53</v>
      </c>
      <c r="I2" s="38" t="s">
        <v>54</v>
      </c>
      <c r="J2" s="38" t="s">
        <v>55</v>
      </c>
      <c r="K2" s="39" t="s">
        <v>56</v>
      </c>
      <c r="L2" s="40"/>
      <c r="M2" s="40"/>
      <c r="N2" s="40"/>
      <c r="O2" s="40"/>
      <c r="P2" s="40"/>
      <c r="Q2" s="40"/>
      <c r="R2" s="40"/>
      <c r="S2" s="40"/>
      <c r="T2" s="40"/>
      <c r="U2" s="40"/>
      <c r="V2" s="40"/>
      <c r="W2" s="40"/>
      <c r="X2" s="40"/>
      <c r="Y2" s="40"/>
      <c r="Z2" s="40"/>
    </row>
    <row r="3">
      <c r="A3" s="17" t="s">
        <v>57</v>
      </c>
      <c r="B3" s="17" t="s">
        <v>58</v>
      </c>
      <c r="C3" s="16"/>
      <c r="D3" s="17" t="s">
        <v>59</v>
      </c>
      <c r="E3" s="17" t="s">
        <v>60</v>
      </c>
      <c r="F3" s="17" t="s">
        <v>61</v>
      </c>
      <c r="G3" s="17" t="s">
        <v>62</v>
      </c>
      <c r="H3" s="17" t="s">
        <v>63</v>
      </c>
      <c r="I3" s="16"/>
      <c r="J3" s="17" t="s">
        <v>64</v>
      </c>
      <c r="K3" s="16"/>
    </row>
    <row r="4">
      <c r="A4" s="17" t="s">
        <v>65</v>
      </c>
      <c r="B4" s="17" t="s">
        <v>66</v>
      </c>
      <c r="C4" s="41" t="s">
        <v>67</v>
      </c>
      <c r="D4" s="17" t="s">
        <v>68</v>
      </c>
      <c r="E4" s="17" t="s">
        <v>69</v>
      </c>
      <c r="F4" s="15" t="s">
        <v>70</v>
      </c>
      <c r="G4" s="17" t="s">
        <v>71</v>
      </c>
      <c r="H4" s="15" t="s">
        <v>72</v>
      </c>
      <c r="I4" s="15" t="s">
        <v>73</v>
      </c>
      <c r="J4" s="15" t="s">
        <v>74</v>
      </c>
      <c r="K4" s="16"/>
    </row>
    <row r="5">
      <c r="A5" s="17" t="s">
        <v>75</v>
      </c>
      <c r="B5" s="16"/>
      <c r="C5" s="16"/>
      <c r="D5" s="16"/>
      <c r="E5" s="16"/>
      <c r="F5" s="16"/>
      <c r="G5" s="16"/>
      <c r="H5" s="16"/>
      <c r="I5" s="16"/>
      <c r="J5" s="16"/>
      <c r="K5" s="16"/>
    </row>
    <row r="6">
      <c r="A6" s="17" t="s">
        <v>76</v>
      </c>
      <c r="B6" s="16"/>
      <c r="C6" s="16"/>
      <c r="D6" s="16"/>
      <c r="E6" s="16"/>
      <c r="F6" s="16"/>
      <c r="G6" s="16"/>
      <c r="H6" s="16"/>
      <c r="I6" s="16"/>
      <c r="J6" s="16"/>
      <c r="K6" s="16"/>
    </row>
    <row r="7">
      <c r="A7" s="17" t="s">
        <v>77</v>
      </c>
      <c r="B7" s="16"/>
      <c r="C7" s="16"/>
      <c r="D7" s="16"/>
      <c r="E7" s="16"/>
      <c r="F7" s="16"/>
      <c r="G7" s="16"/>
      <c r="H7" s="16"/>
      <c r="I7" s="16"/>
      <c r="J7" s="16"/>
      <c r="K7" s="16"/>
    </row>
    <row r="8">
      <c r="A8" s="17" t="s">
        <v>78</v>
      </c>
      <c r="B8" s="16"/>
      <c r="C8" s="16"/>
      <c r="D8" s="16"/>
      <c r="E8" s="16"/>
      <c r="F8" s="16"/>
      <c r="G8" s="16"/>
      <c r="H8" s="16"/>
      <c r="I8" s="16"/>
      <c r="J8" s="16"/>
      <c r="K8" s="16"/>
    </row>
    <row r="9">
      <c r="A9" s="17" t="s">
        <v>79</v>
      </c>
      <c r="B9" s="16"/>
      <c r="C9" s="16"/>
      <c r="D9" s="16"/>
      <c r="E9" s="16"/>
      <c r="F9" s="16"/>
      <c r="G9" s="16"/>
      <c r="H9" s="16"/>
      <c r="I9" s="16"/>
      <c r="J9" s="16"/>
      <c r="K9" s="16"/>
    </row>
  </sheetData>
  <mergeCells count="1">
    <mergeCell ref="A1:D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9.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42" t="s">
        <v>80</v>
      </c>
      <c r="B1" s="43"/>
      <c r="C1" s="43"/>
      <c r="D1" s="43"/>
      <c r="E1" s="43"/>
      <c r="F1" s="43"/>
      <c r="G1" s="44"/>
      <c r="H1" s="44"/>
      <c r="I1" s="44"/>
      <c r="J1" s="44"/>
      <c r="K1" s="44"/>
      <c r="L1" s="44"/>
      <c r="M1" s="45"/>
      <c r="N1" s="45"/>
      <c r="O1" s="45"/>
      <c r="P1" s="45"/>
      <c r="Q1" s="29"/>
      <c r="R1" s="29"/>
      <c r="S1" s="44"/>
      <c r="T1" s="44"/>
      <c r="U1" s="30"/>
      <c r="V1" s="30"/>
      <c r="W1" s="30"/>
    </row>
    <row r="2" ht="39.75" customHeight="1">
      <c r="A2" s="43" t="s">
        <v>81</v>
      </c>
      <c r="G2" s="44"/>
      <c r="H2" s="44"/>
      <c r="I2" s="44"/>
      <c r="J2" s="44"/>
      <c r="K2" s="44"/>
      <c r="L2" s="44"/>
      <c r="M2" s="45"/>
      <c r="N2" s="45"/>
      <c r="O2" s="45"/>
      <c r="P2" s="45"/>
      <c r="Q2" s="29"/>
      <c r="R2" s="29"/>
      <c r="S2" s="44"/>
      <c r="T2" s="44"/>
      <c r="U2" s="30"/>
      <c r="V2" s="30"/>
      <c r="W2" s="30"/>
    </row>
    <row r="3">
      <c r="A3" s="2" t="s">
        <v>82</v>
      </c>
      <c r="B3" s="2" t="s">
        <v>3</v>
      </c>
      <c r="C3" s="5" t="s">
        <v>83</v>
      </c>
      <c r="D3" s="5" t="s">
        <v>84</v>
      </c>
      <c r="E3" s="2" t="s">
        <v>85</v>
      </c>
      <c r="F3" s="2" t="s">
        <v>86</v>
      </c>
      <c r="G3" s="5" t="s">
        <v>16</v>
      </c>
      <c r="H3" s="5" t="s">
        <v>17</v>
      </c>
      <c r="I3" s="5" t="s">
        <v>18</v>
      </c>
      <c r="J3" s="5" t="s">
        <v>19</v>
      </c>
      <c r="K3" s="5" t="s">
        <v>20</v>
      </c>
      <c r="L3" s="5" t="s">
        <v>21</v>
      </c>
      <c r="M3" s="2" t="s">
        <v>22</v>
      </c>
      <c r="N3" s="2" t="s">
        <v>23</v>
      </c>
      <c r="O3" s="2" t="s">
        <v>87</v>
      </c>
      <c r="P3" s="2" t="s">
        <v>88</v>
      </c>
      <c r="Q3" s="3" t="s">
        <v>89</v>
      </c>
      <c r="R3" s="3" t="s">
        <v>90</v>
      </c>
      <c r="S3" s="5" t="s">
        <v>91</v>
      </c>
      <c r="T3" s="46" t="s">
        <v>92</v>
      </c>
      <c r="U3" s="47"/>
      <c r="V3" s="47"/>
      <c r="W3" s="47"/>
      <c r="X3" s="6"/>
      <c r="Y3" s="6"/>
      <c r="Z3" s="6"/>
      <c r="AA3" s="6"/>
    </row>
    <row r="4">
      <c r="A4" s="48">
        <v>1.0</v>
      </c>
      <c r="B4" s="48" t="s">
        <v>93</v>
      </c>
      <c r="C4" s="48">
        <f>D4+E4</f>
        <v>7</v>
      </c>
      <c r="D4" s="48">
        <f>sum(G4:N4)</f>
        <v>6</v>
      </c>
      <c r="E4" s="48">
        <v>1.0</v>
      </c>
      <c r="F4" s="48" t="s">
        <v>94</v>
      </c>
      <c r="G4" s="48">
        <v>3.0</v>
      </c>
      <c r="H4" s="48">
        <v>1.0</v>
      </c>
      <c r="I4" s="49"/>
      <c r="J4" s="49"/>
      <c r="K4" s="49"/>
      <c r="L4" s="48">
        <v>0.5</v>
      </c>
      <c r="M4" s="48">
        <v>1.0</v>
      </c>
      <c r="N4" s="48">
        <v>0.5</v>
      </c>
      <c r="O4" s="48" t="s">
        <v>95</v>
      </c>
      <c r="P4" s="48" t="s">
        <v>96</v>
      </c>
      <c r="Q4" s="48" t="s">
        <v>97</v>
      </c>
      <c r="R4" s="48" t="s">
        <v>98</v>
      </c>
      <c r="S4" s="48" t="s">
        <v>99</v>
      </c>
      <c r="T4" s="48">
        <v>6.0</v>
      </c>
      <c r="U4" s="30"/>
      <c r="V4" s="30"/>
      <c r="W4" s="49"/>
      <c r="X4" s="50"/>
      <c r="Y4" s="50"/>
      <c r="Z4" s="50"/>
      <c r="AA4" s="50"/>
    </row>
    <row r="5" ht="71.25" customHeight="1">
      <c r="A5" s="31">
        <v>1.0</v>
      </c>
      <c r="B5" s="31" t="s">
        <v>93</v>
      </c>
      <c r="C5" s="31">
        <v>6.0</v>
      </c>
      <c r="D5" s="31">
        <v>5.0</v>
      </c>
      <c r="E5" s="31">
        <v>4.0</v>
      </c>
      <c r="F5" s="31" t="s">
        <v>100</v>
      </c>
      <c r="G5" s="29">
        <v>3.0</v>
      </c>
      <c r="H5" s="29"/>
      <c r="I5" s="30"/>
      <c r="J5" s="30"/>
      <c r="K5" s="30"/>
      <c r="L5" s="30"/>
      <c r="M5" s="29">
        <v>1.0</v>
      </c>
      <c r="N5" s="29">
        <v>4.0</v>
      </c>
      <c r="O5" s="29" t="s">
        <v>29</v>
      </c>
      <c r="P5" s="29" t="s">
        <v>101</v>
      </c>
      <c r="Q5" s="29" t="s">
        <v>102</v>
      </c>
      <c r="R5" s="29" t="s">
        <v>103</v>
      </c>
      <c r="S5" s="29" t="s">
        <v>104</v>
      </c>
      <c r="T5" s="29">
        <v>7.0</v>
      </c>
      <c r="U5" s="30"/>
      <c r="V5" s="30"/>
      <c r="W5" s="30"/>
    </row>
    <row r="6" ht="131.25" customHeight="1">
      <c r="A6" s="31">
        <v>2.0</v>
      </c>
      <c r="B6" s="29" t="s">
        <v>105</v>
      </c>
      <c r="C6" s="31">
        <v>10.0</v>
      </c>
      <c r="D6" s="31">
        <v>8.0</v>
      </c>
      <c r="E6" s="31">
        <v>3.0</v>
      </c>
      <c r="F6" s="31" t="s">
        <v>106</v>
      </c>
      <c r="G6" s="29">
        <v>1.0</v>
      </c>
      <c r="H6" s="29">
        <v>2.0</v>
      </c>
      <c r="I6" s="29">
        <v>4.0</v>
      </c>
      <c r="J6" s="30"/>
      <c r="K6" s="30"/>
      <c r="L6" s="30"/>
      <c r="M6" s="30"/>
      <c r="N6" s="29">
        <v>1.0</v>
      </c>
      <c r="O6" s="29" t="s">
        <v>29</v>
      </c>
      <c r="P6" s="29" t="s">
        <v>107</v>
      </c>
      <c r="Q6" s="29" t="s">
        <v>108</v>
      </c>
      <c r="R6" s="29" t="s">
        <v>109</v>
      </c>
      <c r="S6" s="29" t="s">
        <v>110</v>
      </c>
      <c r="T6" s="29">
        <v>9.0</v>
      </c>
      <c r="U6" s="30"/>
      <c r="V6" s="30"/>
      <c r="W6" s="30"/>
    </row>
    <row r="7">
      <c r="A7" s="31">
        <v>3.0</v>
      </c>
      <c r="B7" s="29" t="s">
        <v>111</v>
      </c>
      <c r="C7" s="31">
        <v>13.0</v>
      </c>
      <c r="D7" s="31">
        <v>11.0</v>
      </c>
      <c r="E7" s="31">
        <v>2.0</v>
      </c>
      <c r="F7" s="31" t="s">
        <v>112</v>
      </c>
      <c r="G7" s="30"/>
      <c r="H7" s="29">
        <v>11.0</v>
      </c>
      <c r="J7" s="30"/>
      <c r="K7" s="30"/>
      <c r="L7" s="30"/>
      <c r="M7" s="30"/>
      <c r="N7" s="30"/>
      <c r="O7" s="29" t="s">
        <v>29</v>
      </c>
      <c r="P7" s="29" t="s">
        <v>113</v>
      </c>
      <c r="Q7" s="29" t="s">
        <v>114</v>
      </c>
      <c r="R7" s="29" t="s">
        <v>115</v>
      </c>
      <c r="S7" s="29" t="s">
        <v>116</v>
      </c>
      <c r="T7" s="29">
        <v>10.0</v>
      </c>
      <c r="U7" s="30"/>
      <c r="V7" s="30"/>
      <c r="W7" s="30"/>
    </row>
    <row r="8">
      <c r="A8" s="31">
        <v>4.0</v>
      </c>
      <c r="B8" s="29" t="s">
        <v>117</v>
      </c>
      <c r="C8" s="31">
        <v>42.5</v>
      </c>
      <c r="D8" s="31">
        <v>41.0</v>
      </c>
      <c r="E8" s="31">
        <v>1.5</v>
      </c>
      <c r="F8" s="51" t="s">
        <v>118</v>
      </c>
      <c r="G8" s="29"/>
      <c r="H8" s="29">
        <v>1.0</v>
      </c>
      <c r="I8" s="29">
        <v>1.0</v>
      </c>
      <c r="J8" s="29">
        <v>30.0</v>
      </c>
      <c r="K8" s="29">
        <v>7.0</v>
      </c>
      <c r="L8" s="30"/>
      <c r="M8" s="29">
        <v>1.0</v>
      </c>
      <c r="N8" s="29">
        <v>1.0</v>
      </c>
      <c r="O8" s="29" t="s">
        <v>119</v>
      </c>
      <c r="P8" s="29" t="s">
        <v>120</v>
      </c>
      <c r="Q8" s="29" t="s">
        <v>121</v>
      </c>
      <c r="R8" s="29" t="s">
        <v>122</v>
      </c>
      <c r="S8" s="29" t="s">
        <v>29</v>
      </c>
      <c r="T8" s="29">
        <v>1.0</v>
      </c>
      <c r="U8" s="30"/>
      <c r="V8" s="30"/>
      <c r="W8" s="30"/>
    </row>
    <row r="9">
      <c r="A9" s="31">
        <v>5.0</v>
      </c>
      <c r="B9" s="29"/>
      <c r="G9" s="30"/>
      <c r="H9" s="30"/>
      <c r="I9" s="30"/>
      <c r="J9" s="30"/>
      <c r="K9" s="30"/>
      <c r="L9" s="30"/>
      <c r="M9" s="30"/>
      <c r="N9" s="30"/>
      <c r="O9" s="30"/>
      <c r="P9" s="30"/>
      <c r="Q9" s="30"/>
      <c r="R9" s="30"/>
      <c r="S9" s="30"/>
      <c r="T9" s="30"/>
      <c r="U9" s="30"/>
      <c r="V9" s="30"/>
      <c r="W9" s="30"/>
    </row>
    <row r="10">
      <c r="A10" s="31">
        <v>6.0</v>
      </c>
      <c r="B10" s="31"/>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10.13"/>
    <col customWidth="1" min="3" max="3" width="6.75"/>
    <col customWidth="1" min="4" max="4" width="10.0"/>
    <col customWidth="1" min="5" max="5" width="8.63"/>
    <col customWidth="1" min="6" max="6" width="37.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42" t="s">
        <v>80</v>
      </c>
      <c r="B1" s="43"/>
      <c r="C1" s="43"/>
      <c r="D1" s="43"/>
      <c r="E1" s="43"/>
      <c r="F1" s="43"/>
      <c r="G1" s="44"/>
      <c r="H1" s="44"/>
      <c r="I1" s="44"/>
      <c r="J1" s="44"/>
      <c r="K1" s="44"/>
      <c r="L1" s="44"/>
      <c r="M1" s="45"/>
      <c r="N1" s="45"/>
      <c r="O1" s="45"/>
      <c r="P1" s="45"/>
      <c r="Q1" s="29"/>
      <c r="R1" s="29"/>
      <c r="S1" s="44"/>
      <c r="T1" s="44"/>
      <c r="U1" s="30"/>
      <c r="V1" s="30"/>
      <c r="W1" s="30"/>
    </row>
    <row r="2" ht="39.75" customHeight="1">
      <c r="A2" s="45" t="s">
        <v>123</v>
      </c>
      <c r="G2" s="44"/>
      <c r="H2" s="44"/>
      <c r="I2" s="44"/>
      <c r="J2" s="44"/>
      <c r="K2" s="44"/>
      <c r="L2" s="44"/>
      <c r="M2" s="45"/>
      <c r="N2" s="45"/>
      <c r="O2" s="45"/>
      <c r="P2" s="45"/>
      <c r="Q2" s="29"/>
      <c r="R2" s="29"/>
      <c r="S2" s="44"/>
      <c r="T2" s="44"/>
      <c r="U2" s="30"/>
      <c r="V2" s="30"/>
      <c r="W2" s="30"/>
    </row>
    <row r="3">
      <c r="A3" s="2" t="s">
        <v>82</v>
      </c>
      <c r="B3" s="2" t="s">
        <v>3</v>
      </c>
      <c r="C3" s="5" t="s">
        <v>83</v>
      </c>
      <c r="D3" s="5" t="s">
        <v>84</v>
      </c>
      <c r="E3" s="2" t="s">
        <v>85</v>
      </c>
      <c r="F3" s="2" t="s">
        <v>86</v>
      </c>
      <c r="G3" s="5" t="s">
        <v>16</v>
      </c>
      <c r="H3" s="5" t="s">
        <v>17</v>
      </c>
      <c r="I3" s="5" t="s">
        <v>18</v>
      </c>
      <c r="J3" s="5" t="s">
        <v>19</v>
      </c>
      <c r="K3" s="5" t="s">
        <v>20</v>
      </c>
      <c r="L3" s="5" t="s">
        <v>21</v>
      </c>
      <c r="M3" s="2" t="s">
        <v>22</v>
      </c>
      <c r="N3" s="2" t="s">
        <v>23</v>
      </c>
      <c r="O3" s="2" t="s">
        <v>87</v>
      </c>
      <c r="P3" s="2" t="s">
        <v>88</v>
      </c>
      <c r="Q3" s="3" t="s">
        <v>89</v>
      </c>
      <c r="R3" s="3" t="s">
        <v>90</v>
      </c>
      <c r="S3" s="5" t="s">
        <v>91</v>
      </c>
      <c r="T3" s="46" t="s">
        <v>92</v>
      </c>
      <c r="U3" s="47"/>
      <c r="V3" s="47"/>
      <c r="W3" s="47"/>
      <c r="X3" s="6"/>
      <c r="Y3" s="6"/>
      <c r="Z3" s="6"/>
      <c r="AA3" s="6"/>
      <c r="AB3" s="6"/>
    </row>
    <row r="4">
      <c r="A4" s="29">
        <v>1.0</v>
      </c>
      <c r="B4" s="52" t="s">
        <v>93</v>
      </c>
      <c r="C4" s="53">
        <f t="shared" ref="C4:C9" si="1">D4+E4</f>
        <v>10.5</v>
      </c>
      <c r="D4" s="54">
        <v>5.0</v>
      </c>
      <c r="E4" s="54">
        <v>5.5</v>
      </c>
      <c r="F4" s="55" t="s">
        <v>124</v>
      </c>
      <c r="G4" s="56">
        <v>2.0</v>
      </c>
      <c r="H4" s="57">
        <v>1.0</v>
      </c>
      <c r="I4" s="54">
        <v>0.0</v>
      </c>
      <c r="J4" s="58">
        <v>0.0</v>
      </c>
      <c r="K4" s="58">
        <v>0.0</v>
      </c>
      <c r="L4" s="59">
        <v>0.5</v>
      </c>
      <c r="M4" s="54">
        <v>3.5</v>
      </c>
      <c r="N4" s="54">
        <v>4.5</v>
      </c>
      <c r="O4" s="54" t="s">
        <v>125</v>
      </c>
      <c r="P4" s="56" t="s">
        <v>126</v>
      </c>
      <c r="Q4" s="53"/>
      <c r="R4" s="56" t="s">
        <v>127</v>
      </c>
      <c r="S4" s="56" t="s">
        <v>128</v>
      </c>
      <c r="T4" s="53">
        <v>6.0</v>
      </c>
      <c r="U4" s="60"/>
      <c r="V4" s="61"/>
      <c r="W4" s="61"/>
      <c r="X4" s="61"/>
      <c r="Y4" s="61"/>
      <c r="Z4" s="61"/>
      <c r="AA4" s="61"/>
      <c r="AB4" s="61"/>
    </row>
    <row r="5">
      <c r="A5" s="29">
        <v>2.0</v>
      </c>
      <c r="B5" s="29" t="s">
        <v>129</v>
      </c>
      <c r="C5" s="53">
        <f t="shared" si="1"/>
        <v>17</v>
      </c>
      <c r="D5" s="31">
        <v>15.0</v>
      </c>
      <c r="E5" s="31">
        <v>2.0</v>
      </c>
      <c r="F5" s="55" t="s">
        <v>130</v>
      </c>
      <c r="G5" s="29">
        <v>0.0</v>
      </c>
      <c r="H5" s="29">
        <v>1.0</v>
      </c>
      <c r="I5" s="29">
        <v>2.0</v>
      </c>
      <c r="J5" s="29">
        <v>12.0</v>
      </c>
      <c r="K5" s="29">
        <v>0.0</v>
      </c>
      <c r="L5" s="29">
        <v>0.0</v>
      </c>
      <c r="M5" s="29">
        <v>0.0</v>
      </c>
      <c r="N5" s="29">
        <v>2.0</v>
      </c>
      <c r="O5" s="29" t="s">
        <v>131</v>
      </c>
      <c r="P5" s="29" t="s">
        <v>132</v>
      </c>
      <c r="Q5" s="29" t="s">
        <v>133</v>
      </c>
      <c r="R5" s="29" t="s">
        <v>134</v>
      </c>
      <c r="S5" s="29" t="s">
        <v>135</v>
      </c>
      <c r="T5" s="29">
        <v>10.0</v>
      </c>
      <c r="U5" s="30"/>
      <c r="V5" s="30"/>
      <c r="W5" s="30"/>
    </row>
    <row r="6">
      <c r="A6" s="29">
        <v>3.0</v>
      </c>
      <c r="B6" s="29" t="s">
        <v>136</v>
      </c>
      <c r="C6" s="53">
        <f t="shared" si="1"/>
        <v>20</v>
      </c>
      <c r="D6" s="31">
        <v>17.0</v>
      </c>
      <c r="E6" s="31">
        <v>3.0</v>
      </c>
      <c r="F6" s="55" t="s">
        <v>137</v>
      </c>
      <c r="G6" s="29">
        <v>0.0</v>
      </c>
      <c r="H6" s="29">
        <v>2.0</v>
      </c>
      <c r="I6" s="29">
        <v>3.0</v>
      </c>
      <c r="J6" s="29">
        <v>6.0</v>
      </c>
      <c r="K6" s="29">
        <v>0.0</v>
      </c>
      <c r="L6" s="29">
        <v>3.0</v>
      </c>
      <c r="M6" s="29">
        <v>3.0</v>
      </c>
      <c r="N6" s="29">
        <v>0.0</v>
      </c>
      <c r="O6" s="29" t="s">
        <v>131</v>
      </c>
      <c r="P6" s="29" t="s">
        <v>138</v>
      </c>
      <c r="Q6" s="29" t="s">
        <v>139</v>
      </c>
      <c r="R6" s="29" t="s">
        <v>140</v>
      </c>
      <c r="S6" s="29" t="s">
        <v>141</v>
      </c>
      <c r="T6" s="29">
        <v>12.0</v>
      </c>
      <c r="U6" s="30"/>
      <c r="V6" s="30"/>
      <c r="W6" s="30"/>
    </row>
    <row r="7">
      <c r="A7" s="29">
        <v>4.0</v>
      </c>
      <c r="B7" s="29" t="s">
        <v>142</v>
      </c>
      <c r="C7" s="53">
        <f t="shared" si="1"/>
        <v>18</v>
      </c>
      <c r="D7" s="31">
        <v>15.0</v>
      </c>
      <c r="E7" s="31">
        <v>3.0</v>
      </c>
      <c r="F7" s="55" t="s">
        <v>143</v>
      </c>
      <c r="G7" s="29">
        <v>0.0</v>
      </c>
      <c r="H7" s="29">
        <v>2.0</v>
      </c>
      <c r="I7" s="29">
        <v>0.0</v>
      </c>
      <c r="J7" s="29">
        <v>4.0</v>
      </c>
      <c r="K7" s="29">
        <v>3.0</v>
      </c>
      <c r="L7" s="29">
        <v>2.0</v>
      </c>
      <c r="M7" s="29">
        <v>0.0</v>
      </c>
      <c r="N7" s="29">
        <v>4.0</v>
      </c>
      <c r="O7" s="29" t="s">
        <v>131</v>
      </c>
      <c r="P7" s="29" t="s">
        <v>144</v>
      </c>
      <c r="Q7" s="29" t="s">
        <v>139</v>
      </c>
      <c r="R7" s="29" t="s">
        <v>140</v>
      </c>
      <c r="S7" s="29" t="s">
        <v>145</v>
      </c>
      <c r="T7" s="29">
        <v>12.0</v>
      </c>
      <c r="U7" s="30"/>
      <c r="V7" s="30"/>
      <c r="W7" s="30"/>
    </row>
    <row r="8">
      <c r="A8" s="29">
        <v>5.0</v>
      </c>
      <c r="B8" s="29" t="s">
        <v>146</v>
      </c>
      <c r="C8" s="53">
        <f t="shared" si="1"/>
        <v>12</v>
      </c>
      <c r="D8">
        <f t="shared" ref="D8:D9" si="2">SUM(G8:N8)</f>
        <v>10</v>
      </c>
      <c r="E8" s="31">
        <v>2.0</v>
      </c>
      <c r="F8" s="55" t="s">
        <v>147</v>
      </c>
      <c r="G8" s="29">
        <v>0.0</v>
      </c>
      <c r="H8" s="29">
        <v>0.0</v>
      </c>
      <c r="I8" s="29">
        <v>0.0</v>
      </c>
      <c r="J8" s="29">
        <v>6.0</v>
      </c>
      <c r="K8" s="29">
        <v>1.0</v>
      </c>
      <c r="L8" s="29">
        <v>1.0</v>
      </c>
      <c r="M8" s="29">
        <v>1.5</v>
      </c>
      <c r="N8" s="29">
        <v>0.5</v>
      </c>
      <c r="O8" s="29" t="s">
        <v>131</v>
      </c>
      <c r="P8" s="29" t="s">
        <v>148</v>
      </c>
      <c r="Q8" s="29" t="s">
        <v>149</v>
      </c>
      <c r="R8" s="29" t="s">
        <v>150</v>
      </c>
      <c r="S8" s="29" t="s">
        <v>151</v>
      </c>
      <c r="T8" s="29">
        <v>10.0</v>
      </c>
      <c r="U8" s="30"/>
      <c r="V8" s="30"/>
      <c r="W8" s="30"/>
    </row>
    <row r="9">
      <c r="A9" s="31">
        <v>6.0</v>
      </c>
      <c r="B9" s="31" t="s">
        <v>152</v>
      </c>
      <c r="C9" s="53">
        <f t="shared" si="1"/>
        <v>10.5</v>
      </c>
      <c r="D9">
        <f t="shared" si="2"/>
        <v>9</v>
      </c>
      <c r="E9" s="31">
        <v>1.5</v>
      </c>
      <c r="F9" s="55" t="s">
        <v>153</v>
      </c>
      <c r="G9" s="29">
        <v>0.0</v>
      </c>
      <c r="H9" s="29">
        <v>0.0</v>
      </c>
      <c r="I9" s="29">
        <v>0.0</v>
      </c>
      <c r="J9" s="29">
        <v>4.0</v>
      </c>
      <c r="K9" s="29">
        <v>2.0</v>
      </c>
      <c r="L9" s="29">
        <v>1.0</v>
      </c>
      <c r="M9" s="29">
        <v>1.0</v>
      </c>
      <c r="N9" s="29">
        <v>1.0</v>
      </c>
      <c r="O9" s="29" t="s">
        <v>131</v>
      </c>
      <c r="P9" s="29" t="s">
        <v>154</v>
      </c>
      <c r="Q9" s="29" t="s">
        <v>155</v>
      </c>
      <c r="R9" s="29" t="s">
        <v>156</v>
      </c>
      <c r="S9" s="29" t="s">
        <v>157</v>
      </c>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21.0"/>
    <col customWidth="1" min="20" max="20" width="6.25"/>
    <col customWidth="1" min="21" max="23" width="10.75"/>
  </cols>
  <sheetData>
    <row r="1">
      <c r="A1" s="42" t="s">
        <v>80</v>
      </c>
      <c r="B1" s="43"/>
      <c r="C1" s="43"/>
      <c r="D1" s="43"/>
      <c r="E1" s="43"/>
      <c r="F1" s="43"/>
      <c r="G1" s="44"/>
      <c r="H1" s="44"/>
      <c r="I1" s="44"/>
      <c r="J1" s="44"/>
      <c r="K1" s="44"/>
      <c r="L1" s="44"/>
      <c r="M1" s="45"/>
      <c r="N1" s="45"/>
      <c r="O1" s="45"/>
      <c r="P1" s="45"/>
      <c r="Q1" s="29"/>
      <c r="R1" s="29"/>
      <c r="S1" s="44"/>
      <c r="T1" s="44"/>
      <c r="U1" s="30"/>
      <c r="V1" s="30"/>
      <c r="W1" s="30"/>
    </row>
    <row r="2" ht="39.75" customHeight="1">
      <c r="A2" s="43" t="s">
        <v>158</v>
      </c>
      <c r="G2" s="44"/>
      <c r="H2" s="44"/>
      <c r="I2" s="44"/>
      <c r="J2" s="44"/>
      <c r="K2" s="44"/>
      <c r="L2" s="44"/>
      <c r="M2" s="45"/>
      <c r="N2" s="45"/>
      <c r="O2" s="45"/>
      <c r="P2" s="45"/>
      <c r="Q2" s="29"/>
      <c r="R2" s="29"/>
      <c r="S2" s="44"/>
      <c r="T2" s="44"/>
      <c r="U2" s="30"/>
      <c r="V2" s="30"/>
      <c r="W2" s="30"/>
    </row>
    <row r="3">
      <c r="A3" s="2" t="s">
        <v>82</v>
      </c>
      <c r="B3" s="2" t="s">
        <v>3</v>
      </c>
      <c r="C3" s="5" t="s">
        <v>83</v>
      </c>
      <c r="D3" s="5" t="s">
        <v>84</v>
      </c>
      <c r="E3" s="2" t="s">
        <v>85</v>
      </c>
      <c r="F3" s="2" t="s">
        <v>86</v>
      </c>
      <c r="G3" s="5" t="s">
        <v>16</v>
      </c>
      <c r="H3" s="5" t="s">
        <v>17</v>
      </c>
      <c r="I3" s="5" t="s">
        <v>18</v>
      </c>
      <c r="J3" s="5" t="s">
        <v>19</v>
      </c>
      <c r="K3" s="5" t="s">
        <v>20</v>
      </c>
      <c r="L3" s="5" t="s">
        <v>21</v>
      </c>
      <c r="M3" s="2" t="s">
        <v>22</v>
      </c>
      <c r="N3" s="2" t="s">
        <v>23</v>
      </c>
      <c r="O3" s="2" t="s">
        <v>87</v>
      </c>
      <c r="P3" s="2" t="s">
        <v>88</v>
      </c>
      <c r="Q3" s="3" t="s">
        <v>89</v>
      </c>
      <c r="R3" s="3" t="s">
        <v>90</v>
      </c>
      <c r="S3" s="5" t="s">
        <v>91</v>
      </c>
      <c r="T3" s="46" t="s">
        <v>92</v>
      </c>
      <c r="U3" s="47"/>
      <c r="V3" s="47"/>
      <c r="W3" s="47"/>
      <c r="X3" s="6"/>
      <c r="Y3" s="6"/>
      <c r="Z3" s="6"/>
      <c r="AA3" s="6"/>
    </row>
    <row r="4">
      <c r="A4" s="48">
        <v>1.0</v>
      </c>
      <c r="B4" s="48" t="s">
        <v>93</v>
      </c>
      <c r="C4" s="48">
        <f>D4+E4</f>
        <v>7</v>
      </c>
      <c r="D4" s="48">
        <f>sum(G4:N4)</f>
        <v>6</v>
      </c>
      <c r="E4" s="48">
        <v>1.0</v>
      </c>
      <c r="F4" s="48" t="s">
        <v>94</v>
      </c>
      <c r="G4" s="48">
        <v>3.0</v>
      </c>
      <c r="H4" s="48">
        <v>1.0</v>
      </c>
      <c r="I4" s="49"/>
      <c r="J4" s="49"/>
      <c r="K4" s="49"/>
      <c r="L4" s="48">
        <v>0.5</v>
      </c>
      <c r="M4" s="48">
        <v>1.0</v>
      </c>
      <c r="N4" s="48">
        <v>0.5</v>
      </c>
      <c r="O4" s="48" t="s">
        <v>95</v>
      </c>
      <c r="P4" s="48" t="s">
        <v>96</v>
      </c>
      <c r="Q4" s="48" t="s">
        <v>97</v>
      </c>
      <c r="R4" s="48" t="s">
        <v>98</v>
      </c>
      <c r="S4" s="48" t="s">
        <v>99</v>
      </c>
      <c r="T4" s="48">
        <v>6.0</v>
      </c>
      <c r="U4" s="30"/>
      <c r="V4" s="30"/>
      <c r="W4" s="49"/>
      <c r="X4" s="50"/>
      <c r="Y4" s="50"/>
      <c r="Z4" s="50"/>
      <c r="AA4" s="50"/>
    </row>
    <row r="5" ht="113.25" customHeight="1">
      <c r="A5" s="31">
        <v>1.0</v>
      </c>
      <c r="B5" s="31" t="s">
        <v>27</v>
      </c>
      <c r="C5" s="31">
        <v>10.5</v>
      </c>
      <c r="D5" s="31">
        <v>5.5</v>
      </c>
      <c r="E5" s="31">
        <v>5.0</v>
      </c>
      <c r="F5" s="29" t="s">
        <v>159</v>
      </c>
      <c r="G5" s="29">
        <v>2.0</v>
      </c>
      <c r="H5" s="29"/>
      <c r="I5" s="29"/>
      <c r="J5" s="29"/>
      <c r="K5" s="29"/>
      <c r="L5" s="29">
        <v>0.5</v>
      </c>
      <c r="M5" s="30"/>
      <c r="N5" s="29">
        <v>3.0</v>
      </c>
      <c r="O5" s="29" t="s">
        <v>160</v>
      </c>
      <c r="P5" s="29" t="s">
        <v>161</v>
      </c>
      <c r="Q5" s="29" t="s">
        <v>162</v>
      </c>
      <c r="R5" s="29" t="s">
        <v>163</v>
      </c>
      <c r="S5" s="29" t="s">
        <v>164</v>
      </c>
      <c r="T5" s="29">
        <v>8.0</v>
      </c>
      <c r="U5" s="30"/>
      <c r="V5" s="30"/>
      <c r="W5" s="30"/>
    </row>
    <row r="6">
      <c r="A6" s="31">
        <v>2.0</v>
      </c>
      <c r="B6" s="31" t="s">
        <v>165</v>
      </c>
      <c r="C6" s="31">
        <v>8.0</v>
      </c>
      <c r="D6" s="31">
        <v>8.0</v>
      </c>
      <c r="E6" s="31">
        <v>0.0</v>
      </c>
      <c r="F6" s="31" t="s">
        <v>166</v>
      </c>
      <c r="G6" s="29">
        <v>1.0</v>
      </c>
      <c r="H6" s="29">
        <v>1.0</v>
      </c>
      <c r="I6" s="29">
        <v>1.0</v>
      </c>
      <c r="J6" s="30"/>
      <c r="K6" s="30"/>
      <c r="L6" s="30"/>
      <c r="M6" s="30"/>
      <c r="N6" s="29">
        <v>5.0</v>
      </c>
      <c r="O6" s="29" t="s">
        <v>160</v>
      </c>
      <c r="P6" s="29" t="s">
        <v>167</v>
      </c>
      <c r="Q6" s="29" t="s">
        <v>168</v>
      </c>
      <c r="R6" s="29" t="s">
        <v>169</v>
      </c>
      <c r="S6" s="29" t="s">
        <v>170</v>
      </c>
      <c r="T6" s="29">
        <v>6.0</v>
      </c>
      <c r="U6" s="30"/>
      <c r="V6" s="30"/>
      <c r="W6" s="30"/>
    </row>
    <row r="7">
      <c r="A7" s="31">
        <v>3.0</v>
      </c>
      <c r="B7" s="31" t="s">
        <v>171</v>
      </c>
      <c r="C7" s="31">
        <v>7.0</v>
      </c>
      <c r="D7" s="31">
        <v>6.0</v>
      </c>
      <c r="E7" s="31">
        <v>1.0</v>
      </c>
      <c r="F7" s="31" t="s">
        <v>172</v>
      </c>
      <c r="G7" s="30"/>
      <c r="H7" s="30"/>
      <c r="I7" s="30"/>
      <c r="J7" s="30"/>
      <c r="K7" s="30"/>
      <c r="L7" s="30"/>
      <c r="M7" s="30"/>
      <c r="N7" s="29">
        <v>7.0</v>
      </c>
      <c r="O7" s="29" t="s">
        <v>160</v>
      </c>
      <c r="P7" s="29" t="s">
        <v>173</v>
      </c>
      <c r="Q7" s="29" t="s">
        <v>174</v>
      </c>
      <c r="R7" s="29" t="s">
        <v>175</v>
      </c>
      <c r="S7" s="29" t="s">
        <v>176</v>
      </c>
      <c r="T7" s="29">
        <v>10.0</v>
      </c>
      <c r="U7" s="30"/>
      <c r="V7" s="30"/>
      <c r="W7" s="30"/>
    </row>
    <row r="8" ht="55.5" customHeight="1">
      <c r="A8" s="31">
        <v>4.0</v>
      </c>
      <c r="B8" s="31" t="s">
        <v>177</v>
      </c>
      <c r="C8" s="31">
        <v>10.7</v>
      </c>
      <c r="D8" s="31">
        <v>10.0</v>
      </c>
      <c r="E8" s="31">
        <v>0.7</v>
      </c>
      <c r="F8" s="31" t="s">
        <v>178</v>
      </c>
      <c r="G8" s="30"/>
      <c r="H8" s="30"/>
      <c r="I8" s="30"/>
      <c r="J8" s="29">
        <v>8.0</v>
      </c>
      <c r="K8" s="29">
        <v>2.0</v>
      </c>
      <c r="L8" s="30"/>
      <c r="M8" s="30"/>
      <c r="N8" s="30"/>
      <c r="O8" s="29" t="s">
        <v>160</v>
      </c>
      <c r="P8" s="29" t="s">
        <v>179</v>
      </c>
      <c r="Q8" s="29" t="s">
        <v>174</v>
      </c>
      <c r="R8" s="29" t="s">
        <v>180</v>
      </c>
      <c r="S8" s="29" t="s">
        <v>181</v>
      </c>
      <c r="T8" s="29">
        <v>10.0</v>
      </c>
      <c r="U8" s="30"/>
      <c r="V8" s="30"/>
      <c r="W8" s="30"/>
    </row>
    <row r="9" ht="63.0" customHeight="1">
      <c r="A9" s="31">
        <v>5.0</v>
      </c>
      <c r="B9" s="31" t="s">
        <v>182</v>
      </c>
      <c r="C9" s="31">
        <v>14.0</v>
      </c>
      <c r="D9" s="31">
        <v>12.0</v>
      </c>
      <c r="E9" s="31">
        <v>2.0</v>
      </c>
      <c r="F9" s="31" t="s">
        <v>183</v>
      </c>
      <c r="G9" s="30"/>
      <c r="H9" s="30"/>
      <c r="I9" s="30"/>
      <c r="J9" s="29">
        <v>12.0</v>
      </c>
      <c r="K9" s="30"/>
      <c r="L9" s="30"/>
      <c r="M9" s="30"/>
      <c r="N9" s="30"/>
      <c r="O9" s="29" t="s">
        <v>184</v>
      </c>
      <c r="P9" s="29" t="s">
        <v>185</v>
      </c>
      <c r="Q9" s="29" t="s">
        <v>160</v>
      </c>
      <c r="R9" s="29" t="s">
        <v>160</v>
      </c>
      <c r="S9" s="29" t="s">
        <v>186</v>
      </c>
      <c r="T9" s="29">
        <v>12.0</v>
      </c>
      <c r="U9" s="30"/>
      <c r="V9" s="30"/>
      <c r="W9" s="30"/>
    </row>
    <row r="10">
      <c r="A10" s="31">
        <v>6.0</v>
      </c>
      <c r="B10" s="31" t="s">
        <v>187</v>
      </c>
      <c r="C10" s="31">
        <v>12.5</v>
      </c>
      <c r="D10" s="31">
        <v>11.0</v>
      </c>
      <c r="E10" s="31">
        <v>1.5</v>
      </c>
      <c r="F10" s="31" t="s">
        <v>188</v>
      </c>
      <c r="G10" s="30"/>
      <c r="H10" s="30"/>
      <c r="I10" s="30"/>
      <c r="J10" s="29">
        <v>4.0</v>
      </c>
      <c r="K10" s="29">
        <v>2.0</v>
      </c>
      <c r="L10" s="30"/>
      <c r="M10" s="30"/>
      <c r="N10" s="29">
        <v>5.0</v>
      </c>
      <c r="O10" s="29" t="s">
        <v>184</v>
      </c>
      <c r="P10" s="29" t="s">
        <v>189</v>
      </c>
      <c r="Q10" s="29" t="s">
        <v>160</v>
      </c>
      <c r="R10" s="29" t="s">
        <v>160</v>
      </c>
      <c r="S10" s="29" t="s">
        <v>160</v>
      </c>
      <c r="T10" s="29" t="s">
        <v>160</v>
      </c>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42" t="s">
        <v>80</v>
      </c>
      <c r="B1" s="43"/>
      <c r="C1" s="43"/>
      <c r="D1" s="43"/>
      <c r="E1" s="43"/>
      <c r="F1" s="43"/>
      <c r="G1" s="44"/>
      <c r="H1" s="44"/>
      <c r="I1" s="44"/>
      <c r="J1" s="44"/>
      <c r="K1" s="44"/>
      <c r="L1" s="44"/>
      <c r="M1" s="45"/>
      <c r="N1" s="45"/>
      <c r="O1" s="45"/>
      <c r="P1" s="45"/>
      <c r="Q1" s="29"/>
      <c r="R1" s="29"/>
      <c r="S1" s="44"/>
      <c r="T1" s="44"/>
      <c r="U1" s="30"/>
      <c r="V1" s="30"/>
      <c r="W1" s="30"/>
    </row>
    <row r="2" ht="39.75" customHeight="1">
      <c r="A2" s="43" t="s">
        <v>190</v>
      </c>
      <c r="G2" s="44"/>
      <c r="H2" s="44"/>
      <c r="I2" s="44"/>
      <c r="J2" s="44"/>
      <c r="K2" s="44"/>
      <c r="L2" s="44"/>
      <c r="M2" s="45"/>
      <c r="N2" s="45"/>
      <c r="O2" s="45"/>
      <c r="P2" s="45"/>
      <c r="Q2" s="29"/>
      <c r="R2" s="29"/>
      <c r="S2" s="44"/>
      <c r="T2" s="44"/>
      <c r="U2" s="30"/>
      <c r="V2" s="30"/>
      <c r="W2" s="30"/>
    </row>
    <row r="3">
      <c r="A3" s="2" t="s">
        <v>82</v>
      </c>
      <c r="B3" s="2" t="s">
        <v>3</v>
      </c>
      <c r="C3" s="5" t="s">
        <v>83</v>
      </c>
      <c r="D3" s="5" t="s">
        <v>84</v>
      </c>
      <c r="E3" s="2" t="s">
        <v>85</v>
      </c>
      <c r="F3" s="2" t="s">
        <v>86</v>
      </c>
      <c r="G3" s="5" t="s">
        <v>16</v>
      </c>
      <c r="H3" s="5" t="s">
        <v>17</v>
      </c>
      <c r="I3" s="5" t="s">
        <v>18</v>
      </c>
      <c r="J3" s="5" t="s">
        <v>19</v>
      </c>
      <c r="K3" s="5" t="s">
        <v>20</v>
      </c>
      <c r="L3" s="5" t="s">
        <v>21</v>
      </c>
      <c r="M3" s="2" t="s">
        <v>22</v>
      </c>
      <c r="N3" s="2" t="s">
        <v>23</v>
      </c>
      <c r="O3" s="2" t="s">
        <v>87</v>
      </c>
      <c r="P3" s="2" t="s">
        <v>88</v>
      </c>
      <c r="Q3" s="3" t="s">
        <v>89</v>
      </c>
      <c r="R3" s="3" t="s">
        <v>90</v>
      </c>
      <c r="S3" s="5" t="s">
        <v>91</v>
      </c>
      <c r="T3" s="46" t="s">
        <v>92</v>
      </c>
      <c r="U3" s="47"/>
      <c r="V3" s="47"/>
      <c r="W3" s="47"/>
      <c r="X3" s="6"/>
      <c r="Y3" s="6"/>
      <c r="Z3" s="6"/>
      <c r="AA3" s="6"/>
    </row>
    <row r="4">
      <c r="A4" s="48">
        <v>1.0</v>
      </c>
      <c r="B4" s="48" t="s">
        <v>93</v>
      </c>
      <c r="C4" s="48">
        <f>D4+E4</f>
        <v>7</v>
      </c>
      <c r="D4" s="48">
        <f>sum(G4:N4)</f>
        <v>6</v>
      </c>
      <c r="E4" s="48">
        <v>1.0</v>
      </c>
      <c r="F4" s="48" t="s">
        <v>94</v>
      </c>
      <c r="G4" s="48">
        <v>3.0</v>
      </c>
      <c r="H4" s="48">
        <v>1.0</v>
      </c>
      <c r="I4" s="49"/>
      <c r="J4" s="49"/>
      <c r="K4" s="49"/>
      <c r="L4" s="48">
        <v>0.5</v>
      </c>
      <c r="M4" s="48">
        <v>1.0</v>
      </c>
      <c r="N4" s="48">
        <v>0.5</v>
      </c>
      <c r="O4" s="48" t="s">
        <v>95</v>
      </c>
      <c r="P4" s="48" t="s">
        <v>96</v>
      </c>
      <c r="Q4" s="48" t="s">
        <v>97</v>
      </c>
      <c r="R4" s="48" t="s">
        <v>98</v>
      </c>
      <c r="S4" s="48" t="s">
        <v>99</v>
      </c>
      <c r="T4" s="48">
        <v>6.0</v>
      </c>
      <c r="U4" s="30"/>
      <c r="V4" s="30"/>
      <c r="W4" s="49"/>
      <c r="X4" s="50"/>
      <c r="Y4" s="50"/>
      <c r="Z4" s="50"/>
      <c r="AA4" s="50"/>
    </row>
    <row r="5">
      <c r="A5" s="31">
        <v>1.0</v>
      </c>
      <c r="B5" s="31" t="s">
        <v>93</v>
      </c>
      <c r="C5" s="31">
        <v>6.0</v>
      </c>
      <c r="D5" s="31">
        <v>5.0</v>
      </c>
      <c r="E5" s="31">
        <v>1.0</v>
      </c>
      <c r="F5" s="31" t="s">
        <v>191</v>
      </c>
      <c r="G5" s="29">
        <v>2.0</v>
      </c>
      <c r="H5" s="30"/>
      <c r="I5" s="30"/>
      <c r="J5" s="30"/>
      <c r="K5" s="30"/>
      <c r="L5" s="30"/>
      <c r="M5" s="29">
        <v>1.0</v>
      </c>
      <c r="N5" s="29">
        <v>0.5</v>
      </c>
      <c r="O5" s="30"/>
      <c r="P5" s="29" t="s">
        <v>192</v>
      </c>
      <c r="Q5" s="29" t="s">
        <v>193</v>
      </c>
      <c r="R5" s="29" t="s">
        <v>194</v>
      </c>
      <c r="S5" s="29" t="s">
        <v>195</v>
      </c>
      <c r="T5" s="30"/>
      <c r="U5" s="30"/>
      <c r="V5" s="30"/>
      <c r="W5" s="30"/>
    </row>
    <row r="6">
      <c r="B6" s="31" t="s">
        <v>196</v>
      </c>
      <c r="C6" s="31">
        <v>6.0</v>
      </c>
      <c r="D6" s="31">
        <v>5.0</v>
      </c>
      <c r="E6" s="31">
        <v>1.0</v>
      </c>
      <c r="F6" s="31" t="s">
        <v>197</v>
      </c>
      <c r="G6" s="29">
        <v>1.0</v>
      </c>
      <c r="H6" s="29">
        <v>1.0</v>
      </c>
      <c r="I6" s="30"/>
      <c r="J6" s="30"/>
      <c r="K6" s="30"/>
      <c r="L6" s="30"/>
      <c r="M6" s="30"/>
      <c r="N6" s="29">
        <v>3.0</v>
      </c>
      <c r="O6" s="30"/>
      <c r="P6" s="29" t="s">
        <v>198</v>
      </c>
      <c r="Q6" s="29" t="s">
        <v>199</v>
      </c>
      <c r="R6" s="29" t="s">
        <v>200</v>
      </c>
      <c r="S6" s="29" t="s">
        <v>201</v>
      </c>
      <c r="T6" s="29">
        <v>6.0</v>
      </c>
      <c r="U6" s="30"/>
      <c r="V6" s="30"/>
      <c r="W6" s="30"/>
    </row>
    <row r="7">
      <c r="B7" s="31" t="s">
        <v>202</v>
      </c>
      <c r="C7" s="31">
        <v>3.0</v>
      </c>
      <c r="D7" s="31">
        <v>1.0</v>
      </c>
      <c r="E7" s="31">
        <v>2.0</v>
      </c>
      <c r="F7" s="31" t="s">
        <v>203</v>
      </c>
      <c r="G7" s="29">
        <v>2.0</v>
      </c>
      <c r="H7" s="30"/>
      <c r="I7" s="30"/>
      <c r="J7" s="30"/>
      <c r="K7" s="30"/>
      <c r="L7" s="30"/>
      <c r="M7" s="30"/>
      <c r="N7" s="29">
        <v>1.0</v>
      </c>
      <c r="O7" s="30"/>
      <c r="P7" s="29" t="s">
        <v>204</v>
      </c>
      <c r="Q7" s="29" t="s">
        <v>29</v>
      </c>
      <c r="R7" s="29" t="s">
        <v>205</v>
      </c>
      <c r="S7" s="29"/>
      <c r="T7" s="29">
        <v>6.0</v>
      </c>
      <c r="U7" s="30"/>
      <c r="V7" s="30"/>
      <c r="W7" s="30"/>
    </row>
    <row r="8">
      <c r="G8" s="30"/>
      <c r="H8" s="30"/>
      <c r="I8" s="30"/>
      <c r="J8" s="30"/>
      <c r="K8" s="30"/>
      <c r="L8" s="30"/>
      <c r="M8" s="30"/>
      <c r="N8" s="30"/>
      <c r="O8" s="30"/>
      <c r="P8" s="30"/>
      <c r="Q8" s="30"/>
      <c r="R8" s="30"/>
      <c r="S8" s="29"/>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6.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33.75"/>
    <col customWidth="1" min="17" max="17" width="23.25"/>
    <col customWidth="1" min="18" max="18" width="23.5"/>
    <col customWidth="1" min="19" max="19" width="35.88"/>
    <col customWidth="1" min="20" max="20" width="18.88"/>
    <col customWidth="1" min="21" max="23" width="10.75"/>
  </cols>
  <sheetData>
    <row r="1">
      <c r="A1" s="42" t="s">
        <v>80</v>
      </c>
      <c r="B1" s="43"/>
      <c r="C1" s="43"/>
      <c r="D1" s="43"/>
      <c r="E1" s="43"/>
      <c r="F1" s="43"/>
      <c r="G1" s="44"/>
      <c r="H1" s="44"/>
      <c r="I1" s="44"/>
      <c r="J1" s="44"/>
      <c r="K1" s="44"/>
      <c r="L1" s="44"/>
      <c r="M1" s="45"/>
      <c r="N1" s="45"/>
      <c r="O1" s="45"/>
      <c r="P1" s="45"/>
      <c r="Q1" s="29"/>
      <c r="R1" s="29"/>
      <c r="S1" s="44"/>
      <c r="T1" s="44"/>
      <c r="U1" s="30"/>
      <c r="V1" s="30"/>
      <c r="W1" s="30"/>
    </row>
    <row r="2" ht="39.75" customHeight="1">
      <c r="A2" s="43" t="s">
        <v>206</v>
      </c>
      <c r="G2" s="44"/>
      <c r="H2" s="44"/>
      <c r="I2" s="44"/>
      <c r="J2" s="44"/>
      <c r="K2" s="44"/>
      <c r="L2" s="44"/>
      <c r="M2" s="45"/>
      <c r="N2" s="45"/>
      <c r="O2" s="45"/>
      <c r="P2" s="45"/>
      <c r="Q2" s="29"/>
      <c r="R2" s="29"/>
      <c r="S2" s="44"/>
      <c r="T2" s="44"/>
      <c r="U2" s="30"/>
      <c r="V2" s="30"/>
      <c r="W2" s="30"/>
    </row>
    <row r="3">
      <c r="A3" s="2" t="s">
        <v>82</v>
      </c>
      <c r="B3" s="2" t="s">
        <v>3</v>
      </c>
      <c r="C3" s="5" t="s">
        <v>83</v>
      </c>
      <c r="D3" s="5" t="s">
        <v>84</v>
      </c>
      <c r="E3" s="2" t="s">
        <v>85</v>
      </c>
      <c r="F3" s="2" t="s">
        <v>86</v>
      </c>
      <c r="G3" s="5" t="s">
        <v>16</v>
      </c>
      <c r="H3" s="5" t="s">
        <v>17</v>
      </c>
      <c r="I3" s="5" t="s">
        <v>18</v>
      </c>
      <c r="J3" s="5" t="s">
        <v>19</v>
      </c>
      <c r="K3" s="5" t="s">
        <v>20</v>
      </c>
      <c r="L3" s="5" t="s">
        <v>21</v>
      </c>
      <c r="M3" s="2" t="s">
        <v>22</v>
      </c>
      <c r="N3" s="2" t="s">
        <v>23</v>
      </c>
      <c r="O3" s="2" t="s">
        <v>87</v>
      </c>
      <c r="P3" s="2" t="s">
        <v>88</v>
      </c>
      <c r="Q3" s="3" t="s">
        <v>89</v>
      </c>
      <c r="R3" s="3" t="s">
        <v>90</v>
      </c>
      <c r="S3" s="5" t="s">
        <v>91</v>
      </c>
      <c r="T3" s="46" t="s">
        <v>92</v>
      </c>
      <c r="U3" s="47"/>
      <c r="V3" s="47"/>
      <c r="W3" s="47"/>
      <c r="X3" s="6"/>
      <c r="Y3" s="6"/>
      <c r="Z3" s="6"/>
      <c r="AA3" s="6"/>
    </row>
    <row r="4">
      <c r="A4" s="62">
        <v>1.0</v>
      </c>
      <c r="B4" s="62" t="s">
        <v>93</v>
      </c>
      <c r="C4" s="62">
        <f>D4+E4</f>
        <v>7</v>
      </c>
      <c r="D4" s="62">
        <f>sum(G4:N4)</f>
        <v>6</v>
      </c>
      <c r="E4" s="62">
        <v>1.0</v>
      </c>
      <c r="F4" s="62" t="s">
        <v>94</v>
      </c>
      <c r="G4" s="62">
        <v>3.0</v>
      </c>
      <c r="H4" s="62">
        <v>1.0</v>
      </c>
      <c r="I4" s="63"/>
      <c r="J4" s="63"/>
      <c r="K4" s="63"/>
      <c r="L4" s="62">
        <v>0.5</v>
      </c>
      <c r="M4" s="62">
        <v>1.0</v>
      </c>
      <c r="N4" s="62">
        <v>0.5</v>
      </c>
      <c r="O4" s="62" t="s">
        <v>95</v>
      </c>
      <c r="P4" s="62" t="s">
        <v>96</v>
      </c>
      <c r="Q4" s="62" t="s">
        <v>97</v>
      </c>
      <c r="R4" s="62" t="s">
        <v>98</v>
      </c>
      <c r="S4" s="62" t="s">
        <v>99</v>
      </c>
      <c r="T4" s="62">
        <v>6.0</v>
      </c>
      <c r="U4" s="30"/>
      <c r="V4" s="30"/>
      <c r="W4" s="63"/>
      <c r="X4" s="64"/>
      <c r="Y4" s="64"/>
      <c r="Z4" s="64"/>
      <c r="AA4" s="64"/>
    </row>
    <row r="5">
      <c r="A5" s="31">
        <v>1.0</v>
      </c>
      <c r="B5" s="31" t="s">
        <v>27</v>
      </c>
      <c r="C5" s="31">
        <v>5.0</v>
      </c>
      <c r="D5" s="31">
        <v>5.0</v>
      </c>
      <c r="E5" s="31">
        <v>6.0</v>
      </c>
      <c r="F5" s="29" t="s">
        <v>207</v>
      </c>
      <c r="G5" s="29">
        <v>2.0</v>
      </c>
      <c r="H5" s="29">
        <v>2.0</v>
      </c>
      <c r="I5" s="29"/>
      <c r="J5" s="29"/>
      <c r="K5" s="29"/>
      <c r="L5" s="29">
        <v>0.5</v>
      </c>
      <c r="M5" s="29"/>
      <c r="N5" s="29">
        <v>0.5</v>
      </c>
      <c r="O5" s="65" t="s">
        <v>208</v>
      </c>
      <c r="P5" s="29" t="s">
        <v>209</v>
      </c>
      <c r="Q5" s="29" t="s">
        <v>210</v>
      </c>
      <c r="R5" s="29" t="s">
        <v>29</v>
      </c>
      <c r="S5" s="29" t="s">
        <v>211</v>
      </c>
      <c r="T5" s="29">
        <v>5.0</v>
      </c>
      <c r="U5" s="30"/>
      <c r="V5" s="30"/>
      <c r="W5" s="30"/>
    </row>
    <row r="6">
      <c r="A6" s="29">
        <v>2.0</v>
      </c>
      <c r="B6" s="29" t="s">
        <v>105</v>
      </c>
      <c r="C6">
        <f t="shared" ref="C6:C10" si="1">SUM(D6:E6)</f>
        <v>18</v>
      </c>
      <c r="D6" s="31">
        <v>12.0</v>
      </c>
      <c r="E6" s="31">
        <v>6.0</v>
      </c>
      <c r="F6" s="66" t="s">
        <v>212</v>
      </c>
      <c r="G6" s="29">
        <v>4.0</v>
      </c>
      <c r="H6" s="29">
        <v>4.0</v>
      </c>
      <c r="I6" s="29">
        <v>6.0</v>
      </c>
      <c r="J6" s="30"/>
      <c r="K6" s="30"/>
      <c r="L6" s="29">
        <v>1.0</v>
      </c>
      <c r="M6" s="30"/>
      <c r="N6" s="29">
        <v>1.0</v>
      </c>
      <c r="O6" s="29" t="s">
        <v>29</v>
      </c>
      <c r="P6" s="29" t="s">
        <v>213</v>
      </c>
      <c r="Q6" s="29" t="s">
        <v>214</v>
      </c>
      <c r="R6" s="29" t="s">
        <v>215</v>
      </c>
      <c r="S6" s="29" t="s">
        <v>216</v>
      </c>
      <c r="T6" s="29">
        <v>10.0</v>
      </c>
      <c r="U6" s="30"/>
      <c r="V6" s="30"/>
      <c r="W6" s="30"/>
    </row>
    <row r="7">
      <c r="A7" s="29">
        <v>3.0</v>
      </c>
      <c r="B7" s="29" t="s">
        <v>111</v>
      </c>
      <c r="C7">
        <f t="shared" si="1"/>
        <v>7.5</v>
      </c>
      <c r="D7">
        <f t="shared" ref="D7:D10" si="2">SUM(G7:N7)</f>
        <v>6</v>
      </c>
      <c r="E7" s="31">
        <v>1.5</v>
      </c>
      <c r="F7" s="31" t="s">
        <v>217</v>
      </c>
      <c r="G7" s="29">
        <v>6.0</v>
      </c>
      <c r="H7" s="30"/>
      <c r="I7" s="30"/>
      <c r="J7" s="30"/>
      <c r="K7" s="30"/>
      <c r="L7" s="30"/>
      <c r="M7" s="30"/>
      <c r="N7" s="30"/>
      <c r="O7" s="29" t="s">
        <v>29</v>
      </c>
      <c r="P7" s="29" t="s">
        <v>29</v>
      </c>
      <c r="Q7" s="29" t="s">
        <v>218</v>
      </c>
      <c r="R7" s="29" t="s">
        <v>219</v>
      </c>
      <c r="S7" s="29" t="s">
        <v>220</v>
      </c>
      <c r="T7" s="29">
        <v>10.0</v>
      </c>
      <c r="U7" s="29"/>
      <c r="V7" s="30"/>
      <c r="W7" s="30"/>
    </row>
    <row r="8" ht="104.25" customHeight="1">
      <c r="A8" s="29">
        <v>4.0</v>
      </c>
      <c r="B8" s="29" t="s">
        <v>221</v>
      </c>
      <c r="C8">
        <f t="shared" si="1"/>
        <v>15.5</v>
      </c>
      <c r="D8">
        <f t="shared" si="2"/>
        <v>15.5</v>
      </c>
      <c r="E8" s="31">
        <v>0.0</v>
      </c>
      <c r="F8" s="31" t="s">
        <v>222</v>
      </c>
      <c r="G8" s="30"/>
      <c r="H8" s="30"/>
      <c r="I8" s="29">
        <v>3.0</v>
      </c>
      <c r="J8" s="29">
        <v>6.0</v>
      </c>
      <c r="K8" s="29">
        <v>6.0</v>
      </c>
      <c r="L8" s="29"/>
      <c r="M8" s="29">
        <v>0.5</v>
      </c>
      <c r="N8" s="30"/>
      <c r="O8" s="29" t="s">
        <v>29</v>
      </c>
      <c r="P8" s="29" t="s">
        <v>29</v>
      </c>
      <c r="Q8" s="29" t="s">
        <v>29</v>
      </c>
      <c r="R8" s="29" t="s">
        <v>29</v>
      </c>
      <c r="S8" s="29" t="s">
        <v>223</v>
      </c>
      <c r="T8" s="29">
        <v>14.0</v>
      </c>
      <c r="U8" s="30"/>
      <c r="V8" s="30"/>
      <c r="W8" s="30"/>
    </row>
    <row r="9">
      <c r="A9" s="29">
        <v>5.0</v>
      </c>
      <c r="B9" s="29" t="s">
        <v>224</v>
      </c>
      <c r="C9">
        <f t="shared" si="1"/>
        <v>21.65</v>
      </c>
      <c r="D9">
        <f t="shared" si="2"/>
        <v>19.25</v>
      </c>
      <c r="E9" s="31">
        <v>2.4</v>
      </c>
      <c r="F9" s="66" t="s">
        <v>225</v>
      </c>
      <c r="G9" s="30"/>
      <c r="H9" s="30"/>
      <c r="I9" s="29">
        <v>5.0</v>
      </c>
      <c r="J9" s="29">
        <v>5.0</v>
      </c>
      <c r="K9" s="29">
        <v>5.0</v>
      </c>
      <c r="L9" s="30"/>
      <c r="M9" s="29">
        <v>0.25</v>
      </c>
      <c r="N9" s="29">
        <v>4.0</v>
      </c>
      <c r="O9" s="29" t="s">
        <v>29</v>
      </c>
      <c r="P9" s="29" t="s">
        <v>226</v>
      </c>
      <c r="Q9" s="29" t="s">
        <v>227</v>
      </c>
      <c r="R9" s="29" t="s">
        <v>228</v>
      </c>
      <c r="S9" s="29" t="s">
        <v>229</v>
      </c>
      <c r="T9" s="29">
        <v>14.0</v>
      </c>
      <c r="U9" s="30"/>
      <c r="V9" s="30"/>
      <c r="W9" s="30"/>
    </row>
    <row r="10">
      <c r="A10" s="31">
        <v>6.0</v>
      </c>
      <c r="B10" s="31" t="s">
        <v>230</v>
      </c>
      <c r="C10">
        <f t="shared" si="1"/>
        <v>21.25</v>
      </c>
      <c r="D10">
        <f t="shared" si="2"/>
        <v>20.25</v>
      </c>
      <c r="E10" s="31">
        <v>1.0</v>
      </c>
      <c r="F10" s="31" t="s">
        <v>231</v>
      </c>
      <c r="G10" s="29">
        <v>4.0</v>
      </c>
      <c r="H10" s="30"/>
      <c r="I10" s="29">
        <v>2.0</v>
      </c>
      <c r="J10" s="29">
        <v>4.0</v>
      </c>
      <c r="K10" s="29">
        <v>6.0</v>
      </c>
      <c r="L10" s="30"/>
      <c r="M10" s="29">
        <v>0.25</v>
      </c>
      <c r="N10" s="29">
        <v>4.0</v>
      </c>
      <c r="O10" s="29" t="s">
        <v>29</v>
      </c>
      <c r="P10" s="29" t="s">
        <v>232</v>
      </c>
      <c r="Q10" s="29" t="s">
        <v>233</v>
      </c>
      <c r="R10" s="29" t="s">
        <v>29</v>
      </c>
      <c r="S10" s="29" t="s">
        <v>29</v>
      </c>
      <c r="T10" s="29">
        <v>0.0</v>
      </c>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hyperlinks>
    <hyperlink r:id="rId1" ref="O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0.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42" t="s">
        <v>80</v>
      </c>
      <c r="B1" s="43"/>
      <c r="C1" s="43"/>
      <c r="D1" s="43"/>
      <c r="E1" s="43"/>
      <c r="F1" s="43"/>
      <c r="G1" s="44"/>
      <c r="H1" s="44"/>
      <c r="I1" s="44"/>
      <c r="J1" s="44"/>
      <c r="K1" s="44"/>
      <c r="L1" s="44"/>
      <c r="M1" s="45"/>
      <c r="N1" s="45"/>
      <c r="O1" s="45"/>
      <c r="P1" s="45"/>
      <c r="Q1" s="29"/>
      <c r="R1" s="29"/>
      <c r="S1" s="44"/>
      <c r="T1" s="44"/>
      <c r="U1" s="30"/>
      <c r="V1" s="30"/>
      <c r="W1" s="30"/>
    </row>
    <row r="2" ht="39.75" customHeight="1">
      <c r="A2" s="43" t="s">
        <v>234</v>
      </c>
      <c r="G2" s="44"/>
      <c r="H2" s="44"/>
      <c r="I2" s="44"/>
      <c r="J2" s="44"/>
      <c r="K2" s="44"/>
      <c r="L2" s="44"/>
      <c r="M2" s="45"/>
      <c r="N2" s="45"/>
      <c r="O2" s="45"/>
      <c r="P2" s="45"/>
      <c r="Q2" s="29"/>
      <c r="R2" s="29"/>
      <c r="S2" s="44"/>
      <c r="T2" s="44"/>
      <c r="U2" s="30"/>
      <c r="V2" s="30"/>
      <c r="W2" s="30"/>
    </row>
    <row r="3">
      <c r="A3" s="2" t="s">
        <v>82</v>
      </c>
      <c r="B3" s="2" t="s">
        <v>3</v>
      </c>
      <c r="C3" s="5" t="s">
        <v>83</v>
      </c>
      <c r="D3" s="5" t="s">
        <v>84</v>
      </c>
      <c r="E3" s="2" t="s">
        <v>85</v>
      </c>
      <c r="F3" s="2" t="s">
        <v>86</v>
      </c>
      <c r="G3" s="5" t="s">
        <v>16</v>
      </c>
      <c r="H3" s="5" t="s">
        <v>17</v>
      </c>
      <c r="I3" s="5" t="s">
        <v>18</v>
      </c>
      <c r="J3" s="5" t="s">
        <v>19</v>
      </c>
      <c r="K3" s="5" t="s">
        <v>20</v>
      </c>
      <c r="L3" s="5" t="s">
        <v>21</v>
      </c>
      <c r="M3" s="2" t="s">
        <v>22</v>
      </c>
      <c r="N3" s="2" t="s">
        <v>23</v>
      </c>
      <c r="O3" s="2" t="s">
        <v>87</v>
      </c>
      <c r="P3" s="2" t="s">
        <v>88</v>
      </c>
      <c r="Q3" s="3" t="s">
        <v>89</v>
      </c>
      <c r="R3" s="3" t="s">
        <v>90</v>
      </c>
      <c r="S3" s="5" t="s">
        <v>91</v>
      </c>
      <c r="T3" s="46" t="s">
        <v>92</v>
      </c>
      <c r="U3" s="47"/>
      <c r="V3" s="47"/>
      <c r="W3" s="47"/>
      <c r="X3" s="6"/>
      <c r="Y3" s="6"/>
      <c r="Z3" s="6"/>
      <c r="AA3" s="6"/>
    </row>
    <row r="4">
      <c r="A4" s="48">
        <v>1.0</v>
      </c>
      <c r="B4" s="48" t="s">
        <v>93</v>
      </c>
      <c r="C4" s="48">
        <f>D4+E4</f>
        <v>7</v>
      </c>
      <c r="D4" s="48">
        <f>sum(G4:N4)</f>
        <v>6</v>
      </c>
      <c r="E4" s="48">
        <v>1.0</v>
      </c>
      <c r="F4" s="48" t="s">
        <v>94</v>
      </c>
      <c r="G4" s="48">
        <v>3.0</v>
      </c>
      <c r="H4" s="48">
        <v>1.0</v>
      </c>
      <c r="I4" s="49"/>
      <c r="J4" s="49"/>
      <c r="K4" s="49"/>
      <c r="L4" s="48">
        <v>0.5</v>
      </c>
      <c r="M4" s="48">
        <v>1.0</v>
      </c>
      <c r="N4" s="48">
        <v>0.5</v>
      </c>
      <c r="O4" s="48" t="s">
        <v>95</v>
      </c>
      <c r="P4" s="48" t="s">
        <v>96</v>
      </c>
      <c r="Q4" s="48" t="s">
        <v>97</v>
      </c>
      <c r="R4" s="48" t="s">
        <v>98</v>
      </c>
      <c r="S4" s="48" t="s">
        <v>99</v>
      </c>
      <c r="T4" s="48">
        <v>6.0</v>
      </c>
      <c r="U4" s="30"/>
      <c r="V4" s="30"/>
      <c r="W4" s="49"/>
      <c r="X4" s="50"/>
      <c r="Y4" s="50"/>
      <c r="Z4" s="50"/>
      <c r="AA4" s="50"/>
    </row>
    <row r="5" ht="60.75" customHeight="1">
      <c r="A5" s="31">
        <v>1.0</v>
      </c>
      <c r="B5" s="31" t="s">
        <v>93</v>
      </c>
      <c r="C5" s="31">
        <v>8.0</v>
      </c>
      <c r="D5" s="31">
        <v>6.0</v>
      </c>
      <c r="E5" s="31">
        <v>5.0</v>
      </c>
      <c r="F5" s="62" t="s">
        <v>235</v>
      </c>
      <c r="G5" s="29">
        <v>5.0</v>
      </c>
      <c r="H5" s="29"/>
      <c r="I5" s="29"/>
      <c r="J5" s="30"/>
      <c r="K5" s="30"/>
      <c r="L5" s="29">
        <v>3.5</v>
      </c>
      <c r="M5" s="30"/>
      <c r="N5" s="29">
        <v>0.5</v>
      </c>
      <c r="O5" s="30"/>
      <c r="P5" s="29" t="s">
        <v>236</v>
      </c>
      <c r="Q5" s="29" t="s">
        <v>237</v>
      </c>
      <c r="R5" s="29" t="s">
        <v>238</v>
      </c>
      <c r="S5" s="30"/>
      <c r="T5" s="30"/>
      <c r="U5" s="30"/>
      <c r="V5" s="30"/>
      <c r="W5" s="30"/>
    </row>
    <row r="6">
      <c r="A6" s="31">
        <v>2.0</v>
      </c>
      <c r="B6" s="31" t="s">
        <v>129</v>
      </c>
      <c r="C6" s="31">
        <v>16.0</v>
      </c>
      <c r="D6" s="31">
        <v>13.0</v>
      </c>
      <c r="E6" s="31">
        <v>3.0</v>
      </c>
      <c r="F6" s="31" t="s">
        <v>239</v>
      </c>
      <c r="G6" s="29">
        <v>4.0</v>
      </c>
      <c r="H6" s="29">
        <v>1.0</v>
      </c>
      <c r="I6" s="29">
        <v>4.0</v>
      </c>
      <c r="J6" s="30"/>
      <c r="K6" s="30"/>
      <c r="L6" s="29">
        <v>3.0</v>
      </c>
      <c r="M6" s="30"/>
      <c r="N6" s="29">
        <v>1.0</v>
      </c>
      <c r="O6" s="30"/>
      <c r="P6" s="29" t="s">
        <v>240</v>
      </c>
      <c r="Q6" s="29" t="s">
        <v>241</v>
      </c>
      <c r="R6" s="29" t="s">
        <v>242</v>
      </c>
      <c r="S6" s="30"/>
      <c r="T6" s="30"/>
      <c r="U6" s="30"/>
      <c r="V6" s="30"/>
      <c r="W6" s="30"/>
    </row>
    <row r="7">
      <c r="A7" s="29">
        <v>3.0</v>
      </c>
      <c r="B7" s="29" t="s">
        <v>243</v>
      </c>
      <c r="C7" s="53">
        <f t="shared" ref="C7:C9" si="1">D7+E7</f>
        <v>10</v>
      </c>
      <c r="D7">
        <f t="shared" ref="D7:D9" si="2">SUM(G7:N7)</f>
        <v>8</v>
      </c>
      <c r="E7" s="31">
        <v>2.0</v>
      </c>
      <c r="F7" s="31" t="s">
        <v>244</v>
      </c>
      <c r="G7" s="29">
        <v>6.0</v>
      </c>
      <c r="H7" s="29">
        <v>1.0</v>
      </c>
      <c r="I7" s="30"/>
      <c r="J7" s="30"/>
      <c r="K7" s="30"/>
      <c r="L7" s="29">
        <v>1.0</v>
      </c>
      <c r="M7" s="30"/>
      <c r="N7" s="30"/>
      <c r="O7" s="30"/>
      <c r="P7" s="29" t="s">
        <v>245</v>
      </c>
      <c r="Q7" s="29" t="s">
        <v>29</v>
      </c>
      <c r="R7" s="29" t="s">
        <v>246</v>
      </c>
      <c r="S7" s="30"/>
      <c r="T7" s="30"/>
      <c r="U7" s="30"/>
      <c r="V7" s="30"/>
      <c r="W7" s="30"/>
    </row>
    <row r="8">
      <c r="A8" s="29">
        <v>4.0</v>
      </c>
      <c r="B8" s="29" t="s">
        <v>247</v>
      </c>
      <c r="C8" s="53">
        <f t="shared" si="1"/>
        <v>17.2</v>
      </c>
      <c r="D8">
        <f t="shared" si="2"/>
        <v>16.5</v>
      </c>
      <c r="E8" s="31">
        <v>0.7</v>
      </c>
      <c r="F8" s="31" t="s">
        <v>248</v>
      </c>
      <c r="G8" s="29">
        <v>4.0</v>
      </c>
      <c r="H8" s="30"/>
      <c r="I8" s="29">
        <v>2.0</v>
      </c>
      <c r="J8" s="29">
        <v>8.0</v>
      </c>
      <c r="K8" s="29">
        <v>2.0</v>
      </c>
      <c r="L8" s="30"/>
      <c r="M8" s="29">
        <v>0.5</v>
      </c>
      <c r="N8" s="30"/>
      <c r="O8" s="29" t="s">
        <v>249</v>
      </c>
      <c r="P8" s="29" t="s">
        <v>250</v>
      </c>
      <c r="Q8" s="30"/>
      <c r="R8" s="29" t="s">
        <v>246</v>
      </c>
      <c r="S8" s="30"/>
      <c r="T8" s="30"/>
      <c r="U8" s="30"/>
      <c r="V8" s="30"/>
      <c r="W8" s="30"/>
    </row>
    <row r="9">
      <c r="A9" s="29">
        <v>5.0</v>
      </c>
      <c r="B9" s="29" t="s">
        <v>251</v>
      </c>
      <c r="C9" s="53">
        <f t="shared" si="1"/>
        <v>21.5</v>
      </c>
      <c r="D9">
        <f t="shared" si="2"/>
        <v>20</v>
      </c>
      <c r="E9" s="31">
        <v>1.5</v>
      </c>
      <c r="F9" s="31" t="s">
        <v>252</v>
      </c>
      <c r="G9" s="29">
        <v>7.0</v>
      </c>
      <c r="H9" s="30"/>
      <c r="I9" s="29"/>
      <c r="J9" s="29">
        <v>8.0</v>
      </c>
      <c r="K9" s="29">
        <v>2.0</v>
      </c>
      <c r="L9" s="29">
        <v>1.5</v>
      </c>
      <c r="M9" s="30"/>
      <c r="N9" s="29">
        <v>1.5</v>
      </c>
      <c r="O9" s="29" t="s">
        <v>253</v>
      </c>
      <c r="P9" s="29" t="s">
        <v>254</v>
      </c>
      <c r="Q9" s="29" t="s">
        <v>255</v>
      </c>
      <c r="R9" s="29" t="s">
        <v>29</v>
      </c>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0.13"/>
    <col customWidth="1" min="3" max="3" width="7.25"/>
    <col customWidth="1" min="4" max="4" width="10.0"/>
    <col customWidth="1" min="5" max="5" width="8.75"/>
    <col customWidth="1" min="6" max="6" width="32.5"/>
    <col customWidth="1" min="7" max="7" width="6.63"/>
    <col customWidth="1" min="8" max="8" width="5.75"/>
    <col customWidth="1" min="9" max="9" width="5.88"/>
    <col customWidth="1" min="10" max="10" width="6.25"/>
    <col customWidth="1" min="11" max="11" width="5.75"/>
    <col customWidth="1" min="12" max="13" width="6.0"/>
    <col customWidth="1" min="14" max="14" width="6.25"/>
    <col customWidth="1" min="15" max="16" width="24.88"/>
    <col customWidth="1" min="17" max="17" width="19.63"/>
    <col customWidth="1" min="18" max="18" width="23.5"/>
    <col customWidth="1" min="19" max="19" width="17.63"/>
    <col customWidth="1" min="20" max="20" width="9.63"/>
    <col customWidth="1" min="21" max="23" width="10.75"/>
  </cols>
  <sheetData>
    <row r="1">
      <c r="A1" s="42" t="s">
        <v>80</v>
      </c>
      <c r="B1" s="43"/>
      <c r="C1" s="43"/>
      <c r="D1" s="43"/>
      <c r="E1" s="43"/>
      <c r="F1" s="43"/>
      <c r="G1" s="44"/>
      <c r="H1" s="44"/>
      <c r="I1" s="44"/>
      <c r="J1" s="44"/>
      <c r="K1" s="44"/>
      <c r="L1" s="44"/>
      <c r="M1" s="45"/>
      <c r="N1" s="45"/>
      <c r="O1" s="45"/>
      <c r="P1" s="45"/>
      <c r="Q1" s="29"/>
      <c r="R1" s="29"/>
      <c r="S1" s="44"/>
      <c r="T1" s="44"/>
      <c r="U1" s="30"/>
      <c r="V1" s="30"/>
      <c r="W1" s="30"/>
    </row>
    <row r="2" ht="39.75" customHeight="1">
      <c r="A2" s="43" t="s">
        <v>256</v>
      </c>
      <c r="G2" s="44"/>
      <c r="H2" s="44"/>
      <c r="I2" s="44"/>
      <c r="J2" s="44"/>
      <c r="K2" s="44"/>
      <c r="L2" s="44"/>
      <c r="M2" s="45"/>
      <c r="N2" s="45"/>
      <c r="O2" s="45"/>
      <c r="P2" s="45"/>
      <c r="Q2" s="29"/>
      <c r="R2" s="29"/>
      <c r="S2" s="44"/>
      <c r="T2" s="44"/>
      <c r="U2" s="30"/>
      <c r="V2" s="30"/>
      <c r="W2" s="30"/>
    </row>
    <row r="3">
      <c r="A3" s="2" t="s">
        <v>82</v>
      </c>
      <c r="B3" s="2" t="s">
        <v>3</v>
      </c>
      <c r="C3" s="5" t="s">
        <v>83</v>
      </c>
      <c r="D3" s="5" t="s">
        <v>84</v>
      </c>
      <c r="E3" s="2" t="s">
        <v>85</v>
      </c>
      <c r="F3" s="2" t="s">
        <v>86</v>
      </c>
      <c r="G3" s="5" t="s">
        <v>16</v>
      </c>
      <c r="H3" s="5" t="s">
        <v>17</v>
      </c>
      <c r="I3" s="5" t="s">
        <v>18</v>
      </c>
      <c r="J3" s="5" t="s">
        <v>19</v>
      </c>
      <c r="K3" s="5" t="s">
        <v>20</v>
      </c>
      <c r="L3" s="5" t="s">
        <v>21</v>
      </c>
      <c r="M3" s="2" t="s">
        <v>22</v>
      </c>
      <c r="N3" s="2" t="s">
        <v>23</v>
      </c>
      <c r="O3" s="2" t="s">
        <v>87</v>
      </c>
      <c r="P3" s="2" t="s">
        <v>88</v>
      </c>
      <c r="Q3" s="3" t="s">
        <v>89</v>
      </c>
      <c r="R3" s="3" t="s">
        <v>90</v>
      </c>
      <c r="S3" s="5" t="s">
        <v>91</v>
      </c>
      <c r="T3" s="46" t="s">
        <v>92</v>
      </c>
      <c r="U3" s="47"/>
      <c r="V3" s="47"/>
      <c r="W3" s="47"/>
      <c r="X3" s="6"/>
      <c r="Y3" s="6"/>
      <c r="Z3" s="6"/>
      <c r="AA3" s="6"/>
    </row>
    <row r="4">
      <c r="A4" s="31">
        <v>1.0</v>
      </c>
      <c r="B4" s="31" t="s">
        <v>257</v>
      </c>
      <c r="C4" s="31">
        <v>8.0</v>
      </c>
      <c r="D4" s="31">
        <v>4.0</v>
      </c>
      <c r="E4" s="31">
        <v>4.0</v>
      </c>
      <c r="F4" s="31" t="s">
        <v>258</v>
      </c>
      <c r="G4" s="30"/>
      <c r="H4" s="29">
        <v>1.0</v>
      </c>
      <c r="I4" s="29">
        <v>0.5</v>
      </c>
      <c r="J4" s="30"/>
      <c r="K4" s="30"/>
      <c r="L4" s="29">
        <v>1.0</v>
      </c>
      <c r="M4" s="29">
        <v>0.5</v>
      </c>
      <c r="N4" s="29">
        <v>1.0</v>
      </c>
      <c r="O4" s="29" t="s">
        <v>29</v>
      </c>
      <c r="P4" s="29" t="s">
        <v>259</v>
      </c>
      <c r="Q4" s="29" t="s">
        <v>260</v>
      </c>
      <c r="R4" s="29" t="s">
        <v>261</v>
      </c>
      <c r="S4" s="29" t="s">
        <v>262</v>
      </c>
      <c r="T4" s="29">
        <v>10.0</v>
      </c>
      <c r="U4" s="30"/>
      <c r="V4" s="30"/>
      <c r="W4" s="30"/>
    </row>
    <row r="5">
      <c r="A5" s="29">
        <v>2.0</v>
      </c>
      <c r="B5" s="29" t="s">
        <v>105</v>
      </c>
      <c r="C5">
        <f t="shared" ref="C5:C9" si="1">SUM(D5:E5)</f>
        <v>16.5</v>
      </c>
      <c r="D5">
        <f t="shared" ref="D5:D9" si="2">SUM(G5:N5)</f>
        <v>14.5</v>
      </c>
      <c r="E5" s="31">
        <v>2.0</v>
      </c>
      <c r="F5" s="29" t="s">
        <v>263</v>
      </c>
      <c r="G5" s="29">
        <v>1.0</v>
      </c>
      <c r="H5" s="30"/>
      <c r="I5" s="29">
        <v>4.0</v>
      </c>
      <c r="J5" s="30"/>
      <c r="K5" s="29">
        <v>2.0</v>
      </c>
      <c r="L5" s="30"/>
      <c r="M5" s="29">
        <v>6.0</v>
      </c>
      <c r="N5" s="29">
        <v>1.5</v>
      </c>
      <c r="O5" s="30"/>
      <c r="P5" s="29" t="s">
        <v>264</v>
      </c>
      <c r="Q5" s="30"/>
      <c r="R5" s="30"/>
      <c r="S5" s="30"/>
      <c r="T5" s="30"/>
      <c r="U5" s="30"/>
      <c r="V5" s="30"/>
      <c r="W5" s="30"/>
    </row>
    <row r="6">
      <c r="A6" s="29">
        <v>3.0</v>
      </c>
      <c r="B6" s="67" t="s">
        <v>265</v>
      </c>
      <c r="C6">
        <f t="shared" si="1"/>
        <v>6</v>
      </c>
      <c r="D6">
        <f t="shared" si="2"/>
        <v>5</v>
      </c>
      <c r="E6" s="68">
        <v>1.0</v>
      </c>
      <c r="F6" s="31" t="s">
        <v>266</v>
      </c>
      <c r="G6" s="29">
        <v>3.0</v>
      </c>
      <c r="H6" s="30"/>
      <c r="I6" s="30"/>
      <c r="J6" s="29">
        <v>1.0</v>
      </c>
      <c r="K6" s="29">
        <v>1.0</v>
      </c>
      <c r="L6" s="30"/>
      <c r="M6" s="30"/>
      <c r="N6" s="30"/>
      <c r="O6" s="29" t="s">
        <v>267</v>
      </c>
      <c r="P6" s="29" t="s">
        <v>268</v>
      </c>
      <c r="Q6" s="30"/>
      <c r="R6" s="30"/>
      <c r="S6" s="29" t="s">
        <v>269</v>
      </c>
      <c r="T6" s="29">
        <v>10.0</v>
      </c>
      <c r="U6" s="30"/>
      <c r="V6" s="30"/>
      <c r="W6" s="30"/>
    </row>
    <row r="7">
      <c r="A7" s="29">
        <v>4.0</v>
      </c>
      <c r="B7" s="29" t="s">
        <v>221</v>
      </c>
      <c r="C7">
        <f t="shared" si="1"/>
        <v>20</v>
      </c>
      <c r="D7">
        <f t="shared" si="2"/>
        <v>18</v>
      </c>
      <c r="E7" s="31">
        <v>2.0</v>
      </c>
      <c r="F7" s="31" t="s">
        <v>270</v>
      </c>
      <c r="G7" s="29">
        <v>3.0</v>
      </c>
      <c r="H7" s="30"/>
      <c r="I7" s="30"/>
      <c r="J7" s="29">
        <v>12.0</v>
      </c>
      <c r="K7" s="29">
        <v>1.0</v>
      </c>
      <c r="L7" s="30"/>
      <c r="M7" s="29">
        <v>2.0</v>
      </c>
      <c r="N7" s="30"/>
      <c r="O7" s="29" t="s">
        <v>267</v>
      </c>
      <c r="P7" s="29" t="s">
        <v>271</v>
      </c>
      <c r="Q7" s="30"/>
      <c r="R7" s="30"/>
      <c r="S7" s="29" t="s">
        <v>269</v>
      </c>
      <c r="T7" s="29">
        <v>10.0</v>
      </c>
      <c r="U7" s="30"/>
      <c r="V7" s="30"/>
      <c r="W7" s="30"/>
    </row>
    <row r="8">
      <c r="A8" s="29">
        <v>5.0</v>
      </c>
      <c r="B8" s="29" t="s">
        <v>224</v>
      </c>
      <c r="C8">
        <f t="shared" si="1"/>
        <v>3</v>
      </c>
      <c r="D8">
        <f t="shared" si="2"/>
        <v>3</v>
      </c>
      <c r="F8" s="29" t="s">
        <v>272</v>
      </c>
      <c r="G8" s="30"/>
      <c r="H8" s="30"/>
      <c r="I8" s="30"/>
      <c r="J8" s="30"/>
      <c r="K8" s="29">
        <v>1.0</v>
      </c>
      <c r="L8" s="29">
        <v>2.0</v>
      </c>
      <c r="M8" s="30"/>
      <c r="N8" s="30"/>
      <c r="O8" s="30"/>
      <c r="P8" s="30"/>
      <c r="Q8" s="30"/>
      <c r="R8" s="30"/>
      <c r="S8" s="30"/>
      <c r="T8" s="30"/>
      <c r="U8" s="30"/>
      <c r="V8" s="30"/>
      <c r="W8" s="30"/>
    </row>
    <row r="9">
      <c r="A9" s="31">
        <v>6.0</v>
      </c>
      <c r="B9" s="31" t="s">
        <v>230</v>
      </c>
      <c r="C9">
        <f t="shared" si="1"/>
        <v>6</v>
      </c>
      <c r="D9">
        <f t="shared" si="2"/>
        <v>5</v>
      </c>
      <c r="E9" s="31">
        <v>1.0</v>
      </c>
      <c r="F9" s="29" t="s">
        <v>273</v>
      </c>
      <c r="G9" s="30"/>
      <c r="H9" s="30"/>
      <c r="I9" s="30"/>
      <c r="J9" s="30"/>
      <c r="K9" s="29">
        <v>2.0</v>
      </c>
      <c r="L9" s="29">
        <v>3.0</v>
      </c>
      <c r="M9" s="30"/>
      <c r="N9" s="30"/>
      <c r="O9" s="30"/>
      <c r="P9" s="29" t="s">
        <v>274</v>
      </c>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sheetData>
  <mergeCells count="1">
    <mergeCell ref="A2:F2"/>
  </mergeCells>
  <drawing r:id="rId1"/>
</worksheet>
</file>