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hidden" name="studentName" sheetId="3" r:id="rId6"/>
    <sheet state="visible" name="BenoitClemenceau" sheetId="4" r:id="rId7"/>
    <sheet state="visible" name="ChinmayBhelke" sheetId="5" r:id="rId8"/>
    <sheet state="visible" name="BharatGogineni" sheetId="6" r:id="rId9"/>
    <sheet state="visible" name="RuiqiChang" sheetId="7" r:id="rId10"/>
    <sheet state="visible" name="TainaConde" sheetId="8" r:id="rId11"/>
  </sheets>
  <definedNames/>
  <calcPr/>
  <extLst>
    <ext uri="GoogleSheetsCustomDataVersion1">
      <go:sheetsCustomData xmlns:go="http://customooxmlschemas.google.com/" r:id="rId12" roundtripDataSignature="AMtx7mhS7NpPOiOkjGFrIYHFONflPUSATQ=="/>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ID#AAAAaPH_k1U
Samantha Mott    (2022-06-01 19:46:40)
This column should be a sum of individual time (column D) and group time (column E)</t>
      </text>
    </comment>
    <comment authorId="0" ref="E5">
      <text>
        <t xml:space="preserve">======
ID#AAAAaPH_k1Q
Samantha Mott    (2022-06-01 19:46:18)
Please make sure this column is the total number of hours spend in group meetings</t>
      </text>
    </comment>
    <comment authorId="0" ref="F4">
      <text>
        <t xml:space="preserve">======
ID#AAAAZbucLfc
Yuting Zhang    (2022-05-18 20:48:06)
how much time did you spend on type 3 tasks?</t>
      </text>
    </comment>
  </commentList>
  <extLst>
    <ext uri="GoogleSheetsCustomDataVersion1">
      <go:sheetsCustomData xmlns:go="http://customooxmlschemas.google.com/" r:id="rId1" roundtripDataSignature="AMtx7mi0NhZjZiR1TM5NCCoPVrApsnMiVg=="/>
    </ext>
  </extLst>
</comments>
</file>

<file path=xl/sharedStrings.xml><?xml version="1.0" encoding="utf-8"?>
<sst xmlns="http://schemas.openxmlformats.org/spreadsheetml/2006/main" count="363" uniqueCount="232">
  <si>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</si>
  <si>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</si>
  <si>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</si>
  <si>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</si>
  <si>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</si>
  <si>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</si>
  <si>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</si>
  <si>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</si>
  <si>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</si>
  <si>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</si>
  <si>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</si>
  <si>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</si>
  <si>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</si>
  <si>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</si>
  <si>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</si>
  <si>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</si>
  <si>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</si>
  <si>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</si>
  <si>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</si>
  <si>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</si>
  <si>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</si>
  <si>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</si>
  <si>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</si>
  <si>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</si>
  <si>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</si>
  <si>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</si>
  <si>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</si>
  <si>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05/17-05/23</t>
  </si>
  <si>
    <t>Completion of base framework for backend and frontend</t>
  </si>
  <si>
    <t>Integration issues with auth0 implementation</t>
  </si>
  <si>
    <t>Learning for ndoejs framework</t>
  </si>
  <si>
    <t>Faster share of resources</t>
  </si>
  <si>
    <t>5/24 - 05/31</t>
  </si>
  <si>
    <t>Integration of Auth0 ,Migrations for database structure</t>
  </si>
  <si>
    <t>Dependency issues with nodejsjs and auth0</t>
  </si>
  <si>
    <t xml:space="preserve">Sync up timing </t>
  </si>
  <si>
    <t>5/31-6/14</t>
  </si>
  <si>
    <t>1. wrote tests for User, UserMenuItem components, About page ,SortBySelect ,JobForm and NavMenuItems
2.Complete the frontend, backend and database for the feature add job, add activities</t>
  </si>
  <si>
    <t xml:space="preserve">backend was not in the first week at this iteration </t>
  </si>
  <si>
    <t>The backend issue fixed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</si>
  <si>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</si>
  <si>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</si>
  <si>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</si>
  <si>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</si>
  <si>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</si>
  <si>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</si>
  <si>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</si>
  <si>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</si>
  <si>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</si>
  <si>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</si>
  <si>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</si>
  <si>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</si>
  <si>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Chinmay Bhelke</t>
  </si>
  <si>
    <t>i.  Overview 
ii  Non Functional Requirements 
iii. Risk Management 
iv. Deployment Plan</t>
  </si>
  <si>
    <t>i. Low Level Requirement Analysis for Application Components</t>
  </si>
  <si>
    <t xml:space="preserve">i. Software Architecture &amp; Diagram
ii. Database Design
iii. Security Design
iv. Business Logic (not diagram only content)
v. Design Patterns
</t>
  </si>
  <si>
    <t>-</t>
  </si>
  <si>
    <t>Final Demo</t>
  </si>
  <si>
    <t xml:space="preserve">Frontend , Backend , Middleware </t>
  </si>
  <si>
    <t xml:space="preserve">React App Unit Test for Authentication </t>
  </si>
  <si>
    <t xml:space="preserve">Setting up Starter Code and Deployment </t>
  </si>
  <si>
    <t>Attended all meetings , regular communication</t>
  </si>
  <si>
    <t>Meeting Mintues</t>
  </si>
  <si>
    <t>Taina Conde</t>
  </si>
  <si>
    <t>i.  Part of Overview 
ii. Related Work
iii. Configuration Management plan
iv. Timeline
v.  Part of Proposed high-level requirements
vi. Revision History</t>
  </si>
  <si>
    <t>i. Created 3 user stories - Login user, create user and color system</t>
  </si>
  <si>
    <t xml:space="preserve">i. Introduction
ii. Redux MVC part of Software Architecture &amp; Redux Diagram
iii. UI Design
iv. Business Logic - Sequence diagram
</t>
  </si>
  <si>
    <t>i. Iteration 0 presentation
ii. Iteration 2 presentation
iii. iteration 2 demo
iv. implementation part of final presentation</t>
  </si>
  <si>
    <t>Frontend</t>
  </si>
  <si>
    <t>BasicModal test 
JobForm test</t>
  </si>
  <si>
    <t xml:space="preserve">set up Redux </t>
  </si>
  <si>
    <t xml:space="preserve">set an agenda for most of the meetings, communicate with team members about the UI designs, asked questions about requirements, communicate with Chinmay about implementation </t>
  </si>
  <si>
    <t>Benoît Clemenceau</t>
  </si>
  <si>
    <t>Quality Assurance Plan:
Metrics
Coding Standard
Code Review Process
Testing
Defect Management</t>
  </si>
  <si>
    <t>Created 2 user stories: Add a Job to track, Update Job</t>
  </si>
  <si>
    <t>Reviewed it</t>
  </si>
  <si>
    <t>All of it:
Testing Summary
Manual Testing Report (+ external CS673_STD_Manual_Testing_Report_team2 file)
Automated Testing Report
Testing Metrics Report</t>
  </si>
  <si>
    <t>Final presentation testing part</t>
  </si>
  <si>
    <t>Tests</t>
  </si>
  <si>
    <t>JobCardNew.test
NoJobs.test
NavMenuItems.test
User.test
UserMenuItem.test
About.test</t>
  </si>
  <si>
    <t>Set up Jest + React-Testing-Library</t>
  </si>
  <si>
    <t>Attended all meetings, regular communication</t>
  </si>
  <si>
    <t>Ruiqi Chang</t>
  </si>
  <si>
    <t>Functional Requirments</t>
  </si>
  <si>
    <t>Created 2 user stories: Add a timeline; 
Update Job activity
Manage the all stories status
Use case diagram</t>
  </si>
  <si>
    <t>Class Diagram 
UI design</t>
  </si>
  <si>
    <t>iteration 1 demo
implementation
part of final presentation</t>
  </si>
  <si>
    <t xml:space="preserve">Frontend:
-About page 
-Mission page
</t>
  </si>
  <si>
    <t>Attended all meetings, regular 
communication</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</si>
  <si>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</si>
  <si>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</si>
  <si>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</si>
  <si>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</si>
  <si>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</si>
  <si>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</si>
  <si>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</si>
  <si>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</si>
  <si>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</si>
  <si>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</si>
  <si>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</si>
  <si>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</si>
  <si>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</si>
  <si>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</si>
  <si>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</si>
  <si>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</si>
  <si>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</si>
  <si>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</si>
  <si>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</si>
  <si>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</si>
  <si>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</si>
  <si>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</si>
  <si>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</si>
  <si>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now, need to start implementing tests to confront it to real-life scenarios
2. Found why, solved</t>
  </si>
  <si>
    <t>4 - Start writing tests
5 - Start implementing QA metrics
6 - Set up test environment</t>
  </si>
  <si>
    <t>0 - studied course material, did quiz 1 and lab 2
1 - wrote 2 user stories (Add a Job to track, Update Job)
4 - did research on Selenium and started playing with unit tests
5 - caught up weekly meeting, read meeting minutes and written reports from my teammates</t>
  </si>
  <si>
    <t>5 - couldn't go to the weekly meeting because was at the graduation ceremony</t>
  </si>
  <si>
    <t>5 - caught up</t>
  </si>
  <si>
    <t>05/24 - 05/31</t>
  </si>
  <si>
    <t>0 - did more research about the different testing frameworks and which one would be best with our current stack, learned React components unit testing
4 - Set up Jest testing framework for front-end + back-end</t>
  </si>
  <si>
    <t>Did STD
Updated SPPP</t>
  </si>
  <si>
    <t>Write tests
Setup Continuous Testing</t>
  </si>
  <si>
    <t>06/01 - 06/07</t>
  </si>
  <si>
    <t>0 - continued learning about tests, particularly Jest &amp; React-Testing-Library (config with typescript, querying, matchers, mocking functions and components, best practices)
4 - wrote tests for User &amp; UserMenuItem components + About page (all 100% coverage &amp; passing)
6 - Fixed Babel, Jest, and JS-DOM config for TypeScript; enabled Jest coverage reports for all files; created utils/test-utils.tsx wrapper for tests</t>
  </si>
  <si>
    <t>- PR
- Write more tests
- Setup Continuous Testing
- Add Nonfunctional testing
- Update SPPP &amp; STD</t>
  </si>
  <si>
    <t>06/08 - 06/14</t>
  </si>
  <si>
    <t>0 - Did research about Nonfunctional testing
4 - Added tests for SortBySelect &amp; NavMenuItems
6 - Created a Pull Request</t>
  </si>
  <si>
    <t>- SPPP: updated Quality Assurance Plan part
- STD: Manual tests and automated Testing reports</t>
  </si>
  <si>
    <t>- STD: Testing manual section details, Negative Testing
- Add picture to about page 
- Write more tests: validation tests, contact Taina if I need help
- Setup Continuous Testing
- Add Nonfunctional testing
- Update SPPP &amp; STD
- Prepare testing prez part
- Film prez part on Zoom et envoyer a Bharat before monday 3PM</t>
  </si>
  <si>
    <t>06/15 - 06/21</t>
  </si>
  <si>
    <t>4 - Added tests for JobCardNew &amp; NoJobs, Added Nonfunctional testing with Lighthouse</t>
  </si>
  <si>
    <t>- STD: added a proper Manual Testing Report page with 6 new manual tests including one negative test, updated metrics reports
- Presentation: testing</t>
  </si>
  <si>
    <r>
      <rPr>
        <rFont val="Arial"/>
        <b/>
        <color theme="1"/>
      </rPr>
      <t>Your Lead Roles</t>
    </r>
    <r>
      <rPr>
        <rFont val="Arial"/>
        <color theme="1"/>
      </rPr>
      <t>: QA Leader</t>
    </r>
  </si>
  <si>
    <t>0 -Learned about Risk Management and Authentication
1 - Defined high level non functional requirements
3 - Launched starter project and implemented beginning logic and user flow , planning for all infra involved
6 - set up git t dependencies , launch initial project build for frontend
7 - Perform risk analysis document , test started project , complete git changes</t>
  </si>
  <si>
    <t xml:space="preserve">SPPP Risk Assessment , Contributions to sections from SPPP for Team </t>
  </si>
  <si>
    <t>1. Had to get familiar with Risk Management Principles
2. No other major issuies</t>
  </si>
  <si>
    <t>1. Have a good general understanding of it know, need to start implementing tests to confront it to real-life scenarios
2. Found why, solved</t>
  </si>
  <si>
    <t>1 - Start Implementing CSS , HTML , JS for Project 
2 - Implemented Routes and push development branches to git
3 - Set up tasks on PivotalTracker 
4 - Set up server on Backend and set up API Routes</t>
  </si>
  <si>
    <t xml:space="preserve">0 -  Did some learning and Practice with Redux Toolkit Caching and Optimistic Updates and tested some REST routes and read Class Modules Planned for Next Project Iteration Deliveable and completed Quiz 1 and Lab 2
1 - Did Analysis on Required Components and Class Entity Analysis for Objects for the application
2 - Completed System Design Work and drafted a high level design of the flow of the application and the system
3 - Implemented sample functionality for Auth and implemented Caching and some frontend logic for the application. Setup the backend server and implemented JWT authentication from frontend to backend
4 - Tested some REST Routes and tested all of the implementation efforts I was involved with
5 - Connected with some other teammates and collaborated on the Dev environment and planned next work to be done
6 - Completed Risk Analysis Document and added some risk items and provided updates on all the items with new insight and set up dev environment Pushed personal branch to Github and launched backend Express server and shared SSH key with everyone 
</t>
  </si>
  <si>
    <t xml:space="preserve">SPPP Risk Assessment , Contributions to sections from SPPP for Team
Implementation and Design 
Set up Backend Server in AWS Account , setup NodeJS and mySQL on the Server
Implemented Auth and setup starter template for Project 
Created branch on Github and pushed code </t>
  </si>
  <si>
    <t>5 Need to setup better communication with teammates and work together with them to sync everyone on ongoing efforts</t>
  </si>
  <si>
    <t>5 - Created plan to address better plan moving forward</t>
  </si>
  <si>
    <t>2 - Design Backend and help with integration
3 - Setup and integrate all API Routes and integrate with Frontend Logic , Polish up frontend for Production 
4 - Learn and implement Unit Tests for Frontend and Backend Code and pick up some testing frameworks</t>
  </si>
  <si>
    <t>05/24-05/30</t>
  </si>
  <si>
    <t>0 - Did some learning on Design Patterns , Caching , Distributed Architecture , and basic unit tests
1 - Reviewed and analyzed some of the proposals for UI design proposed by the team
3 - Continued with implementation for frontend and setting up REST API's
5 - Coordinated with team to setup activities</t>
  </si>
  <si>
    <t>Contributed to Sections from SDD for System Design , Software Architecture , Key Algorithms , Security Design. Added diagrams and Pseudocode explanations where necessary.
Completed Risk Assessment document and continued working on the application implementation and design.
Studied distributed system concepts and design patterns and analyze our application for design patterns</t>
  </si>
  <si>
    <t xml:space="preserve">5 All team members were not familiar with each others work and stack so we spent some time syncing on these items5 </t>
  </si>
  <si>
    <t>5 - Adjusted scheduled and meeting plans accordingly to allow for extra time</t>
  </si>
  <si>
    <t xml:space="preserve">2 - Add polishing touches and CSS to frontend and focus on backend optimization
3 - Setup and integrate all API Routes and integrate with Frontend Logic , Polish up frontend for Production 
4 - Validate unit tests are setup correctly and give correct results
5- Focus on deployment and making sure users can access application </t>
  </si>
  <si>
    <t>05/30-05/05</t>
  </si>
  <si>
    <t xml:space="preserve">0 - Learning about JWT RSA Validation and Go Postgres CRUD
2 - Implemented and made changes to frontend design based on DB structure
3 - Implementation of REST API's and frontend code lots of small things had to be implemented
5 - </t>
  </si>
  <si>
    <t>Contributed towards most sections of SDD and implemented the entire backend and requirement analysis doc</t>
  </si>
  <si>
    <t>5 - No communication from group member , missing work</t>
  </si>
  <si>
    <t>5 - Not a major issue - completed work myself and setup meetings with team</t>
  </si>
  <si>
    <t xml:space="preserve">2 - Add CSS to React components and update design docs for backend
3 - Setup remaining API Routes for CRUD
4 - Validate unit tests are setup correctly and give correct results
5- Focus on deployment and making sure users can access application </t>
  </si>
  <si>
    <t>06/05-06/13</t>
  </si>
  <si>
    <t xml:space="preserve">0 - Learning on Asynch JS calls , caching , REST API Design , Microservices architecture , 
2 - Requirement analysis for remaining tasks and dividing work between team members
3 - Continued with frontend and backend development , setup logs for backend and added features to frontend and backend
5 - Communicated with team and set up tasks
6 - Setup plan for PROD deployment of final assignment </t>
  </si>
  <si>
    <t>Contributed by creating entire backend and most sections from SDD including diagrams and requirement analysis doc. Setup communication between all team members and followed up with members about missing work</t>
  </si>
  <si>
    <t xml:space="preserve">5 - Worked on missing deliverables </t>
  </si>
  <si>
    <t>2 - Work on finishing touches for design and upload new diagrams for updated SDD , SPPP docs
3 - Integrate new API Routes and share logic with rest of the team
4 - Validate unit tests are setup correctly
5-  Setup CICD pipeline for deployment</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</si>
  <si>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</si>
  <si>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</si>
  <si>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</si>
  <si>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</si>
  <si>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t>0 -  Research and setup zest framework 
2 - Completed System Design Work on backend and created a level design of the flow of the application and the system
3 - Setup the backend server and implemented JWT authentication backend
4 - Tested some REST Routes and tested all of the implementation efforts I was involved with
5 - Connected with some other teammates and collaborated on the Dev environment and planned next work to be done
6 - Updated Progress Report and tracking</t>
  </si>
  <si>
    <t xml:space="preserve">SPPP Prgress Report, Contributions to sections from SPPP for Team
Implementation and Design 
Set up Backend Server in AWS Account , setup NodeJS and mySQL on the Server
Implemented Auth and setup starter template for Project 
Created branch on Github and pushed code </t>
  </si>
  <si>
    <t>5 Explaining backend code took a while,Estabilishing migrations was a little harder than initially though</t>
  </si>
  <si>
    <t>5 - Sharing a of resources</t>
  </si>
  <si>
    <t>0 - Did some learning on Design Patterns , Caching , Distributed Architecture , and basic unit tests
2 - Reviewed /Restructured backend implementations
3 - Continued with implementation for backend and created up REST API's
5 - Communicated some future plans and suggestions with the rest of the team and expressed some concerns</t>
  </si>
  <si>
    <t>Contributed to SPPP and Database design.
Studied distributed system concepts and design patterns and analyze our application for design patterns</t>
  </si>
  <si>
    <t>5 Schedule was hectic this week so didn't have time to sync with team mates</t>
  </si>
  <si>
    <t>5 - Re adjust team meeting time</t>
  </si>
  <si>
    <t xml:space="preserve">2 - Full Integration with frontend and backend
3 - Setup and integrate all API Routes and integrate with Frontend Logic , Add Test cases annd deploy 
4 - Validate unit tests are setup correctly and give correct results
5- Focus on deployment and making sure users can access application </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</si>
  <si>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</si>
  <si>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</si>
  <si>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</si>
  <si>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</si>
  <si>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</si>
  <si>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not have experience on that
1 - Decide the user story
2 - Decide design and impletation plan and assign to each team member</t>
  </si>
  <si>
    <t>05/16-05/23</t>
  </si>
  <si>
    <t>0-Learning the class material and UI design for web
1-Wrote two user story( add timeline and add job activities) and  working on lab 2
2-Try to implement Taina's UI design on Figma which is a vector graphics editor and prototyping tool
5-Discuss with team member about backend of project. Reflect and revise the problem of first iteration
6-try to set up AWS</t>
  </si>
  <si>
    <t>Can't get the group AWS instance</t>
  </si>
  <si>
    <t>search more video and ask team member</t>
  </si>
  <si>
    <t>-Complete UI design with Taina
-Complete SDD 
-Start work on backend</t>
  </si>
  <si>
    <t>05/23-05/30</t>
  </si>
  <si>
    <t>0-Read the React and TypeScript
2-Implement Taina's UI Mockups on Figma and the class digram
5-Discuss with team member about backend of project. Work on the SDD
6-connected to AWS
7-demo for the iteration1 project</t>
  </si>
  <si>
    <t>1. SDD: class digram part and UI design
2. demo video</t>
  </si>
  <si>
    <t>1.did not manage my time well because this week is the first week of my summer intern 
2.did not communcate with teammember well on backend parts</t>
  </si>
  <si>
    <t>1.arrange my time well and communate with team member more
2. Weekly meeting will be in the early week day.</t>
  </si>
  <si>
    <t xml:space="preserve">-Work on backend
</t>
  </si>
  <si>
    <t>05/30/-06/06</t>
  </si>
  <si>
    <t>0-Read and learn the JEST test for our test
1-Management the poivet tasks
5-Discuss with team member about backend of project. Work on the comments in SDD, SPPP, and STD
7-Lab3</t>
  </si>
  <si>
    <t>1. Meeting Mintues
2. Managed the poivet</t>
  </si>
  <si>
    <t>1.did not communcate with team member well on backend parts</t>
  </si>
  <si>
    <t>1. Weekly meeting will be in the early week day.</t>
  </si>
  <si>
    <t xml:space="preserve">-Work on interation 2 doc
</t>
  </si>
  <si>
    <t>06/06-06/13</t>
  </si>
  <si>
    <t xml:space="preserve">1-Management the poivet tasks
5-Discuss with team member new front and backend update of project. Work on the SDD, SPPP and meeting Minutes
</t>
  </si>
  <si>
    <t>1. SDD, SPPP
3. Managed the poivet</t>
  </si>
  <si>
    <t>None</t>
  </si>
  <si>
    <t>-Work on the land page on front end</t>
  </si>
  <si>
    <t>6/13-6/20</t>
  </si>
  <si>
    <t>0- Learn Use Case Diagram
1- Management the poivet tasks
3- About Page and Mission page
5-Discuss with team member new front and backend update of project. Work on the SDD, SPPP and meeting Minutes
7-Final Presentation -requirement anlysis</t>
  </si>
  <si>
    <t>1. About and Mission page
2. Final presentation video
3. Managed the poivet</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</si>
  <si>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</si>
  <si>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</si>
  <si>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</si>
  <si>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</si>
  <si>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</si>
  <si>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</si>
  <si>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t>5/16 - 05/23</t>
  </si>
  <si>
    <t xml:space="preserve">0 - study typescript documentation, Class diagrams tools
1 - write 2 user stories related to user authentication (user log in and create account) and work on lab2 assignment
2- draw mockups by hand related to user log in UI and create account UI
5 - Show mockups to team, set an agenda for this week's meeting, write this weeks meeting minutes
</t>
  </si>
  <si>
    <t>1 - write this week's meeting minutes</t>
  </si>
  <si>
    <t>1 - We couldn't see what was wrong with the calculation on the risk management sheet</t>
  </si>
  <si>
    <t xml:space="preserve">1 - watch the progress report video again. Found out what was wrong. Concluded. </t>
  </si>
  <si>
    <t xml:space="preserve">1- Look for graphic mock up tools for design 
2 - Design some UI mockups with Ruiq
3 - start developing the User Authentication with rest of the team
4 - update SPPP with the rest of the team 
5 - Write STD and SDD with the rest of the team
</t>
  </si>
  <si>
    <t>0 - read styled-components documentation, study MVC architecture, study sequence diagrams
1 - Update requirements in SPP: add color system, followup alert and customizable configurations. Rewrite Usability
2 - degin UI mockups and write SDD UI design section 
3 - implement Navbar, JobCard, AddBtn, DeleteBtn, HomePageHeader, UserMenuItem, SortBySelect components in front-end
5 - Set an agenda for this weeks meeting, show UI design to team members
7- Update SPP accordingly to feedback: write paragraphs about differences between FollowUp and Huntr</t>
  </si>
  <si>
    <t>1 - write Overview, MVC part in software architecture, UI Design, and Business Logic sections of SDD
2 - Draw MVC and sequence diagrams on Lucidcharts
3 - implement front-end components Navbar, JobCard, AddBtn, DeleteBtn, HomePageHeader, UserMenuItem, SortBySelect, NavMenuItems and styles related to these components
4- Update SPP Related Work section. Update requirements</t>
  </si>
  <si>
    <t>1 - Noticed that our branches names are confusing</t>
  </si>
  <si>
    <t>1 - I will talk to the group to define a naming convention for the branches</t>
  </si>
  <si>
    <t>1 - Change the UI designs to expand card when clicked 
2 - do more tests for the front end
3 - implement another feature our team is going to decide on.</t>
  </si>
  <si>
    <t>5/31 - 06/07</t>
  </si>
  <si>
    <t xml:space="preserve">0 - learn how to test react components with Jest. Read react testing-library documentation. 
3 - implement the BasicModal component 
4 - test BasicModal component. Write lab3 report. 
5 - Set an agenda for the week's meeting. 
</t>
  </si>
  <si>
    <t>1- The backend built so far isn't working</t>
  </si>
  <si>
    <t xml:space="preserve">1- Chinmay will create a backup backend so we can test the front end </t>
  </si>
  <si>
    <t>1- set up redux to manage app ui
2 - set up api requests from the front end using RTK query
3 - create form component to add a new job
4 - make the "add a job to track" functionality work with the backend</t>
  </si>
  <si>
    <t>06/07 - 6/14</t>
  </si>
  <si>
    <t>0 - Study how to test forms. Read and learn Formik implementation. Study Redux toolkit implementation. 
3 - implement the "add a job to track" functionality by creating the JobForm component and using the BasicModal component to display the form to the user. Implement JobForm component with Formik. 
4 - Write unit tests for the JobForm component
6 - Set up Redux toolkit to manage app state and RTK query to handle api requests.  
7 - Update iteration timeline on SPPP. Do presentation and Demo</t>
  </si>
  <si>
    <t>1 - Participated creating the frontend part of the "add a job to track" functionality with other team members
2 - Connect front end and backend though api requests using RTF query
3- add Card color system user story to pivotaltracker
4 - Update iterations timeline on SPPP
5 - record presentation and demo videos</t>
  </si>
  <si>
    <t>1 - Work on the Edit/ update job card user story
2 - Work on the Card Color system</t>
  </si>
  <si>
    <t>6/14 - 6/21</t>
  </si>
  <si>
    <t xml:space="preserve">3 - Implement color system feature, think about the logic to change card's color, define the card's style
5 - set meeting agenda, comunicate with Chinmay about feature implementation
7 - Update iteration timeline on SPPP and links. Do implementation part of final presentation
</t>
  </si>
  <si>
    <t>1 - Participated creating the frontend part of the "color system" functionality with Chinmay Bhelke
4 - Update iterations timeline on SPPP and add links
5 - record implementation part of final presentation
6 - meeting minutes for meeting 6</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</si>
</sst>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color rgb="FF000000"/>
      <name val="Arial"/>
    </font>
    <font>
      <color rgb="FF000000"/>
      <name val="&quot;Arial&quot;"/>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3" numFmtId="0" xfId="0" applyAlignment="1" applyFont="1">
      <alignment readingOrder="0"/>
    </xf>
    <xf borderId="0" fillId="0" fontId="5" numFmtId="0" xfId="0" applyAlignment="1" applyFont="1">
      <alignment readingOrder="0" shrinkToFit="0" vertical="top" wrapText="1"/>
    </xf>
    <xf borderId="0" fillId="0" fontId="5" numFmtId="0" xfId="0" applyAlignment="1" applyFont="1">
      <alignment readingOrder="0" vertical="top"/>
    </xf>
    <xf borderId="0" fillId="2" fontId="9" numFmtId="0" xfId="0" applyAlignment="1" applyFill="1" applyFont="1">
      <alignment horizontal="left" readingOrder="0"/>
    </xf>
    <xf borderId="0" fillId="0" fontId="3" numFmtId="0" xfId="0" applyAlignment="1" applyFont="1">
      <alignment readingOrder="0" shrinkToFit="0" wrapText="1"/>
    </xf>
    <xf borderId="0" fillId="0" fontId="10" numFmtId="0" xfId="0" applyAlignment="1" applyFont="1">
      <alignment readingOrder="0" shrinkToFit="0" wrapText="1"/>
    </xf>
    <xf borderId="0" fillId="0" fontId="5" numFmtId="0" xfId="0" applyAlignment="1" applyFont="1">
      <alignment shrinkToFit="0" wrapText="1"/>
    </xf>
    <xf borderId="0" fillId="3" fontId="1" numFmtId="0" xfId="0" applyAlignment="1" applyFill="1" applyFont="1">
      <alignment shrinkToFit="0" vertical="bottom" wrapText="0"/>
    </xf>
    <xf borderId="0" fillId="3" fontId="8" numFmtId="0" xfId="0" applyAlignment="1" applyFont="1">
      <alignment shrinkToFit="0" vertical="bottom" wrapText="1"/>
    </xf>
    <xf borderId="0" fillId="0" fontId="8" numFmtId="0" xfId="0" applyAlignment="1" applyFont="1">
      <alignment shrinkToFit="0" vertical="bottom" wrapText="1"/>
    </xf>
    <xf borderId="0" fillId="3" fontId="5" numFmtId="0" xfId="0" applyAlignment="1" applyFont="1">
      <alignment shrinkToFit="0" wrapText="1"/>
    </xf>
    <xf borderId="0" fillId="3" fontId="5" numFmtId="0" xfId="0" applyFont="1"/>
    <xf borderId="0" fillId="3" fontId="8" numFmtId="0" xfId="0" applyAlignment="1" applyFont="1">
      <alignment readingOrder="0" shrinkToFit="0" vertical="bottom" wrapText="1"/>
    </xf>
    <xf borderId="0" fillId="3" fontId="5" numFmtId="0" xfId="0" applyAlignment="1" applyFont="1">
      <alignment readingOrder="0" shrinkToFit="0" wrapText="1"/>
    </xf>
    <xf borderId="0" fillId="4" fontId="5" numFmtId="0" xfId="0" applyAlignment="1" applyFill="1" applyFont="1">
      <alignment readingOrder="0" shrinkToFit="0" wrapText="1"/>
    </xf>
    <xf borderId="0" fillId="2" fontId="9" numFmtId="0" xfId="0" applyAlignment="1" applyFont="1">
      <alignment horizontal="left"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7">
        <v>1.0</v>
      </c>
      <c r="B5" s="8" t="s">
        <v>27</v>
      </c>
      <c r="C5" s="7" t="s">
        <v>28</v>
      </c>
      <c r="D5" s="8" t="s">
        <v>29</v>
      </c>
      <c r="E5" s="8" t="s">
        <v>30</v>
      </c>
      <c r="F5" s="8" t="s">
        <v>31</v>
      </c>
      <c r="G5" s="8">
        <v>3.0</v>
      </c>
      <c r="H5" s="8">
        <v>1.0</v>
      </c>
      <c r="I5" s="8">
        <v>1.0</v>
      </c>
      <c r="J5" s="8">
        <v>0.0</v>
      </c>
      <c r="K5" s="8">
        <v>0.0</v>
      </c>
      <c r="L5" s="8">
        <f>(BenoitClemenceau!C5+ChinmayBhelke!C5+BharatGogineni!C5+TainaConde!C5+RuiqiChang!C5)</f>
        <v>55</v>
      </c>
      <c r="M5" s="8">
        <f>(BenoitClemenceau!D5+ChinmayBhelke!D5+BharatGogineni!D5+TainaConde!D5+RuiqiChang!D5)</f>
        <v>58</v>
      </c>
      <c r="N5" s="8">
        <f>(BenoitClemenceau!E5+ChinmayBhelke!E5+BharatGogineni!E5+TainaConde!E5+RuiqiChang!E5)</f>
        <v>31</v>
      </c>
      <c r="O5" s="9">
        <f>(BenoitClemenceau!G5+ChinmayBhelke!G5+BharatGogineni!G5+TainaConde!G5+RuiqiChang!G5)</f>
        <v>19</v>
      </c>
      <c r="P5" s="9">
        <f>(BenoitClemenceau!H5+ChinmayBhelke!H5+BharatGogineni!H5+TainaConde!H5+RuiqiChang!H5)</f>
        <v>10</v>
      </c>
      <c r="Q5" s="9">
        <f>(BenoitClemenceau!K5+ChinmayBhelke!I5+BharatGogineni!I5+TainaConde!I5+RuiqiChang!I5)</f>
        <v>6.5</v>
      </c>
      <c r="R5" s="9">
        <f>(BenoitClemenceau!J5+ChinmayBhelke!J5+BharatGogineni!J5+TainaConde!J5+RuiqiChang!J5)</f>
        <v>6</v>
      </c>
      <c r="S5" s="9" t="str">
        <f>(#REF!+ChinmayBhelke!K5+BharatGogineni!K5+TainaConde!K5+RuiqiChang!K5)</f>
        <v>#REF!</v>
      </c>
      <c r="T5" s="9">
        <f>(BenoitClemenceau!L5+ChinmayBhelke!L5+BharatGogineni!L5+TainaConde!L5+RuiqiChang!L5)</f>
        <v>9.5</v>
      </c>
      <c r="U5" s="9">
        <f>(BenoitClemenceau!M5+ChinmayBhelke!M5+BharatGogineni!M5+TainaConde!M5+RuiqiChang!M5)</f>
        <v>3</v>
      </c>
    </row>
    <row r="6" ht="15.75" customHeight="1">
      <c r="A6" s="7">
        <v>1.0</v>
      </c>
      <c r="B6" s="8" t="s">
        <v>32</v>
      </c>
      <c r="C6" s="7" t="s">
        <v>33</v>
      </c>
      <c r="D6" s="8" t="s">
        <v>34</v>
      </c>
      <c r="E6" s="8" t="s">
        <v>35</v>
      </c>
      <c r="G6" s="8">
        <v>3.0</v>
      </c>
      <c r="H6" s="8">
        <v>1.0</v>
      </c>
      <c r="I6" s="8">
        <v>1.0</v>
      </c>
      <c r="J6" s="8">
        <v>0.0</v>
      </c>
      <c r="K6" s="8">
        <v>0.0</v>
      </c>
      <c r="L6" s="8">
        <f>(BenoitClemenceau!C6+ChinmayBhelke!C6+BharatGogineni!C6+TainaConde!C6+RuiqiChang!C6)</f>
        <v>61</v>
      </c>
      <c r="M6" s="8">
        <f>(BenoitClemenceau!D6+ChinmayBhelke!D6+BharatGogineni!D6+TainaConde!D6+RuiqiChang!D6)</f>
        <v>52</v>
      </c>
      <c r="N6" s="8">
        <f>(BenoitClemenceau!E6+ChinmayBhelke!E6+BharatGogineni!E6+TainaConde!E6+RuiqiChang!E6)</f>
        <v>33</v>
      </c>
      <c r="O6" s="9">
        <f>(BenoitClemenceau!G6+ChinmayBhelke!G6+BharatGogineni!G6+TainaConde!G6+RuiqiChang!G6)</f>
        <v>21</v>
      </c>
      <c r="P6" s="9">
        <f>(BenoitClemenceau!H6+ChinmayBhelke!H6+BharatGogineni!H6+TainaConde!H6+RuiqiChang!H6)</f>
        <v>1.5</v>
      </c>
      <c r="Q6" s="9">
        <f>(BenoitClemenceau!I6+ChinmayBhelke!I6+BharatGogineni!I6+TainaConde!I6+RuiqiChang!I6)</f>
        <v>10.5</v>
      </c>
      <c r="R6" s="9">
        <f>(BenoitClemenceau!J6+ChinmayBhelke!J6+BharatGogineni!J6+TainaConde!J6+RuiqiChang!J6)</f>
        <v>12</v>
      </c>
      <c r="S6" s="9">
        <f>(BenoitClemenceau!K6+ChinmayBhelke!K6+BharatGogineni!K6+TainaConde!K6+RuiqiChang!K6)</f>
        <v>3</v>
      </c>
      <c r="T6" s="9">
        <f>(BenoitClemenceau!L6+ChinmayBhelke!L6+BharatGogineni!L6+TainaConde!L6+RuiqiChang!L6)</f>
        <v>2.5</v>
      </c>
      <c r="U6" s="9">
        <f>(BenoitClemenceau!M6+ChinmayBhelke!M6+BharatGogineni!M6+TainaConde!M6+RuiqiChang!M6)</f>
        <v>0.5</v>
      </c>
    </row>
    <row r="7" ht="15.75" customHeight="1">
      <c r="A7" s="7">
        <v>2.0</v>
      </c>
      <c r="B7" s="7" t="s">
        <v>36</v>
      </c>
      <c r="C7" s="7" t="s">
        <v>37</v>
      </c>
      <c r="D7" s="8" t="s">
        <v>38</v>
      </c>
      <c r="F7" s="8" t="s">
        <v>39</v>
      </c>
      <c r="G7" s="8">
        <v>6.0</v>
      </c>
      <c r="H7" s="8">
        <v>0.0</v>
      </c>
      <c r="I7" s="8">
        <v>0.0</v>
      </c>
      <c r="J7" s="8">
        <v>0.0</v>
      </c>
      <c r="K7" s="8">
        <v>0.0</v>
      </c>
      <c r="L7" s="9">
        <f>M7+N7</f>
        <v>130.5</v>
      </c>
      <c r="M7" s="8">
        <v>115.5</v>
      </c>
      <c r="N7" s="8">
        <v>15.0</v>
      </c>
      <c r="O7" s="8">
        <v>36.0</v>
      </c>
      <c r="P7" s="8">
        <v>1.0</v>
      </c>
      <c r="Q7" s="8">
        <v>2.0</v>
      </c>
      <c r="R7" s="8">
        <v>46.0</v>
      </c>
      <c r="S7" s="9">
        <f>BenoitClemenceau!K7+BenoitClemenceau!K8+ChinmayBhelke!K7+ChinmayBhelke!K8+TainaConde!K7+TainaConde!K8+RuiqiChang!K7+RuiqiChang!K8</f>
        <v>12</v>
      </c>
      <c r="T7" s="9">
        <f>BenoitClemenceau!L7+BenoitClemenceau!L8+ChinmayBhelke!L7+ChinmayBhelke!L8+TainaConde!L7+TainaConde!L8+RuiqiChang!L7+RuiqiChang!L8</f>
        <v>5.5</v>
      </c>
      <c r="U7" s="9">
        <f>BenoitClemenceau!M7+BenoitClemenceau!M8+ChinmayBhelke!M7+ChinmayBhelke!M8+TainaConde!M7+TainaConde!M8+RuiqiChang!M7+RuiqiChang!M8</f>
        <v>9</v>
      </c>
    </row>
    <row r="8" ht="15.75" customHeight="1">
      <c r="A8" s="6"/>
      <c r="B8" s="6"/>
      <c r="C8" s="7"/>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2" width="34.38"/>
    <col customWidth="1" min="3" max="3" width="31.38"/>
    <col customWidth="1" min="4" max="4" width="34.0"/>
    <col customWidth="1" min="5" max="5" width="23.0"/>
    <col customWidth="1" min="6" max="6" width="18.88"/>
    <col customWidth="1" min="7" max="7" width="30.13"/>
    <col customWidth="1" min="8" max="8" width="36.13"/>
    <col customWidth="1" min="9" max="9" width="17.13"/>
    <col customWidth="1" min="10" max="10" width="30.13"/>
    <col customWidth="1" min="11" max="11" width="13.25"/>
  </cols>
  <sheetData>
    <row r="1" ht="27.0" customHeight="1">
      <c r="A1" s="10" t="s">
        <v>40</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41</v>
      </c>
      <c r="B2" s="14" t="s">
        <v>42</v>
      </c>
      <c r="C2" s="14" t="s">
        <v>43</v>
      </c>
      <c r="D2" s="14" t="s">
        <v>44</v>
      </c>
      <c r="E2" s="14" t="s">
        <v>45</v>
      </c>
      <c r="F2" s="14" t="s">
        <v>46</v>
      </c>
      <c r="G2" s="14" t="s">
        <v>47</v>
      </c>
      <c r="H2" s="14" t="s">
        <v>48</v>
      </c>
      <c r="I2" s="14" t="s">
        <v>49</v>
      </c>
      <c r="J2" s="14" t="s">
        <v>50</v>
      </c>
      <c r="K2" s="15" t="s">
        <v>51</v>
      </c>
      <c r="L2" s="16"/>
      <c r="M2" s="16"/>
      <c r="N2" s="16"/>
      <c r="O2" s="16"/>
      <c r="P2" s="16"/>
      <c r="Q2" s="16"/>
      <c r="R2" s="16"/>
      <c r="S2" s="16"/>
      <c r="T2" s="16"/>
      <c r="U2" s="16"/>
      <c r="V2" s="16"/>
      <c r="W2" s="16"/>
      <c r="X2" s="16"/>
      <c r="Y2" s="16"/>
      <c r="Z2" s="16"/>
    </row>
    <row r="3" ht="15.75" customHeight="1">
      <c r="A3" s="17" t="s">
        <v>52</v>
      </c>
      <c r="B3" s="18" t="s">
        <v>53</v>
      </c>
      <c r="C3" s="18" t="s">
        <v>54</v>
      </c>
      <c r="D3" s="7" t="s">
        <v>55</v>
      </c>
      <c r="E3" s="8" t="s">
        <v>56</v>
      </c>
      <c r="F3" s="19" t="s">
        <v>57</v>
      </c>
      <c r="G3" s="18" t="s">
        <v>58</v>
      </c>
      <c r="H3" s="18" t="s">
        <v>59</v>
      </c>
      <c r="I3" s="18" t="s">
        <v>60</v>
      </c>
      <c r="J3" s="18" t="s">
        <v>61</v>
      </c>
      <c r="K3" s="20" t="s">
        <v>62</v>
      </c>
    </row>
    <row r="4" ht="15.75" customHeight="1">
      <c r="A4" s="17" t="s">
        <v>63</v>
      </c>
      <c r="B4" s="8" t="s">
        <v>64</v>
      </c>
      <c r="C4" s="7" t="s">
        <v>65</v>
      </c>
      <c r="D4" s="7" t="s">
        <v>66</v>
      </c>
      <c r="F4" s="7" t="s">
        <v>67</v>
      </c>
      <c r="G4" s="8" t="s">
        <v>68</v>
      </c>
      <c r="H4" s="8" t="s">
        <v>69</v>
      </c>
      <c r="I4" s="8" t="s">
        <v>70</v>
      </c>
      <c r="J4" s="7" t="s">
        <v>71</v>
      </c>
      <c r="K4" s="20" t="s">
        <v>62</v>
      </c>
    </row>
    <row r="5" ht="15.75" customHeight="1">
      <c r="A5" s="21" t="s">
        <v>72</v>
      </c>
      <c r="B5" s="7" t="s">
        <v>73</v>
      </c>
      <c r="C5" s="7" t="s">
        <v>74</v>
      </c>
      <c r="D5" s="7" t="s">
        <v>75</v>
      </c>
      <c r="E5" s="7" t="s">
        <v>76</v>
      </c>
      <c r="F5" s="7" t="s">
        <v>77</v>
      </c>
      <c r="G5" s="7" t="s">
        <v>78</v>
      </c>
      <c r="H5" s="7" t="s">
        <v>79</v>
      </c>
      <c r="I5" s="7" t="s">
        <v>80</v>
      </c>
      <c r="J5" s="22" t="s">
        <v>81</v>
      </c>
      <c r="K5" s="23"/>
    </row>
    <row r="6" ht="15.75" customHeight="1">
      <c r="A6" s="17" t="s">
        <v>82</v>
      </c>
      <c r="B6" s="8" t="s">
        <v>83</v>
      </c>
      <c r="C6" s="8" t="s">
        <v>84</v>
      </c>
      <c r="D6" s="8" t="s">
        <v>85</v>
      </c>
      <c r="F6" s="8" t="s">
        <v>86</v>
      </c>
      <c r="G6" s="8" t="s">
        <v>87</v>
      </c>
      <c r="J6" s="8" t="s">
        <v>88</v>
      </c>
      <c r="K6" s="8" t="s">
        <v>62</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4" t="s">
        <v>89</v>
      </c>
      <c r="B1" s="25"/>
      <c r="C1" s="25"/>
      <c r="D1" s="25"/>
      <c r="E1" s="25"/>
      <c r="F1" s="25"/>
      <c r="G1" s="26"/>
      <c r="H1" s="26"/>
      <c r="I1" s="26"/>
      <c r="J1" s="26"/>
      <c r="K1" s="26"/>
      <c r="L1" s="26"/>
      <c r="M1" s="26"/>
      <c r="N1" s="26"/>
      <c r="O1" s="26"/>
      <c r="P1" s="6"/>
      <c r="Q1" s="6"/>
      <c r="R1" s="26"/>
      <c r="S1" s="26"/>
      <c r="T1" s="6"/>
      <c r="U1" s="6"/>
      <c r="V1" s="6"/>
    </row>
    <row r="2" ht="39.75" customHeight="1">
      <c r="A2" s="25" t="s">
        <v>90</v>
      </c>
      <c r="G2" s="26"/>
      <c r="H2" s="26"/>
      <c r="I2" s="26"/>
      <c r="J2" s="26"/>
      <c r="K2" s="26"/>
      <c r="L2" s="26"/>
      <c r="M2" s="26"/>
      <c r="N2" s="26"/>
      <c r="O2" s="26"/>
      <c r="P2" s="6"/>
      <c r="Q2" s="6"/>
      <c r="R2" s="26"/>
      <c r="S2" s="26"/>
      <c r="T2" s="6"/>
      <c r="U2" s="6"/>
      <c r="V2" s="6"/>
    </row>
    <row r="3" ht="15.75" customHeight="1">
      <c r="A3" s="2" t="s">
        <v>91</v>
      </c>
      <c r="B3" s="2" t="s">
        <v>3</v>
      </c>
      <c r="C3" s="2" t="s">
        <v>92</v>
      </c>
      <c r="D3" s="2" t="s">
        <v>93</v>
      </c>
      <c r="E3" s="2" t="s">
        <v>94</v>
      </c>
      <c r="F3" s="2" t="s">
        <v>95</v>
      </c>
      <c r="G3" s="2" t="s">
        <v>16</v>
      </c>
      <c r="H3" s="2" t="s">
        <v>17</v>
      </c>
      <c r="I3" s="2" t="s">
        <v>18</v>
      </c>
      <c r="J3" s="2" t="s">
        <v>19</v>
      </c>
      <c r="K3" s="2" t="s">
        <v>20</v>
      </c>
      <c r="L3" s="2" t="s">
        <v>21</v>
      </c>
      <c r="M3" s="2" t="s">
        <v>22</v>
      </c>
      <c r="N3" s="2" t="s">
        <v>96</v>
      </c>
      <c r="O3" s="2" t="s">
        <v>97</v>
      </c>
      <c r="P3" s="3" t="s">
        <v>98</v>
      </c>
      <c r="Q3" s="3" t="s">
        <v>99</v>
      </c>
      <c r="R3" s="2" t="s">
        <v>100</v>
      </c>
      <c r="S3" s="2" t="s">
        <v>101</v>
      </c>
      <c r="T3" s="3"/>
      <c r="U3" s="3"/>
      <c r="V3" s="3"/>
      <c r="W3" s="4"/>
      <c r="X3" s="4"/>
      <c r="Y3" s="4"/>
      <c r="Z3" s="4"/>
    </row>
    <row r="4" ht="15.75" customHeight="1">
      <c r="A4" s="27">
        <v>1.0</v>
      </c>
      <c r="B4" s="27" t="s">
        <v>102</v>
      </c>
      <c r="C4" s="27">
        <f>D4+E4</f>
        <v>7</v>
      </c>
      <c r="D4" s="27">
        <f>sum(G4:N4)</f>
        <v>6</v>
      </c>
      <c r="E4" s="27">
        <v>1.0</v>
      </c>
      <c r="F4" s="27" t="s">
        <v>103</v>
      </c>
      <c r="G4" s="27">
        <v>3.0</v>
      </c>
      <c r="H4" s="27">
        <v>1.0</v>
      </c>
      <c r="I4" s="27"/>
      <c r="J4" s="27"/>
      <c r="K4" s="27"/>
      <c r="L4" s="27">
        <v>0.5</v>
      </c>
      <c r="M4" s="27">
        <v>1.0</v>
      </c>
      <c r="N4" s="27">
        <v>0.5</v>
      </c>
      <c r="O4" s="27" t="s">
        <v>104</v>
      </c>
      <c r="P4" s="27" t="s">
        <v>105</v>
      </c>
      <c r="Q4" s="27" t="s">
        <v>106</v>
      </c>
      <c r="R4" s="27" t="s">
        <v>107</v>
      </c>
      <c r="S4" s="27">
        <v>6.0</v>
      </c>
      <c r="T4" s="6"/>
      <c r="U4" s="6"/>
      <c r="V4" s="27"/>
      <c r="W4" s="28"/>
      <c r="X4" s="28"/>
      <c r="Y4" s="28"/>
      <c r="Z4" s="28"/>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
    <col customWidth="1" min="2" max="2" width="10.88"/>
    <col customWidth="1" min="3" max="3" width="7.25"/>
    <col customWidth="1" min="4" max="4" width="8.38"/>
    <col customWidth="1" min="5" max="5" width="7.13"/>
    <col customWidth="1" min="6" max="6" width="39.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2.63"/>
    <col customWidth="1" min="19" max="19" width="6.25"/>
    <col customWidth="1" min="20" max="20" width="10.75"/>
  </cols>
  <sheetData>
    <row r="1" ht="15.75" customHeight="1">
      <c r="A1" s="24" t="s">
        <v>89</v>
      </c>
      <c r="B1" s="25"/>
      <c r="C1" s="25"/>
      <c r="D1" s="25"/>
      <c r="E1" s="25"/>
      <c r="F1" s="25"/>
      <c r="G1" s="26"/>
      <c r="H1" s="26"/>
      <c r="I1" s="26"/>
      <c r="J1" s="26"/>
      <c r="K1" s="26"/>
      <c r="L1" s="26"/>
      <c r="M1" s="26"/>
      <c r="N1" s="26"/>
      <c r="O1" s="26"/>
      <c r="P1" s="6"/>
      <c r="Q1" s="6"/>
      <c r="R1" s="26"/>
      <c r="S1" s="26"/>
      <c r="T1" s="6"/>
    </row>
    <row r="2" ht="39.75" customHeight="1">
      <c r="A2" s="29" t="s">
        <v>108</v>
      </c>
      <c r="G2" s="26"/>
      <c r="H2" s="26"/>
      <c r="I2" s="26"/>
      <c r="J2" s="26"/>
      <c r="K2" s="26"/>
      <c r="L2" s="26"/>
      <c r="M2" s="26"/>
      <c r="N2" s="26"/>
      <c r="O2" s="26"/>
      <c r="P2" s="6"/>
      <c r="Q2" s="6"/>
      <c r="R2" s="26"/>
      <c r="S2" s="26"/>
      <c r="T2" s="6"/>
    </row>
    <row r="3" ht="15.75" customHeight="1">
      <c r="A3" s="2" t="s">
        <v>91</v>
      </c>
      <c r="B3" s="2" t="s">
        <v>3</v>
      </c>
      <c r="C3" s="2" t="s">
        <v>92</v>
      </c>
      <c r="D3" s="2" t="s">
        <v>93</v>
      </c>
      <c r="E3" s="2" t="s">
        <v>94</v>
      </c>
      <c r="F3" s="2" t="s">
        <v>95</v>
      </c>
      <c r="G3" s="2" t="s">
        <v>16</v>
      </c>
      <c r="H3" s="2" t="s">
        <v>17</v>
      </c>
      <c r="I3" s="2" t="s">
        <v>18</v>
      </c>
      <c r="J3" s="2" t="s">
        <v>19</v>
      </c>
      <c r="K3" s="2" t="s">
        <v>20</v>
      </c>
      <c r="L3" s="2" t="s">
        <v>21</v>
      </c>
      <c r="M3" s="2" t="s">
        <v>22</v>
      </c>
      <c r="N3" s="2" t="s">
        <v>96</v>
      </c>
      <c r="O3" s="2" t="s">
        <v>97</v>
      </c>
      <c r="P3" s="3" t="s">
        <v>98</v>
      </c>
      <c r="Q3" s="3" t="s">
        <v>99</v>
      </c>
      <c r="R3" s="2" t="s">
        <v>100</v>
      </c>
      <c r="S3" s="2" t="s">
        <v>101</v>
      </c>
      <c r="T3" s="3"/>
    </row>
    <row r="4" ht="15.75" customHeight="1">
      <c r="A4" s="27">
        <v>1.0</v>
      </c>
      <c r="B4" s="27" t="s">
        <v>102</v>
      </c>
      <c r="C4" s="27">
        <f t="shared" ref="C4:C9" si="1">D4+E4</f>
        <v>10</v>
      </c>
      <c r="D4" s="27">
        <f t="shared" ref="D4:D9" si="2">sum(G4:N4)</f>
        <v>6</v>
      </c>
      <c r="E4" s="30">
        <v>4.0</v>
      </c>
      <c r="F4" s="30" t="s">
        <v>109</v>
      </c>
      <c r="G4" s="30">
        <v>5.0</v>
      </c>
      <c r="H4" s="27"/>
      <c r="I4" s="27"/>
      <c r="J4" s="27"/>
      <c r="K4" s="27"/>
      <c r="L4" s="30">
        <v>0.5</v>
      </c>
      <c r="M4" s="30">
        <v>0.5</v>
      </c>
      <c r="N4" s="27"/>
      <c r="O4" s="30" t="s">
        <v>110</v>
      </c>
      <c r="P4" s="30" t="s">
        <v>111</v>
      </c>
      <c r="Q4" s="30" t="s">
        <v>112</v>
      </c>
      <c r="R4" s="30" t="s">
        <v>113</v>
      </c>
      <c r="S4" s="30">
        <v>12.0</v>
      </c>
      <c r="T4" s="6"/>
    </row>
    <row r="5" ht="15.75" customHeight="1">
      <c r="A5" s="8">
        <v>2.0</v>
      </c>
      <c r="B5" s="8" t="s">
        <v>27</v>
      </c>
      <c r="C5" s="9">
        <f t="shared" si="1"/>
        <v>9</v>
      </c>
      <c r="D5" s="9">
        <f t="shared" si="2"/>
        <v>9</v>
      </c>
      <c r="E5" s="8">
        <v>0.0</v>
      </c>
      <c r="F5" s="7" t="s">
        <v>114</v>
      </c>
      <c r="G5" s="7">
        <v>4.0</v>
      </c>
      <c r="H5" s="7">
        <v>1.0</v>
      </c>
      <c r="J5" s="7"/>
      <c r="K5" s="7">
        <v>2.0</v>
      </c>
      <c r="L5" s="7">
        <v>2.0</v>
      </c>
      <c r="M5" s="6"/>
      <c r="N5" s="6"/>
      <c r="O5" s="7"/>
      <c r="P5" s="7" t="s">
        <v>115</v>
      </c>
      <c r="Q5" s="7" t="s">
        <v>116</v>
      </c>
      <c r="R5" s="7" t="s">
        <v>113</v>
      </c>
      <c r="S5" s="7">
        <v>11.0</v>
      </c>
      <c r="T5" s="6"/>
    </row>
    <row r="6" ht="15.75" customHeight="1">
      <c r="A6" s="8">
        <v>3.0</v>
      </c>
      <c r="B6" s="8" t="s">
        <v>117</v>
      </c>
      <c r="C6" s="9">
        <f t="shared" si="1"/>
        <v>9</v>
      </c>
      <c r="D6" s="9">
        <f t="shared" si="2"/>
        <v>6</v>
      </c>
      <c r="E6" s="8">
        <v>3.0</v>
      </c>
      <c r="F6" s="7" t="s">
        <v>118</v>
      </c>
      <c r="G6" s="7">
        <v>3.0</v>
      </c>
      <c r="H6" s="7"/>
      <c r="I6" s="7"/>
      <c r="J6" s="7"/>
      <c r="K6" s="7">
        <v>3.0</v>
      </c>
      <c r="L6" s="7"/>
      <c r="M6" s="6"/>
      <c r="N6" s="7"/>
      <c r="O6" s="7" t="s">
        <v>119</v>
      </c>
      <c r="P6" s="7"/>
      <c r="Q6" s="7"/>
      <c r="R6" s="7" t="s">
        <v>120</v>
      </c>
      <c r="S6" s="7">
        <v>11.0</v>
      </c>
      <c r="T6" s="6"/>
    </row>
    <row r="7" ht="15.75" customHeight="1">
      <c r="A7" s="8">
        <v>4.0</v>
      </c>
      <c r="B7" s="8" t="s">
        <v>121</v>
      </c>
      <c r="C7" s="9">
        <f t="shared" si="1"/>
        <v>14</v>
      </c>
      <c r="D7" s="9">
        <f t="shared" si="2"/>
        <v>12</v>
      </c>
      <c r="E7" s="8">
        <v>2.0</v>
      </c>
      <c r="F7" s="7" t="s">
        <v>122</v>
      </c>
      <c r="G7" s="7">
        <v>6.0</v>
      </c>
      <c r="H7" s="7"/>
      <c r="I7" s="7"/>
      <c r="J7" s="7"/>
      <c r="K7" s="7">
        <v>4.0</v>
      </c>
      <c r="L7" s="7"/>
      <c r="M7" s="7">
        <v>2.0</v>
      </c>
      <c r="N7" s="7"/>
      <c r="O7" s="7"/>
      <c r="P7" s="7"/>
      <c r="Q7" s="7"/>
      <c r="R7" s="7" t="s">
        <v>123</v>
      </c>
      <c r="S7" s="7">
        <v>17.0</v>
      </c>
      <c r="T7" s="6"/>
    </row>
    <row r="8" ht="15.75" customHeight="1">
      <c r="A8" s="8">
        <v>5.0</v>
      </c>
      <c r="B8" s="8" t="s">
        <v>124</v>
      </c>
      <c r="C8" s="9">
        <f t="shared" si="1"/>
        <v>6</v>
      </c>
      <c r="D8" s="9">
        <f t="shared" si="2"/>
        <v>5</v>
      </c>
      <c r="E8" s="8">
        <v>1.0</v>
      </c>
      <c r="F8" s="7" t="s">
        <v>125</v>
      </c>
      <c r="G8" s="7">
        <v>3.0</v>
      </c>
      <c r="H8" s="6"/>
      <c r="I8" s="6"/>
      <c r="J8" s="6"/>
      <c r="K8" s="7">
        <v>1.0</v>
      </c>
      <c r="L8" s="6"/>
      <c r="M8" s="7">
        <v>1.0</v>
      </c>
      <c r="N8" s="6"/>
      <c r="O8" s="7" t="s">
        <v>126</v>
      </c>
      <c r="P8" s="6"/>
      <c r="Q8" s="6"/>
      <c r="R8" s="7" t="s">
        <v>127</v>
      </c>
      <c r="S8" s="7">
        <v>7.0</v>
      </c>
      <c r="T8" s="6"/>
    </row>
    <row r="9" ht="15.75" customHeight="1">
      <c r="A9" s="8">
        <v>6.0</v>
      </c>
      <c r="B9" s="8" t="s">
        <v>128</v>
      </c>
      <c r="C9" s="9">
        <f t="shared" si="1"/>
        <v>4</v>
      </c>
      <c r="D9" s="9">
        <f t="shared" si="2"/>
        <v>3</v>
      </c>
      <c r="E9" s="8">
        <v>1.0</v>
      </c>
      <c r="F9" s="7" t="s">
        <v>129</v>
      </c>
      <c r="G9" s="6"/>
      <c r="H9" s="6"/>
      <c r="I9" s="6"/>
      <c r="J9" s="6"/>
      <c r="K9" s="7">
        <v>3.0</v>
      </c>
      <c r="L9" s="6"/>
      <c r="M9" s="6"/>
      <c r="N9" s="6"/>
      <c r="O9" s="7" t="s">
        <v>130</v>
      </c>
      <c r="P9" s="6"/>
      <c r="Q9" s="6"/>
      <c r="R9" s="6"/>
      <c r="S9" s="7">
        <v>7.0</v>
      </c>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24" t="s">
        <v>89</v>
      </c>
      <c r="B1" s="25"/>
      <c r="C1" s="25"/>
      <c r="D1" s="25"/>
      <c r="E1" s="25"/>
      <c r="F1" s="25"/>
      <c r="G1" s="26"/>
      <c r="H1" s="26"/>
      <c r="I1" s="26"/>
      <c r="J1" s="26"/>
      <c r="K1" s="26"/>
      <c r="L1" s="26"/>
      <c r="M1" s="26"/>
      <c r="N1" s="26"/>
      <c r="O1" s="26"/>
      <c r="P1" s="6"/>
      <c r="Q1" s="6"/>
      <c r="R1" s="26"/>
      <c r="S1" s="26"/>
      <c r="T1" s="6"/>
    </row>
    <row r="2" ht="39.75" customHeight="1">
      <c r="A2" s="29" t="s">
        <v>131</v>
      </c>
      <c r="G2" s="26"/>
      <c r="H2" s="26"/>
      <c r="I2" s="26"/>
      <c r="J2" s="26"/>
      <c r="K2" s="26"/>
      <c r="L2" s="26"/>
      <c r="M2" s="26"/>
      <c r="N2" s="26"/>
      <c r="O2" s="26"/>
      <c r="P2" s="6"/>
      <c r="Q2" s="6"/>
      <c r="R2" s="26"/>
      <c r="S2" s="26"/>
      <c r="T2" s="6"/>
    </row>
    <row r="3" ht="15.75" customHeight="1">
      <c r="A3" s="2" t="s">
        <v>91</v>
      </c>
      <c r="B3" s="2" t="s">
        <v>3</v>
      </c>
      <c r="C3" s="2" t="s">
        <v>92</v>
      </c>
      <c r="D3" s="2" t="s">
        <v>93</v>
      </c>
      <c r="E3" s="2" t="s">
        <v>94</v>
      </c>
      <c r="F3" s="2" t="s">
        <v>95</v>
      </c>
      <c r="G3" s="2" t="s">
        <v>16</v>
      </c>
      <c r="H3" s="2" t="s">
        <v>17</v>
      </c>
      <c r="I3" s="2" t="s">
        <v>18</v>
      </c>
      <c r="J3" s="2" t="s">
        <v>19</v>
      </c>
      <c r="K3" s="2" t="s">
        <v>20</v>
      </c>
      <c r="L3" s="2" t="s">
        <v>21</v>
      </c>
      <c r="M3" s="2" t="s">
        <v>22</v>
      </c>
      <c r="N3" s="2" t="s">
        <v>96</v>
      </c>
      <c r="O3" s="2" t="s">
        <v>97</v>
      </c>
      <c r="P3" s="3" t="s">
        <v>98</v>
      </c>
      <c r="Q3" s="3" t="s">
        <v>99</v>
      </c>
      <c r="R3" s="2" t="s">
        <v>100</v>
      </c>
      <c r="S3" s="2" t="s">
        <v>101</v>
      </c>
      <c r="T3" s="3"/>
    </row>
    <row r="4" ht="15.75" customHeight="1">
      <c r="A4" s="27">
        <v>1.0</v>
      </c>
      <c r="B4" s="27" t="s">
        <v>102</v>
      </c>
      <c r="C4" s="27">
        <f>D4+E4</f>
        <v>10</v>
      </c>
      <c r="D4" s="27">
        <f>sum(G4:N4)</f>
        <v>6</v>
      </c>
      <c r="E4" s="30">
        <v>4.0</v>
      </c>
      <c r="F4" s="30" t="s">
        <v>132</v>
      </c>
      <c r="G4" s="30">
        <v>5.0</v>
      </c>
      <c r="H4" s="27"/>
      <c r="I4" s="27"/>
      <c r="J4" s="27"/>
      <c r="K4" s="27"/>
      <c r="L4" s="30">
        <v>0.5</v>
      </c>
      <c r="M4" s="30">
        <v>0.5</v>
      </c>
      <c r="N4" s="27"/>
      <c r="O4" s="30" t="s">
        <v>133</v>
      </c>
      <c r="P4" s="30" t="s">
        <v>134</v>
      </c>
      <c r="Q4" s="30" t="s">
        <v>135</v>
      </c>
      <c r="R4" s="30" t="s">
        <v>136</v>
      </c>
      <c r="S4" s="30">
        <v>10.0</v>
      </c>
      <c r="T4" s="6"/>
    </row>
    <row r="5" ht="15.75" customHeight="1">
      <c r="A5" s="8">
        <v>2.0</v>
      </c>
      <c r="B5" s="8" t="s">
        <v>27</v>
      </c>
      <c r="C5" s="8">
        <v>12.0</v>
      </c>
      <c r="D5" s="8">
        <f t="shared" ref="D5:D6" si="1">G5+H5+I5+J5+K5+L5+M5+N5</f>
        <v>16</v>
      </c>
      <c r="E5" s="8">
        <v>24.0</v>
      </c>
      <c r="F5" s="7" t="s">
        <v>137</v>
      </c>
      <c r="G5" s="7">
        <v>5.0</v>
      </c>
      <c r="H5" s="7">
        <v>1.0</v>
      </c>
      <c r="I5" s="7">
        <v>1.0</v>
      </c>
      <c r="J5" s="7">
        <v>3.0</v>
      </c>
      <c r="K5" s="7">
        <v>2.0</v>
      </c>
      <c r="L5" s="7">
        <v>3.0</v>
      </c>
      <c r="M5" s="7">
        <v>1.0</v>
      </c>
      <c r="N5" s="7">
        <v>0.0</v>
      </c>
      <c r="O5" s="30" t="s">
        <v>138</v>
      </c>
      <c r="P5" s="7" t="s">
        <v>139</v>
      </c>
      <c r="Q5" s="7" t="s">
        <v>140</v>
      </c>
      <c r="R5" s="7" t="s">
        <v>141</v>
      </c>
      <c r="S5" s="7">
        <v>12.0</v>
      </c>
      <c r="T5" s="6"/>
    </row>
    <row r="6" ht="15.75" customHeight="1">
      <c r="A6" s="8">
        <v>3.0</v>
      </c>
      <c r="B6" s="8" t="s">
        <v>142</v>
      </c>
      <c r="C6" s="8">
        <v>12.0</v>
      </c>
      <c r="D6" s="8">
        <f t="shared" si="1"/>
        <v>11.5</v>
      </c>
      <c r="E6" s="8">
        <v>24.0</v>
      </c>
      <c r="F6" s="7" t="s">
        <v>143</v>
      </c>
      <c r="G6" s="7">
        <v>6.0</v>
      </c>
      <c r="H6" s="7">
        <v>1.0</v>
      </c>
      <c r="I6" s="7">
        <v>1.0</v>
      </c>
      <c r="J6" s="7">
        <v>3.0</v>
      </c>
      <c r="K6" s="7">
        <v>0.0</v>
      </c>
      <c r="L6" s="7">
        <v>0.5</v>
      </c>
      <c r="M6" s="7">
        <v>0.0</v>
      </c>
      <c r="N6" s="7">
        <v>0.0</v>
      </c>
      <c r="O6" s="30" t="s">
        <v>144</v>
      </c>
      <c r="P6" s="7" t="s">
        <v>145</v>
      </c>
      <c r="Q6" s="7" t="s">
        <v>146</v>
      </c>
      <c r="R6" s="7" t="s">
        <v>147</v>
      </c>
      <c r="S6" s="7">
        <v>8.0</v>
      </c>
      <c r="T6" s="6"/>
    </row>
    <row r="7" ht="15.75" customHeight="1">
      <c r="A7" s="8">
        <v>4.0</v>
      </c>
      <c r="B7" s="8" t="s">
        <v>148</v>
      </c>
      <c r="C7" s="8">
        <v>20.0</v>
      </c>
      <c r="D7" s="8">
        <v>20.0</v>
      </c>
      <c r="E7" s="8">
        <v>1.0</v>
      </c>
      <c r="F7" s="7" t="s">
        <v>149</v>
      </c>
      <c r="G7" s="7">
        <v>4.0</v>
      </c>
      <c r="H7" s="7">
        <v>0.0</v>
      </c>
      <c r="I7" s="7">
        <v>1.0</v>
      </c>
      <c r="J7" s="7">
        <v>15.0</v>
      </c>
      <c r="K7" s="7">
        <v>0.0</v>
      </c>
      <c r="L7" s="7">
        <v>0.0</v>
      </c>
      <c r="M7" s="7">
        <v>0.0</v>
      </c>
      <c r="N7" s="7">
        <v>0.0</v>
      </c>
      <c r="O7" s="30" t="s">
        <v>150</v>
      </c>
      <c r="P7" s="7" t="s">
        <v>151</v>
      </c>
      <c r="Q7" s="7" t="s">
        <v>152</v>
      </c>
      <c r="R7" s="7" t="s">
        <v>153</v>
      </c>
      <c r="S7" s="7">
        <v>20.0</v>
      </c>
      <c r="T7" s="6"/>
    </row>
    <row r="8" ht="15.75" customHeight="1">
      <c r="A8" s="8">
        <v>5.0</v>
      </c>
      <c r="B8" s="8" t="s">
        <v>154</v>
      </c>
      <c r="C8" s="8">
        <v>25.0</v>
      </c>
      <c r="D8" s="8">
        <v>28.0</v>
      </c>
      <c r="E8" s="8">
        <v>1.0</v>
      </c>
      <c r="F8" s="7" t="s">
        <v>155</v>
      </c>
      <c r="G8" s="7">
        <v>5.0</v>
      </c>
      <c r="H8" s="7">
        <v>0.0</v>
      </c>
      <c r="I8" s="7">
        <v>1.0</v>
      </c>
      <c r="J8" s="7">
        <v>20.0</v>
      </c>
      <c r="K8" s="7">
        <v>0.0</v>
      </c>
      <c r="L8" s="7">
        <v>1.0</v>
      </c>
      <c r="M8" s="7">
        <v>1.0</v>
      </c>
      <c r="N8" s="7">
        <v>0.0</v>
      </c>
      <c r="O8" s="30" t="s">
        <v>156</v>
      </c>
      <c r="P8" s="7" t="s">
        <v>151</v>
      </c>
      <c r="Q8" s="7" t="s">
        <v>157</v>
      </c>
      <c r="R8" s="7" t="s">
        <v>158</v>
      </c>
      <c r="S8" s="7">
        <v>20.0</v>
      </c>
      <c r="T8" s="6"/>
    </row>
    <row r="9" ht="15.75" customHeight="1">
      <c r="F9" s="8"/>
      <c r="G9" s="6"/>
      <c r="H9" s="6"/>
      <c r="I9" s="6"/>
      <c r="J9" s="6"/>
      <c r="K9" s="6"/>
      <c r="L9" s="6"/>
      <c r="M9" s="6"/>
      <c r="N9" s="6"/>
      <c r="O9" s="6"/>
      <c r="P9" s="6"/>
      <c r="Q9" s="6"/>
      <c r="R9" s="6"/>
      <c r="S9" s="6"/>
      <c r="T9" s="6"/>
    </row>
    <row r="10" ht="15.75" customHeight="1">
      <c r="F10" s="2"/>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4" t="s">
        <v>89</v>
      </c>
      <c r="B1" s="25"/>
      <c r="C1" s="25"/>
      <c r="D1" s="25"/>
      <c r="E1" s="25"/>
      <c r="F1" s="25"/>
      <c r="G1" s="26"/>
      <c r="H1" s="26"/>
      <c r="I1" s="26"/>
      <c r="J1" s="26"/>
      <c r="K1" s="26"/>
      <c r="L1" s="26"/>
      <c r="M1" s="26"/>
      <c r="N1" s="26"/>
      <c r="O1" s="26"/>
      <c r="P1" s="6"/>
      <c r="Q1" s="6"/>
      <c r="R1" s="26"/>
      <c r="S1" s="26"/>
      <c r="T1" s="6"/>
      <c r="U1" s="6"/>
      <c r="V1" s="6"/>
    </row>
    <row r="2" ht="39.75" customHeight="1">
      <c r="A2" s="29" t="s">
        <v>159</v>
      </c>
      <c r="G2" s="26"/>
      <c r="H2" s="26"/>
      <c r="I2" s="26"/>
      <c r="J2" s="26"/>
      <c r="K2" s="26"/>
      <c r="L2" s="26"/>
      <c r="M2" s="26"/>
      <c r="N2" s="26"/>
      <c r="O2" s="26"/>
      <c r="P2" s="6"/>
      <c r="Q2" s="6"/>
      <c r="R2" s="26"/>
      <c r="S2" s="26"/>
      <c r="T2" s="6"/>
      <c r="U2" s="6"/>
      <c r="V2" s="6"/>
    </row>
    <row r="3" ht="15.75" customHeight="1">
      <c r="A3" s="2" t="s">
        <v>91</v>
      </c>
      <c r="B3" s="2" t="s">
        <v>3</v>
      </c>
      <c r="C3" s="2" t="s">
        <v>92</v>
      </c>
      <c r="D3" s="2" t="s">
        <v>93</v>
      </c>
      <c r="E3" s="2" t="s">
        <v>94</v>
      </c>
      <c r="F3" s="2" t="s">
        <v>95</v>
      </c>
      <c r="G3" s="2" t="s">
        <v>16</v>
      </c>
      <c r="H3" s="2" t="s">
        <v>17</v>
      </c>
      <c r="I3" s="2" t="s">
        <v>18</v>
      </c>
      <c r="J3" s="2" t="s">
        <v>19</v>
      </c>
      <c r="K3" s="2" t="s">
        <v>20</v>
      </c>
      <c r="L3" s="2" t="s">
        <v>21</v>
      </c>
      <c r="M3" s="2" t="s">
        <v>22</v>
      </c>
      <c r="N3" s="2" t="s">
        <v>96</v>
      </c>
      <c r="O3" s="2" t="s">
        <v>97</v>
      </c>
      <c r="P3" s="3" t="s">
        <v>98</v>
      </c>
      <c r="Q3" s="3" t="s">
        <v>99</v>
      </c>
      <c r="R3" s="2" t="s">
        <v>100</v>
      </c>
      <c r="S3" s="2" t="s">
        <v>101</v>
      </c>
      <c r="T3" s="3"/>
      <c r="U3" s="3"/>
      <c r="V3" s="3"/>
      <c r="W3" s="4"/>
      <c r="X3" s="4"/>
      <c r="Y3" s="4"/>
      <c r="Z3" s="4"/>
    </row>
    <row r="4" ht="15.75" customHeight="1">
      <c r="A4" s="27">
        <v>1.0</v>
      </c>
      <c r="B4" s="27" t="s">
        <v>102</v>
      </c>
      <c r="C4" s="27">
        <f>D4+E4</f>
        <v>9</v>
      </c>
      <c r="D4" s="27">
        <f>sum(G4:N4)</f>
        <v>5</v>
      </c>
      <c r="E4" s="30">
        <v>4.0</v>
      </c>
      <c r="F4" s="30" t="s">
        <v>160</v>
      </c>
      <c r="G4" s="30">
        <v>1.0</v>
      </c>
      <c r="H4" s="27"/>
      <c r="I4" s="30">
        <v>2.0</v>
      </c>
      <c r="J4" s="27"/>
      <c r="K4" s="27"/>
      <c r="L4" s="30">
        <v>1.0</v>
      </c>
      <c r="M4" s="30">
        <v>0.5</v>
      </c>
      <c r="N4" s="27">
        <v>0.5</v>
      </c>
      <c r="O4" s="30" t="s">
        <v>161</v>
      </c>
      <c r="P4" s="30">
        <v>1.0</v>
      </c>
      <c r="Q4" s="27"/>
      <c r="R4" s="30" t="s">
        <v>162</v>
      </c>
      <c r="S4" s="30">
        <v>8.0</v>
      </c>
      <c r="T4" s="6"/>
      <c r="U4" s="6"/>
      <c r="V4" s="27"/>
      <c r="W4" s="28"/>
      <c r="X4" s="28"/>
      <c r="Y4" s="28"/>
      <c r="Z4" s="28"/>
    </row>
    <row r="5" ht="15.75" customHeight="1">
      <c r="A5" s="8">
        <v>2.0</v>
      </c>
      <c r="B5" s="8" t="s">
        <v>27</v>
      </c>
      <c r="C5" s="8">
        <v>12.0</v>
      </c>
      <c r="D5" s="8">
        <f t="shared" ref="D5:D6" si="1">G5+H5+I5+J5+K5+L5+M5+N5</f>
        <v>15</v>
      </c>
      <c r="E5" s="8">
        <v>3.0</v>
      </c>
      <c r="F5" s="7" t="s">
        <v>163</v>
      </c>
      <c r="G5" s="7">
        <v>5.0</v>
      </c>
      <c r="H5" s="7">
        <v>0.0</v>
      </c>
      <c r="I5" s="7">
        <v>1.0</v>
      </c>
      <c r="J5" s="7">
        <v>3.0</v>
      </c>
      <c r="K5" s="7">
        <v>2.0</v>
      </c>
      <c r="L5" s="7">
        <v>3.0</v>
      </c>
      <c r="M5" s="7">
        <v>1.0</v>
      </c>
      <c r="N5" s="7">
        <v>0.0</v>
      </c>
      <c r="O5" s="31" t="s">
        <v>164</v>
      </c>
      <c r="P5" s="7" t="s">
        <v>165</v>
      </c>
      <c r="Q5" s="7" t="s">
        <v>166</v>
      </c>
      <c r="R5" s="7" t="s">
        <v>141</v>
      </c>
      <c r="S5" s="7">
        <v>12.0</v>
      </c>
      <c r="T5" s="6"/>
      <c r="U5" s="6"/>
      <c r="V5" s="6"/>
    </row>
    <row r="6" ht="15.75" customHeight="1">
      <c r="A6" s="8">
        <v>3.0</v>
      </c>
      <c r="B6" s="8" t="s">
        <v>142</v>
      </c>
      <c r="C6" s="8">
        <v>12.0</v>
      </c>
      <c r="D6" s="8">
        <f t="shared" si="1"/>
        <v>10.5</v>
      </c>
      <c r="E6" s="8">
        <v>2.0</v>
      </c>
      <c r="F6" s="7" t="s">
        <v>167</v>
      </c>
      <c r="G6" s="7">
        <v>6.0</v>
      </c>
      <c r="H6" s="7">
        <v>0.0</v>
      </c>
      <c r="I6" s="7">
        <v>1.0</v>
      </c>
      <c r="J6" s="7">
        <v>3.0</v>
      </c>
      <c r="K6" s="7">
        <v>0.0</v>
      </c>
      <c r="L6" s="7">
        <v>0.5</v>
      </c>
      <c r="M6" s="7">
        <v>0.0</v>
      </c>
      <c r="N6" s="7">
        <v>0.0</v>
      </c>
      <c r="O6" s="31" t="s">
        <v>168</v>
      </c>
      <c r="P6" s="7" t="s">
        <v>169</v>
      </c>
      <c r="Q6" s="7" t="s">
        <v>170</v>
      </c>
      <c r="R6" s="7" t="s">
        <v>171</v>
      </c>
      <c r="S6" s="7">
        <v>8.0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4" t="s">
        <v>89</v>
      </c>
      <c r="B1" s="25"/>
      <c r="C1" s="25"/>
      <c r="D1" s="25"/>
      <c r="E1" s="25"/>
      <c r="F1" s="25"/>
      <c r="G1" s="26"/>
      <c r="H1" s="26"/>
      <c r="I1" s="26"/>
      <c r="J1" s="26"/>
      <c r="K1" s="26"/>
      <c r="L1" s="26"/>
      <c r="M1" s="26"/>
      <c r="N1" s="26"/>
      <c r="O1" s="26"/>
      <c r="P1" s="6"/>
      <c r="Q1" s="6"/>
      <c r="R1" s="26"/>
      <c r="S1" s="26"/>
      <c r="T1" s="6"/>
      <c r="U1" s="6"/>
      <c r="V1" s="6"/>
    </row>
    <row r="2" ht="39.75" customHeight="1">
      <c r="A2" s="29" t="s">
        <v>172</v>
      </c>
      <c r="G2" s="26"/>
      <c r="H2" s="26"/>
      <c r="I2" s="26"/>
      <c r="J2" s="26"/>
      <c r="K2" s="26"/>
      <c r="L2" s="26"/>
      <c r="M2" s="26"/>
      <c r="N2" s="26"/>
      <c r="O2" s="26"/>
      <c r="P2" s="6"/>
      <c r="Q2" s="6"/>
      <c r="R2" s="26"/>
      <c r="S2" s="26"/>
      <c r="T2" s="6"/>
      <c r="U2" s="6"/>
      <c r="V2" s="6"/>
    </row>
    <row r="3" ht="15.75" customHeight="1">
      <c r="A3" s="2" t="s">
        <v>91</v>
      </c>
      <c r="B3" s="2" t="s">
        <v>3</v>
      </c>
      <c r="C3" s="2" t="s">
        <v>92</v>
      </c>
      <c r="D3" s="2" t="s">
        <v>93</v>
      </c>
      <c r="E3" s="2" t="s">
        <v>94</v>
      </c>
      <c r="F3" s="2" t="s">
        <v>95</v>
      </c>
      <c r="G3" s="2" t="s">
        <v>16</v>
      </c>
      <c r="H3" s="2" t="s">
        <v>17</v>
      </c>
      <c r="I3" s="2" t="s">
        <v>18</v>
      </c>
      <c r="J3" s="2" t="s">
        <v>19</v>
      </c>
      <c r="K3" s="2" t="s">
        <v>20</v>
      </c>
      <c r="L3" s="2" t="s">
        <v>21</v>
      </c>
      <c r="M3" s="2" t="s">
        <v>22</v>
      </c>
      <c r="N3" s="2" t="s">
        <v>96</v>
      </c>
      <c r="O3" s="2" t="s">
        <v>97</v>
      </c>
      <c r="P3" s="3" t="s">
        <v>98</v>
      </c>
      <c r="Q3" s="3" t="s">
        <v>99</v>
      </c>
      <c r="R3" s="2" t="s">
        <v>100</v>
      </c>
      <c r="S3" s="2" t="s">
        <v>101</v>
      </c>
      <c r="T3" s="3"/>
      <c r="U3" s="3"/>
      <c r="V3" s="3"/>
      <c r="W3" s="4"/>
      <c r="X3" s="4"/>
      <c r="Y3" s="4"/>
      <c r="Z3" s="4"/>
    </row>
    <row r="4" ht="15.75" customHeight="1">
      <c r="A4" s="27">
        <v>1.0</v>
      </c>
      <c r="B4" s="27" t="s">
        <v>102</v>
      </c>
      <c r="C4" s="27">
        <f t="shared" ref="C4:C9" si="1">D4+E4</f>
        <v>9</v>
      </c>
      <c r="D4" s="27">
        <f t="shared" ref="D4:D9" si="2">sum(G4:N4)</f>
        <v>5</v>
      </c>
      <c r="E4" s="30">
        <v>4.0</v>
      </c>
      <c r="F4" s="30" t="s">
        <v>173</v>
      </c>
      <c r="G4" s="30">
        <v>2.0</v>
      </c>
      <c r="H4" s="27"/>
      <c r="I4" s="27"/>
      <c r="J4" s="27"/>
      <c r="K4" s="27"/>
      <c r="L4" s="30">
        <v>2.0</v>
      </c>
      <c r="M4" s="30">
        <v>1.0</v>
      </c>
      <c r="N4" s="27"/>
      <c r="O4" s="30" t="s">
        <v>174</v>
      </c>
      <c r="P4" s="30" t="s">
        <v>175</v>
      </c>
      <c r="Q4" s="30" t="s">
        <v>176</v>
      </c>
      <c r="R4" s="30" t="s">
        <v>177</v>
      </c>
      <c r="S4" s="30">
        <v>15.0</v>
      </c>
      <c r="T4" s="6"/>
      <c r="U4" s="6"/>
      <c r="V4" s="27"/>
      <c r="W4" s="28"/>
      <c r="X4" s="28"/>
      <c r="Y4" s="28"/>
      <c r="Z4" s="28"/>
    </row>
    <row r="5" ht="15.75" customHeight="1">
      <c r="A5" s="27">
        <v>2.0</v>
      </c>
      <c r="B5" s="27" t="s">
        <v>178</v>
      </c>
      <c r="C5" s="27">
        <f t="shared" si="1"/>
        <v>10.5</v>
      </c>
      <c r="D5" s="27">
        <f t="shared" si="2"/>
        <v>8.5</v>
      </c>
      <c r="E5" s="30">
        <v>2.0</v>
      </c>
      <c r="F5" s="30" t="s">
        <v>179</v>
      </c>
      <c r="G5" s="30">
        <v>2.0</v>
      </c>
      <c r="H5" s="27">
        <v>3.0</v>
      </c>
      <c r="I5" s="27">
        <v>2.0</v>
      </c>
      <c r="J5" s="27"/>
      <c r="K5" s="27"/>
      <c r="L5" s="30">
        <v>0.5</v>
      </c>
      <c r="M5" s="30">
        <v>1.0</v>
      </c>
      <c r="N5" s="27"/>
      <c r="O5" s="30"/>
      <c r="P5" s="30" t="s">
        <v>180</v>
      </c>
      <c r="Q5" s="30" t="s">
        <v>181</v>
      </c>
      <c r="R5" s="30" t="s">
        <v>182</v>
      </c>
      <c r="S5" s="30">
        <v>20.0</v>
      </c>
      <c r="T5" s="6"/>
      <c r="U5" s="6"/>
      <c r="V5" s="6"/>
    </row>
    <row r="6" ht="15.75" customHeight="1">
      <c r="A6" s="30">
        <v>3.0</v>
      </c>
      <c r="B6" s="30" t="s">
        <v>183</v>
      </c>
      <c r="C6" s="27">
        <f t="shared" si="1"/>
        <v>10</v>
      </c>
      <c r="D6" s="27">
        <f t="shared" si="2"/>
        <v>7.5</v>
      </c>
      <c r="E6" s="30">
        <v>2.5</v>
      </c>
      <c r="F6" s="30" t="s">
        <v>184</v>
      </c>
      <c r="G6" s="30">
        <v>3.0</v>
      </c>
      <c r="H6" s="30"/>
      <c r="I6" s="30">
        <v>2.5</v>
      </c>
      <c r="J6" s="27"/>
      <c r="K6" s="27"/>
      <c r="L6" s="30">
        <v>1.0</v>
      </c>
      <c r="M6" s="30">
        <v>0.5</v>
      </c>
      <c r="N6" s="30">
        <v>0.5</v>
      </c>
      <c r="O6" s="30" t="s">
        <v>185</v>
      </c>
      <c r="P6" s="30" t="s">
        <v>186</v>
      </c>
      <c r="Q6" s="30" t="s">
        <v>187</v>
      </c>
      <c r="R6" s="30" t="s">
        <v>188</v>
      </c>
      <c r="S6" s="30">
        <v>15.0</v>
      </c>
      <c r="T6" s="6"/>
      <c r="U6" s="6"/>
      <c r="V6" s="6"/>
    </row>
    <row r="7" ht="15.75" customHeight="1">
      <c r="A7" s="8">
        <v>4.0</v>
      </c>
      <c r="B7" s="8" t="s">
        <v>189</v>
      </c>
      <c r="C7" s="27">
        <f t="shared" si="1"/>
        <v>14</v>
      </c>
      <c r="D7" s="27">
        <f t="shared" si="2"/>
        <v>12.5</v>
      </c>
      <c r="E7" s="30">
        <v>1.5</v>
      </c>
      <c r="F7" s="30" t="s">
        <v>190</v>
      </c>
      <c r="G7" s="30">
        <v>8.0</v>
      </c>
      <c r="H7" s="30">
        <v>0.5</v>
      </c>
      <c r="I7" s="30"/>
      <c r="J7" s="27"/>
      <c r="K7" s="27"/>
      <c r="L7" s="30">
        <v>1.0</v>
      </c>
      <c r="M7" s="30"/>
      <c r="N7" s="30">
        <v>3.0</v>
      </c>
      <c r="O7" s="30" t="s">
        <v>191</v>
      </c>
      <c r="P7" s="30" t="s">
        <v>192</v>
      </c>
      <c r="Q7" s="30" t="s">
        <v>193</v>
      </c>
      <c r="R7" s="30" t="s">
        <v>194</v>
      </c>
      <c r="S7" s="30">
        <v>5.0</v>
      </c>
      <c r="T7" s="6"/>
      <c r="U7" s="6"/>
      <c r="V7" s="6"/>
    </row>
    <row r="8" ht="15.75" customHeight="1">
      <c r="A8" s="8">
        <v>5.0</v>
      </c>
      <c r="B8" s="8" t="s">
        <v>195</v>
      </c>
      <c r="C8" s="27">
        <f t="shared" si="1"/>
        <v>5</v>
      </c>
      <c r="D8" s="27">
        <f t="shared" si="2"/>
        <v>3.5</v>
      </c>
      <c r="E8" s="30">
        <v>1.5</v>
      </c>
      <c r="F8" s="30" t="s">
        <v>196</v>
      </c>
      <c r="G8" s="30"/>
      <c r="H8" s="30">
        <v>0.5</v>
      </c>
      <c r="I8" s="30"/>
      <c r="J8" s="27"/>
      <c r="K8" s="27"/>
      <c r="L8" s="30">
        <v>3.0</v>
      </c>
      <c r="M8" s="30"/>
      <c r="N8" s="30"/>
      <c r="O8" s="30" t="s">
        <v>197</v>
      </c>
      <c r="P8" s="30" t="s">
        <v>198</v>
      </c>
      <c r="Q8" s="30"/>
      <c r="R8" s="30" t="s">
        <v>199</v>
      </c>
      <c r="S8" s="30">
        <v>5.0</v>
      </c>
      <c r="T8" s="6"/>
      <c r="U8" s="6"/>
      <c r="V8" s="6"/>
    </row>
    <row r="9" ht="15.75" customHeight="1">
      <c r="A9" s="8">
        <v>6.0</v>
      </c>
      <c r="B9" s="8" t="s">
        <v>200</v>
      </c>
      <c r="C9" s="27">
        <f t="shared" si="1"/>
        <v>13.5</v>
      </c>
      <c r="D9" s="27">
        <f t="shared" si="2"/>
        <v>12.5</v>
      </c>
      <c r="E9" s="30">
        <v>1.0</v>
      </c>
      <c r="F9" s="30" t="s">
        <v>201</v>
      </c>
      <c r="G9" s="30">
        <v>0.5</v>
      </c>
      <c r="H9" s="30">
        <v>1.0</v>
      </c>
      <c r="I9" s="30"/>
      <c r="J9" s="27"/>
      <c r="K9" s="30">
        <v>8.0</v>
      </c>
      <c r="L9" s="30">
        <v>2.0</v>
      </c>
      <c r="M9" s="30">
        <v>1.0</v>
      </c>
      <c r="N9" s="30"/>
      <c r="O9" s="30" t="s">
        <v>202</v>
      </c>
      <c r="P9" s="30" t="s">
        <v>198</v>
      </c>
      <c r="Q9" s="30"/>
      <c r="R9" s="30"/>
      <c r="S9" s="30"/>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4" t="s">
        <v>89</v>
      </c>
      <c r="B1" s="25"/>
      <c r="C1" s="25"/>
      <c r="D1" s="25"/>
      <c r="E1" s="25"/>
      <c r="F1" s="25"/>
      <c r="G1" s="26"/>
      <c r="H1" s="26"/>
      <c r="I1" s="26"/>
      <c r="J1" s="26"/>
      <c r="K1" s="26"/>
      <c r="L1" s="26"/>
      <c r="M1" s="26"/>
      <c r="N1" s="26"/>
      <c r="O1" s="26"/>
      <c r="P1" s="6"/>
      <c r="Q1" s="6"/>
      <c r="R1" s="26"/>
      <c r="S1" s="26"/>
      <c r="T1" s="6"/>
      <c r="U1" s="6"/>
      <c r="V1" s="6"/>
    </row>
    <row r="2" ht="39.75" customHeight="1">
      <c r="A2" s="29" t="s">
        <v>203</v>
      </c>
      <c r="G2" s="26"/>
      <c r="H2" s="26"/>
      <c r="I2" s="26"/>
      <c r="J2" s="26"/>
      <c r="K2" s="26"/>
      <c r="L2" s="26"/>
      <c r="M2" s="26"/>
      <c r="N2" s="26"/>
      <c r="O2" s="26"/>
      <c r="P2" s="6"/>
      <c r="Q2" s="6"/>
      <c r="R2" s="26"/>
      <c r="S2" s="26"/>
      <c r="T2" s="6"/>
      <c r="U2" s="6"/>
      <c r="V2" s="6"/>
    </row>
    <row r="3" ht="15.75" customHeight="1">
      <c r="A3" s="2" t="s">
        <v>91</v>
      </c>
      <c r="B3" s="2" t="s">
        <v>3</v>
      </c>
      <c r="C3" s="2" t="s">
        <v>92</v>
      </c>
      <c r="D3" s="2" t="s">
        <v>93</v>
      </c>
      <c r="E3" s="2" t="s">
        <v>94</v>
      </c>
      <c r="F3" s="2" t="s">
        <v>95</v>
      </c>
      <c r="G3" s="2" t="s">
        <v>16</v>
      </c>
      <c r="H3" s="2" t="s">
        <v>17</v>
      </c>
      <c r="I3" s="2" t="s">
        <v>18</v>
      </c>
      <c r="J3" s="2" t="s">
        <v>19</v>
      </c>
      <c r="K3" s="2" t="s">
        <v>20</v>
      </c>
      <c r="L3" s="2" t="s">
        <v>21</v>
      </c>
      <c r="M3" s="2" t="s">
        <v>22</v>
      </c>
      <c r="N3" s="2" t="s">
        <v>96</v>
      </c>
      <c r="O3" s="2" t="s">
        <v>97</v>
      </c>
      <c r="P3" s="3" t="s">
        <v>98</v>
      </c>
      <c r="Q3" s="3" t="s">
        <v>99</v>
      </c>
      <c r="R3" s="2" t="s">
        <v>100</v>
      </c>
      <c r="S3" s="2" t="s">
        <v>101</v>
      </c>
      <c r="T3" s="3"/>
      <c r="U3" s="3"/>
      <c r="V3" s="3"/>
      <c r="W3" s="4"/>
      <c r="X3" s="4"/>
      <c r="Y3" s="4"/>
      <c r="Z3" s="4"/>
    </row>
    <row r="4" ht="15.75" customHeight="1">
      <c r="A4" s="27">
        <v>1.0</v>
      </c>
      <c r="B4" s="27" t="s">
        <v>102</v>
      </c>
      <c r="C4" s="27">
        <f t="shared" ref="C4:C9" si="1">D4+E4</f>
        <v>14.5</v>
      </c>
      <c r="D4" s="27">
        <f t="shared" ref="D4:D9" si="2">sum(G4:N4)</f>
        <v>10.5</v>
      </c>
      <c r="E4" s="30">
        <v>4.0</v>
      </c>
      <c r="F4" s="30" t="s">
        <v>204</v>
      </c>
      <c r="G4" s="30">
        <v>5.0</v>
      </c>
      <c r="H4" s="27"/>
      <c r="I4" s="27"/>
      <c r="J4" s="27"/>
      <c r="K4" s="27"/>
      <c r="L4" s="30">
        <v>2.0</v>
      </c>
      <c r="M4" s="30">
        <v>3.0</v>
      </c>
      <c r="N4" s="27">
        <v>0.5</v>
      </c>
      <c r="O4" s="30" t="s">
        <v>205</v>
      </c>
      <c r="P4" s="30" t="s">
        <v>206</v>
      </c>
      <c r="Q4" s="30" t="s">
        <v>207</v>
      </c>
      <c r="R4" s="30" t="s">
        <v>208</v>
      </c>
      <c r="S4" s="30">
        <v>10.0</v>
      </c>
      <c r="T4" s="6"/>
      <c r="U4" s="6"/>
      <c r="V4" s="27"/>
      <c r="W4" s="28"/>
      <c r="X4" s="28"/>
      <c r="Y4" s="28"/>
      <c r="Z4" s="28"/>
    </row>
    <row r="5" ht="15.75" customHeight="1">
      <c r="A5" s="8">
        <v>2.0</v>
      </c>
      <c r="B5" s="8" t="s">
        <v>209</v>
      </c>
      <c r="C5" s="9">
        <f t="shared" si="1"/>
        <v>11.5</v>
      </c>
      <c r="D5" s="9">
        <f t="shared" si="2"/>
        <v>9.5</v>
      </c>
      <c r="E5" s="8">
        <v>2.0</v>
      </c>
      <c r="F5" s="7" t="s">
        <v>210</v>
      </c>
      <c r="G5" s="7">
        <v>3.0</v>
      </c>
      <c r="H5" s="7">
        <v>5.0</v>
      </c>
      <c r="I5" s="7">
        <v>0.5</v>
      </c>
      <c r="J5" s="7"/>
      <c r="K5" s="6"/>
      <c r="L5" s="7">
        <v>1.0</v>
      </c>
      <c r="M5" s="6"/>
      <c r="N5" s="6"/>
      <c r="O5" s="7" t="s">
        <v>211</v>
      </c>
      <c r="P5" s="7" t="s">
        <v>212</v>
      </c>
      <c r="Q5" s="7" t="s">
        <v>213</v>
      </c>
      <c r="R5" s="7" t="s">
        <v>214</v>
      </c>
      <c r="S5" s="7">
        <v>12.0</v>
      </c>
      <c r="T5" s="6"/>
      <c r="U5" s="6"/>
      <c r="V5" s="6"/>
    </row>
    <row r="6" ht="15.75" customHeight="1">
      <c r="A6" s="8">
        <v>3.0</v>
      </c>
      <c r="B6" s="8" t="s">
        <v>32</v>
      </c>
      <c r="C6" s="9">
        <f t="shared" si="1"/>
        <v>18</v>
      </c>
      <c r="D6" s="9">
        <f t="shared" si="2"/>
        <v>16.5</v>
      </c>
      <c r="E6" s="8">
        <v>1.5</v>
      </c>
      <c r="F6" s="7" t="s">
        <v>215</v>
      </c>
      <c r="G6" s="7">
        <v>3.0</v>
      </c>
      <c r="H6" s="7">
        <v>0.5</v>
      </c>
      <c r="I6" s="7">
        <v>6.0</v>
      </c>
      <c r="J6" s="7">
        <v>6.0</v>
      </c>
      <c r="K6" s="7"/>
      <c r="L6" s="7">
        <v>0.5</v>
      </c>
      <c r="M6" s="6"/>
      <c r="N6" s="7">
        <v>0.5</v>
      </c>
      <c r="O6" s="7" t="s">
        <v>216</v>
      </c>
      <c r="P6" s="7" t="s">
        <v>217</v>
      </c>
      <c r="Q6" s="7" t="s">
        <v>218</v>
      </c>
      <c r="R6" s="7" t="s">
        <v>219</v>
      </c>
      <c r="S6" s="7">
        <v>15.0</v>
      </c>
      <c r="T6" s="6"/>
      <c r="U6" s="6"/>
      <c r="V6" s="6"/>
    </row>
    <row r="7" ht="15.75" customHeight="1">
      <c r="A7" s="8">
        <v>4.0</v>
      </c>
      <c r="B7" s="8" t="s">
        <v>220</v>
      </c>
      <c r="C7" s="9">
        <f t="shared" si="1"/>
        <v>16</v>
      </c>
      <c r="D7" s="9">
        <f t="shared" si="2"/>
        <v>13.5</v>
      </c>
      <c r="E7" s="8">
        <v>2.5</v>
      </c>
      <c r="F7" s="7" t="s">
        <v>221</v>
      </c>
      <c r="G7" s="7">
        <v>4.0</v>
      </c>
      <c r="H7" s="6"/>
      <c r="I7" s="6"/>
      <c r="J7" s="7">
        <v>5.0</v>
      </c>
      <c r="K7" s="7">
        <v>4.0</v>
      </c>
      <c r="L7" s="7">
        <v>0.5</v>
      </c>
      <c r="M7" s="6"/>
      <c r="N7" s="6"/>
      <c r="O7" s="6"/>
      <c r="P7" s="7" t="s">
        <v>222</v>
      </c>
      <c r="Q7" s="7" t="s">
        <v>223</v>
      </c>
      <c r="R7" s="7" t="s">
        <v>224</v>
      </c>
      <c r="S7" s="7">
        <v>16.0</v>
      </c>
      <c r="T7" s="6"/>
      <c r="U7" s="6"/>
      <c r="V7" s="6"/>
    </row>
    <row r="8" ht="15.75" customHeight="1">
      <c r="A8" s="8">
        <v>5.0</v>
      </c>
      <c r="B8" s="8" t="s">
        <v>225</v>
      </c>
      <c r="C8" s="9">
        <f t="shared" si="1"/>
        <v>22</v>
      </c>
      <c r="D8" s="9">
        <f t="shared" si="2"/>
        <v>21</v>
      </c>
      <c r="E8" s="8">
        <v>1.0</v>
      </c>
      <c r="F8" s="7" t="s">
        <v>226</v>
      </c>
      <c r="G8" s="7">
        <v>6.0</v>
      </c>
      <c r="H8" s="6"/>
      <c r="I8" s="6"/>
      <c r="J8" s="7">
        <v>6.0</v>
      </c>
      <c r="K8" s="7">
        <v>3.0</v>
      </c>
      <c r="L8" s="7"/>
      <c r="M8" s="7">
        <v>5.0</v>
      </c>
      <c r="N8" s="7">
        <v>1.0</v>
      </c>
      <c r="O8" s="7" t="s">
        <v>227</v>
      </c>
      <c r="P8" s="7"/>
      <c r="Q8" s="6"/>
      <c r="R8" s="7" t="s">
        <v>228</v>
      </c>
      <c r="S8" s="7">
        <v>18.0</v>
      </c>
      <c r="T8" s="6"/>
      <c r="U8" s="6"/>
      <c r="V8" s="6"/>
    </row>
    <row r="9" ht="15.75" customHeight="1">
      <c r="A9" s="8">
        <v>6.0</v>
      </c>
      <c r="B9" s="8" t="s">
        <v>229</v>
      </c>
      <c r="C9" s="9">
        <f t="shared" si="1"/>
        <v>22</v>
      </c>
      <c r="D9" s="9">
        <f t="shared" si="2"/>
        <v>21</v>
      </c>
      <c r="E9" s="8">
        <v>1.0</v>
      </c>
      <c r="F9" s="32" t="s">
        <v>230</v>
      </c>
      <c r="G9" s="6"/>
      <c r="H9" s="6"/>
      <c r="I9" s="6"/>
      <c r="J9" s="7">
        <v>20.0</v>
      </c>
      <c r="K9" s="6"/>
      <c r="L9" s="7">
        <v>0.5</v>
      </c>
      <c r="M9" s="6"/>
      <c r="N9" s="7">
        <v>0.5</v>
      </c>
      <c r="O9" s="7" t="s">
        <v>231</v>
      </c>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