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q1v+7NCBZ/BGz1N7U79Fl9geyuw=="/>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ID#AAAAaPH_k1U
Samantha Mott    (2022-06-01 19:46:40)
This column should be a sum of individual time (column D) and group time (column E)</t>
      </text>
    </comment>
    <comment authorId="0" ref="E5">
      <text>
        <t xml:space="preserve">======
ID#AAAAaPH_k1Q
Samantha Mott    (2022-06-01 19:46:18)
Please make sure this column is the total number of hours spend in group meetings</t>
      </text>
    </commen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0NhZjZiR1TM5NCCoPVrApsnMiVg=="/>
    </ext>
  </extLst>
</comments>
</file>

<file path=xl/sharedStrings.xml><?xml version="1.0" encoding="utf-8"?>
<sst xmlns="http://schemas.openxmlformats.org/spreadsheetml/2006/main" count="314" uniqueCount="186">
  <si>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</si>
  <si>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</si>
  <si>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</si>
  <si>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</si>
  <si>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</si>
  <si>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</si>
  <si>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</si>
  <si>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</si>
  <si>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</si>
  <si>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</si>
  <si>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</si>
  <si>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</si>
  <si>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</si>
  <si>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</si>
  <si>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</si>
  <si>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</si>
  <si>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</si>
  <si>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</si>
  <si>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</si>
  <si>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</si>
  <si>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</si>
  <si>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</si>
  <si>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</si>
  <si>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</si>
  <si>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</si>
  <si>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</si>
  <si>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</si>
  <si>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05/17-05/23</t>
  </si>
  <si>
    <t>Completion of base framework for backend and frontend</t>
  </si>
  <si>
    <t>Integration issues with auth0 implementation</t>
  </si>
  <si>
    <t>Learning for ndoejs framework</t>
  </si>
  <si>
    <t>Faster share of resources</t>
  </si>
  <si>
    <t>5/24 - 05/31</t>
  </si>
  <si>
    <t>Integration of Auth0 ,Migrations for database structure</t>
  </si>
  <si>
    <t>Dependency issues with nodejsjs and auth0</t>
  </si>
  <si>
    <t xml:space="preserve">Sync up timing </t>
  </si>
  <si>
    <t>5/31-6/14</t>
  </si>
  <si>
    <t>1. wrote tests for User, UserMenuItem components, About page ,SortBySelect ,JobForm and NavMenuItems
2.Complete the frontend, backend and database for the feature add job, add activities</t>
  </si>
  <si>
    <t xml:space="preserve">backend was not in the first week at this iteration </t>
  </si>
  <si>
    <t>The backend issue fixed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</si>
  <si>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</si>
  <si>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</si>
  <si>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</si>
  <si>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</si>
  <si>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</si>
  <si>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</si>
  <si>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</si>
  <si>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</si>
  <si>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</si>
  <si>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</si>
  <si>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</si>
  <si>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</si>
  <si>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</si>
  <si>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</si>
  <si>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</si>
  <si>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</si>
  <si>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</si>
  <si>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</si>
  <si>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</si>
  <si>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</si>
  <si>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</si>
  <si>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</si>
  <si>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</si>
  <si>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</si>
  <si>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</si>
  <si>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</si>
  <si>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</si>
  <si>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</si>
  <si>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</si>
  <si>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</si>
  <si>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</si>
  <si>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</si>
  <si>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</si>
  <si>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</si>
  <si>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</si>
  <si>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</si>
  <si>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</si>
  <si>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</si>
  <si>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</si>
  <si>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</si>
  <si>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05/24 - 05/31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</si>
  <si>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</si>
  <si>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</si>
  <si>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</si>
  <si>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t>06/01 - 06/07</t>
  </si>
  <si>
    <t>0 - continued learning about tests, particularly Jest &amp; React-Testing-Library (config with typescript, querying, matchers, mocking functions and components, best practices)
4 - wrote tests for User &amp; UserMenuItem components + About page (all 100% coverage &amp; passing)
6 - Fixed Babel, Jest, and JS-DOM config for TypeScript; enabled Jest coverage reports for all files; created utils/test-utils.tsx wrapper for tests</t>
  </si>
  <si>
    <t>- PR
- Write more tests
- Setup Continuous Testing
- Add Nonfunctional testing
- Update SPPP &amp; STD</t>
  </si>
  <si>
    <t>06/08 - 06/14</t>
  </si>
  <si>
    <t>0 - Did research about Nonfunctional testing
4 - Added tests for SortBySelect &amp; NavMenuItems
6 - Created a Pull Request</t>
  </si>
  <si>
    <t>- SPPP: updated Quality Assurance Plan part
- STD: Manual tests and automated Testing reports</t>
  </si>
  <si>
    <t>- Write more tests
- Setup Continuous Testing
- Add Nonfunctional testing
- Update SPPP &amp; STD</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</si>
  <si>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</si>
  <si>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</si>
  <si>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</si>
  <si>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</si>
  <si>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</si>
  <si>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</si>
  <si>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</si>
  <si>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</si>
  <si>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</si>
  <si>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</si>
  <si>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</si>
  <si>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</si>
  <si>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1 - Reviewed and analyzed some of the proposals for UI design proposed by the team
3 - Continued with implementation for frontend and setting up REST API's
5 - Coordinated with team to setup activities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</si>
  <si>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</si>
  <si>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</si>
  <si>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</si>
  <si>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</si>
  <si>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t>05/30-05/05</t>
  </si>
  <si>
    <t xml:space="preserve">0 - Learning about JWT RSA Validation and Go Postgres CRUD
2 - Implemented and made changes to frontend design based on DB structure
3 - Implementation of REST API's and frontend code lots of small things had to be implemented
5 - </t>
  </si>
  <si>
    <t>Contributed towards most sections of SDD and implemented the entire backend and requirement analysis doc</t>
  </si>
  <si>
    <t>5 - No communication from group member , missing work</t>
  </si>
  <si>
    <t>5 - Not a major issue - completed work myself and setup meetings with team</t>
  </si>
  <si>
    <t xml:space="preserve">2 - Add CSS to React components and update design docs for backend
3 - Setup remaining API Routes for CRUD
4 - Validate unit tests are setup correctly and give correct results
5- Focus on deployment and making sure users can access application </t>
  </si>
  <si>
    <t>06/05-06/13</t>
  </si>
  <si>
    <t xml:space="preserve">0 - Learning on Asynch JS calls , caching , REST API Design , Microservices architecture , 
2 - Requirement analysis for remaining tasks and dividing work between team members
3 - Continued with frontend and backend development , setup logs for backend and added features to frontend and backend
5 - Communicated with team and set up tasks
6 - Setup plan for PROD deployment of final assignment </t>
  </si>
  <si>
    <t>Contributed by creating entire backend and most sections from SDD including diagrams and requirement analysis doc. Setup communication between all team members and followed up with members about missing work</t>
  </si>
  <si>
    <t xml:space="preserve">5 - Worked on missing deliverables </t>
  </si>
  <si>
    <t>2 - Work on finishing touches for design and upload new diagrams for updated SDD , SPPP docs
3 - Integrate new API Routes and share logic with rest of the team
4 - Validate unit tests are setup correctly
5-  Setup CICD pipeline for deployment</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</si>
  <si>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</si>
  <si>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</si>
  <si>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</si>
  <si>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</si>
  <si>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t>0 -  Research and setup zest framework 
2 - Completed System Design Work on backend and created a level design of the flow of the application and the system
3 - Setup the backend server and implemented JWT authentication backend
4 - Tested some REST Routes and tested all of the implementation efforts I was involved with
5 - Connected with some other teammates and collaborated on the Dev environment and planned next work to be done
6 - Updated Progress Report and tracking</t>
  </si>
  <si>
    <t xml:space="preserve">SPPP Prgress Report, Contributions to sections from SPPP for Team
Implementation and Design 
Set up Backend Server in AWS Account , setup NodeJS and mySQL on the Server
Implemented Auth and setup starter template for Project 
Created branch on Github and pushed code </t>
  </si>
  <si>
    <t>5 Explaining backend code took a while,Estabilishing migrations was a little harder than initially though</t>
  </si>
  <si>
    <t>5 - Sharing a of resources</t>
  </si>
  <si>
    <t>0 - Did some learning on Design Patterns , Caching , Distributed Architecture , and basic unit tests
2 - Reviewed /Restructured backend implementations
3 - Continued with implementation for backend and created up REST API's
5 - Communicated some future plans and suggestions with the rest of the team and expressed some concerns</t>
  </si>
  <si>
    <t>Contributed to SPPP and Database design.
Studied distributed system concepts and design patterns and analyze our application for design patterns</t>
  </si>
  <si>
    <t>5 Schedule was hectic this week so didn't have time to sync with team mates</t>
  </si>
  <si>
    <t>5 - Re adjust team meeting time</t>
  </si>
  <si>
    <t xml:space="preserve">2 - Full Integration with frontend and backend
3 - Setup and integrate all API Routes and integrate with Frontend Logic , Add Test cases annd deploy 
4 - Validate unit tests are setup correctly and give correct results
5- Focus on deployment and making sure users can access application </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</si>
  <si>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</si>
  <si>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</si>
  <si>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</si>
  <si>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</si>
  <si>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</si>
  <si>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</si>
  <si>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</si>
  <si>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</si>
  <si>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</si>
  <si>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</si>
  <si>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</si>
  <si>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</si>
  <si>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5 -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</si>
  <si>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</si>
  <si>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</si>
  <si>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</si>
  <si>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</si>
  <si>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t>5/31 - 06/07</t>
  </si>
  <si>
    <t xml:space="preserve">0 - learn how to test react components with Jest. Read react testing-library documentation. 
3 - implement the BasicModal component 
4 - test BasicModal component. Write lab3 report. 
5 - Set an agenda for the week's meeting. 
</t>
  </si>
  <si>
    <t>1- The backend built so far isn't working</t>
  </si>
  <si>
    <t xml:space="preserve">1- Chinmay will create a backup backend so we can test the front end </t>
  </si>
  <si>
    <t>1- set up redux to manage app ui
2 - set up api requests from the front end using RTK query
3 - create form component to add a new job
4 - make the "add a job to track" functionality work with the backend</t>
  </si>
  <si>
    <t>06/07 - 6/14</t>
  </si>
  <si>
    <t>0 - Study how to test forms. Read and learn Formik implementation. Study Redux toolkit implementation. 
3 - implement the "add a job to track" functionality by creating the JobForm component and using the BasicModal component to display the form to the user. Implement JobForm component with Formik. 
4 - Write unit tests for the JobForm component
6 - Set up Redux toolkit to manage app state and RTK query to handle api requests.  
7 - Update iteration timeline on SPPP. Do presentation and Demo</t>
  </si>
  <si>
    <t>1 - Participated creating the frontend part of the "add a job to track" functionality with other team members
2 - Connect front end and backend though api requests using RTF query
3- add Card color system user story to pivotaltracker
4 - Update iterations timeline on SPPP
5 - record presentation and demo videos</t>
  </si>
  <si>
    <t>1 - Work on the Edit/ update job card user story
2 - Work on the Card Color system</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</si>
  <si>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</si>
  <si>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</si>
  <si>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</si>
  <si>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</si>
  <si>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</si>
  <si>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</si>
  <si>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</si>
  <si>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</si>
  <si>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</si>
  <si>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</si>
  <si>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</si>
  <si>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</si>
  <si>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</si>
  <si>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</si>
  <si>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</si>
  <si>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</si>
  <si>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</si>
  <si>
    <t>05/30/-06/06</t>
  </si>
  <si>
    <t>0-Read and learn the JEST test for our test
1-Management the poivet tasks
5-Discuss with team member about backend of project. Work on the comments in SDD, SPPP, and STD
7-Lab3</t>
  </si>
  <si>
    <t>1. Meeting Mintues
2. Managed the poivet</t>
  </si>
  <si>
    <t>1.did not communcate with team member well on backend parts</t>
  </si>
  <si>
    <t>1. Weekly meeting will be in the early week day.</t>
  </si>
  <si>
    <t xml:space="preserve">-Work on interation 2 doc
</t>
  </si>
  <si>
    <t>06/06-06/13</t>
  </si>
  <si>
    <t xml:space="preserve">1-Management the poivet tasks
5-Discuss with team member new front and backend update of project. Work on the SDD, SPPP and meeting Minutes
</t>
  </si>
  <si>
    <t>1. SDD, SPPP
3. Managed the poivet</t>
  </si>
  <si>
    <t>None</t>
  </si>
  <si>
    <t>-Work on the land page on front end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</si>
</sst>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3" fontId="5" numFmtId="0" xfId="0" applyAlignment="1" applyFill="1" applyFont="1">
      <alignment readingOrder="0"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7">
        <v>1.0</v>
      </c>
      <c r="B5" s="8" t="s">
        <v>27</v>
      </c>
      <c r="C5" s="7" t="s">
        <v>28</v>
      </c>
      <c r="D5" s="8" t="s">
        <v>29</v>
      </c>
      <c r="E5" s="8" t="s">
        <v>30</v>
      </c>
      <c r="F5" s="8" t="s">
        <v>31</v>
      </c>
      <c r="G5" s="8">
        <v>3.0</v>
      </c>
      <c r="H5" s="8">
        <v>1.0</v>
      </c>
      <c r="I5" s="8">
        <v>1.0</v>
      </c>
      <c r="J5" s="8">
        <v>0.0</v>
      </c>
      <c r="K5" s="8">
        <v>0.0</v>
      </c>
      <c r="L5" s="8">
        <f>(BenoitClemenceau!C5+ChinmayBhelke!C5+BharatGogineni!C5+TainaConde!C5+RuiqiChang!C5)</f>
        <v>55</v>
      </c>
      <c r="M5" s="8">
        <f>(BenoitClemenceau!D5+ChinmayBhelke!D5+BharatGogineni!D5+TainaConde!D5+RuiqiChang!D5)</f>
        <v>58</v>
      </c>
      <c r="N5" s="8">
        <f>(BenoitClemenceau!E5+ChinmayBhelke!E5+BharatGogineni!E5+TainaConde!E5+RuiqiChang!E5)</f>
        <v>31</v>
      </c>
      <c r="O5" s="9">
        <f>(BenoitClemenceau!G5+ChinmayBhelke!G5+BharatGogineni!G5+TainaConde!G5+RuiqiChang!G5)</f>
        <v>19</v>
      </c>
      <c r="P5" s="9">
        <f>(BenoitClemenceau!H5+ChinmayBhelke!H5+BharatGogineni!H5+TainaConde!H5+RuiqiChang!H5)</f>
        <v>10</v>
      </c>
      <c r="Q5" s="9">
        <f>(BenoitClemenceau!K5+ChinmayBhelke!I5+BharatGogineni!I5+TainaConde!I5+RuiqiChang!I5)</f>
        <v>6.5</v>
      </c>
      <c r="R5" s="9">
        <f>(BenoitClemenceau!J5+ChinmayBhelke!J5+BharatGogineni!J5+TainaConde!J5+RuiqiChang!J5)</f>
        <v>6</v>
      </c>
      <c r="S5" s="9" t="str">
        <f>(#REF!+ChinmayBhelke!K5+BharatGogineni!K5+TainaConde!K5+RuiqiChang!K5)</f>
        <v>#REF!</v>
      </c>
      <c r="T5" s="9">
        <f>(BenoitClemenceau!L5+ChinmayBhelke!L5+BharatGogineni!L5+TainaConde!L5+RuiqiChang!L5)</f>
        <v>9.5</v>
      </c>
      <c r="U5" s="9">
        <f>(BenoitClemenceau!M5+ChinmayBhelke!M5+BharatGogineni!M5+TainaConde!M5+RuiqiChang!M5)</f>
        <v>3</v>
      </c>
    </row>
    <row r="6" ht="15.75" customHeight="1">
      <c r="A6" s="7">
        <v>1.0</v>
      </c>
      <c r="B6" s="8" t="s">
        <v>32</v>
      </c>
      <c r="C6" s="7" t="s">
        <v>33</v>
      </c>
      <c r="D6" s="8" t="s">
        <v>34</v>
      </c>
      <c r="E6" s="8" t="s">
        <v>35</v>
      </c>
      <c r="G6" s="8">
        <v>3.0</v>
      </c>
      <c r="H6" s="8">
        <v>1.0</v>
      </c>
      <c r="I6" s="8">
        <v>1.0</v>
      </c>
      <c r="J6" s="8">
        <v>0.0</v>
      </c>
      <c r="K6" s="8">
        <v>0.0</v>
      </c>
      <c r="L6" s="8">
        <f>(BenoitClemenceau!C6+ChinmayBhelke!C6+BharatGogineni!C6+TainaConde!C6+RuiqiChang!C6)</f>
        <v>61</v>
      </c>
      <c r="M6" s="8">
        <f>(BenoitClemenceau!D6+ChinmayBhelke!D6+BharatGogineni!D6+TainaConde!D6+RuiqiChang!D6)</f>
        <v>52</v>
      </c>
      <c r="N6" s="8">
        <f>(BenoitClemenceau!E6+ChinmayBhelke!E6+BharatGogineni!E6+TainaConde!E6+RuiqiChang!E6)</f>
        <v>33</v>
      </c>
      <c r="O6" s="9">
        <f>(BenoitClemenceau!G6+ChinmayBhelke!G6+BharatGogineni!G6+TainaConde!G6+RuiqiChang!G6)</f>
        <v>21</v>
      </c>
      <c r="P6" s="9">
        <f>(BenoitClemenceau!H6+ChinmayBhelke!H6+BharatGogineni!H6+TainaConde!H6+RuiqiChang!H6)</f>
        <v>1.5</v>
      </c>
      <c r="Q6" s="9">
        <f>(BenoitClemenceau!I6+ChinmayBhelke!I6+BharatGogineni!I6+TainaConde!I6+RuiqiChang!I6)</f>
        <v>10.5</v>
      </c>
      <c r="R6" s="9">
        <f>(BenoitClemenceau!J6+ChinmayBhelke!J6+BharatGogineni!J6+TainaConde!J6+RuiqiChang!J6)</f>
        <v>12</v>
      </c>
      <c r="S6" s="9">
        <f>(BenoitClemenceau!K6+ChinmayBhelke!K6+BharatGogineni!K6+TainaConde!K6+RuiqiChang!K6)</f>
        <v>3</v>
      </c>
      <c r="T6" s="9">
        <f>(BenoitClemenceau!L6+ChinmayBhelke!L6+BharatGogineni!L6+TainaConde!L6+RuiqiChang!L6)</f>
        <v>2.5</v>
      </c>
      <c r="U6" s="9">
        <f>(BenoitClemenceau!M6+ChinmayBhelke!M6+BharatGogineni!M6+TainaConde!M6+RuiqiChang!M6)</f>
        <v>0.5</v>
      </c>
    </row>
    <row r="7" ht="15.75" customHeight="1">
      <c r="A7" s="7">
        <v>2.0</v>
      </c>
      <c r="B7" s="7" t="s">
        <v>36</v>
      </c>
      <c r="C7" s="7" t="s">
        <v>37</v>
      </c>
      <c r="D7" s="8" t="s">
        <v>38</v>
      </c>
      <c r="F7" s="8" t="s">
        <v>39</v>
      </c>
      <c r="G7" s="8">
        <v>6.0</v>
      </c>
      <c r="H7" s="8">
        <v>0.0</v>
      </c>
      <c r="I7" s="8">
        <v>0.0</v>
      </c>
      <c r="J7" s="8">
        <v>0.0</v>
      </c>
      <c r="K7" s="8">
        <v>0.0</v>
      </c>
      <c r="L7" s="9">
        <f>M7+N7</f>
        <v>130.5</v>
      </c>
      <c r="M7" s="8">
        <v>115.5</v>
      </c>
      <c r="N7" s="8">
        <v>15.0</v>
      </c>
      <c r="O7" s="8">
        <v>36.0</v>
      </c>
      <c r="P7" s="8">
        <v>1.0</v>
      </c>
      <c r="Q7" s="8">
        <v>2.0</v>
      </c>
      <c r="R7" s="8">
        <v>46.0</v>
      </c>
      <c r="S7" s="9">
        <f>BenoitClemenceau!K7+BenoitClemenceau!K8+ChinmayBhelke!K7+ChinmayBhelke!K8+TainaConde!K7+TainaConde!K8+RuiqiChang!K7+RuiqiChang!K8</f>
        <v>12</v>
      </c>
      <c r="T7" s="9">
        <f>BenoitClemenceau!L7+BenoitClemenceau!L8+ChinmayBhelke!L7+ChinmayBhelke!L8+TainaConde!L7+TainaConde!L8+RuiqiChang!L7+RuiqiChang!L8</f>
        <v>5.5</v>
      </c>
      <c r="U7" s="9">
        <f>BenoitClemenceau!M7+BenoitClemenceau!M8+ChinmayBhelke!M7+ChinmayBhelke!M8+TainaConde!M7+TainaConde!M8+RuiqiChang!M7+RuiqiChang!M8</f>
        <v>9</v>
      </c>
    </row>
    <row r="8" ht="15.75" customHeight="1">
      <c r="A8" s="6"/>
      <c r="B8" s="6"/>
      <c r="C8" s="7"/>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10" t="s">
        <v>40</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41</v>
      </c>
      <c r="B2" s="14" t="s">
        <v>42</v>
      </c>
      <c r="C2" s="14" t="s">
        <v>43</v>
      </c>
      <c r="D2" s="14" t="s">
        <v>44</v>
      </c>
      <c r="E2" s="14" t="s">
        <v>45</v>
      </c>
      <c r="F2" s="14" t="s">
        <v>46</v>
      </c>
      <c r="G2" s="14" t="s">
        <v>47</v>
      </c>
      <c r="H2" s="14" t="s">
        <v>48</v>
      </c>
      <c r="I2" s="14" t="s">
        <v>49</v>
      </c>
      <c r="J2" s="14" t="s">
        <v>50</v>
      </c>
      <c r="K2" s="15" t="s">
        <v>51</v>
      </c>
      <c r="L2" s="16"/>
      <c r="M2" s="16"/>
      <c r="N2" s="16"/>
      <c r="O2" s="16"/>
      <c r="P2" s="16"/>
      <c r="Q2" s="16"/>
      <c r="R2" s="16"/>
      <c r="S2" s="16"/>
      <c r="T2" s="16"/>
      <c r="U2" s="16"/>
      <c r="V2" s="16"/>
      <c r="W2" s="16"/>
      <c r="X2" s="16"/>
      <c r="Y2" s="16"/>
      <c r="Z2" s="16"/>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52</v>
      </c>
      <c r="B1" s="18"/>
      <c r="C1" s="18"/>
      <c r="D1" s="18"/>
      <c r="E1" s="18"/>
      <c r="F1" s="18"/>
      <c r="G1" s="19"/>
      <c r="H1" s="19"/>
      <c r="I1" s="19"/>
      <c r="J1" s="19"/>
      <c r="K1" s="19"/>
      <c r="L1" s="19"/>
      <c r="M1" s="19"/>
      <c r="N1" s="19"/>
      <c r="O1" s="19"/>
      <c r="P1" s="6"/>
      <c r="Q1" s="6"/>
      <c r="R1" s="19"/>
      <c r="S1" s="19"/>
      <c r="T1" s="6"/>
      <c r="U1" s="6"/>
      <c r="V1" s="6"/>
    </row>
    <row r="2" ht="39.75" customHeight="1">
      <c r="A2" s="18" t="s">
        <v>53</v>
      </c>
      <c r="G2" s="19"/>
      <c r="H2" s="19"/>
      <c r="I2" s="19"/>
      <c r="J2" s="19"/>
      <c r="K2" s="19"/>
      <c r="L2" s="19"/>
      <c r="M2" s="19"/>
      <c r="N2" s="19"/>
      <c r="O2" s="19"/>
      <c r="P2" s="6"/>
      <c r="Q2" s="6"/>
      <c r="R2" s="19"/>
      <c r="S2" s="19"/>
      <c r="T2" s="6"/>
      <c r="U2" s="6"/>
      <c r="V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c r="U3" s="3"/>
      <c r="V3" s="3"/>
      <c r="W3" s="4"/>
      <c r="X3" s="4"/>
      <c r="Y3" s="4"/>
      <c r="Z3" s="4"/>
    </row>
    <row r="4" ht="15.75" customHeight="1">
      <c r="A4" s="20">
        <v>1.0</v>
      </c>
      <c r="B4" s="20" t="s">
        <v>65</v>
      </c>
      <c r="C4" s="20">
        <f>D4+E4</f>
        <v>7</v>
      </c>
      <c r="D4" s="20">
        <f>sum(G4:N4)</f>
        <v>6</v>
      </c>
      <c r="E4" s="20">
        <v>1.0</v>
      </c>
      <c r="F4" s="20" t="s">
        <v>66</v>
      </c>
      <c r="G4" s="20">
        <v>3.0</v>
      </c>
      <c r="H4" s="20">
        <v>1.0</v>
      </c>
      <c r="I4" s="20"/>
      <c r="J4" s="20"/>
      <c r="K4" s="20"/>
      <c r="L4" s="20">
        <v>0.5</v>
      </c>
      <c r="M4" s="20">
        <v>1.0</v>
      </c>
      <c r="N4" s="20">
        <v>0.5</v>
      </c>
      <c r="O4" s="20" t="s">
        <v>67</v>
      </c>
      <c r="P4" s="20" t="s">
        <v>68</v>
      </c>
      <c r="Q4" s="20" t="s">
        <v>69</v>
      </c>
      <c r="R4" s="20" t="s">
        <v>70</v>
      </c>
      <c r="S4" s="20">
        <v>6.0</v>
      </c>
      <c r="T4" s="6"/>
      <c r="U4" s="6"/>
      <c r="V4" s="20"/>
      <c r="W4" s="21"/>
      <c r="X4" s="21"/>
      <c r="Y4" s="21"/>
      <c r="Z4" s="21"/>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10.88"/>
    <col customWidth="1" min="3" max="3" width="7.25"/>
    <col customWidth="1" min="4" max="4" width="8.38"/>
    <col customWidth="1" min="5" max="5" width="7.13"/>
    <col customWidth="1" min="6" max="6" width="3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2.63"/>
    <col customWidth="1" min="19" max="19" width="6.25"/>
    <col customWidth="1" min="20" max="20" width="10.75"/>
  </cols>
  <sheetData>
    <row r="1" ht="15.75" customHeight="1">
      <c r="A1" s="17" t="s">
        <v>52</v>
      </c>
      <c r="B1" s="18"/>
      <c r="C1" s="18"/>
      <c r="D1" s="18"/>
      <c r="E1" s="18"/>
      <c r="F1" s="18"/>
      <c r="G1" s="19"/>
      <c r="H1" s="19"/>
      <c r="I1" s="19"/>
      <c r="J1" s="19"/>
      <c r="K1" s="19"/>
      <c r="L1" s="19"/>
      <c r="M1" s="19"/>
      <c r="N1" s="19"/>
      <c r="O1" s="19"/>
      <c r="P1" s="6"/>
      <c r="Q1" s="6"/>
      <c r="R1" s="19"/>
      <c r="S1" s="19"/>
      <c r="T1" s="6"/>
    </row>
    <row r="2" ht="39.75" customHeight="1">
      <c r="A2" s="22" t="s">
        <v>71</v>
      </c>
      <c r="G2" s="19"/>
      <c r="H2" s="19"/>
      <c r="I2" s="19"/>
      <c r="J2" s="19"/>
      <c r="K2" s="19"/>
      <c r="L2" s="19"/>
      <c r="M2" s="19"/>
      <c r="N2" s="19"/>
      <c r="O2" s="19"/>
      <c r="P2" s="6"/>
      <c r="Q2" s="6"/>
      <c r="R2" s="19"/>
      <c r="S2" s="19"/>
      <c r="T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row>
    <row r="4" ht="15.75" customHeight="1">
      <c r="A4" s="20">
        <v>1.0</v>
      </c>
      <c r="B4" s="20" t="s">
        <v>65</v>
      </c>
      <c r="C4" s="20">
        <f t="shared" ref="C4:C8" si="1">D4+E4</f>
        <v>10</v>
      </c>
      <c r="D4" s="20">
        <f t="shared" ref="D4:D8" si="2">sum(G4:N4)</f>
        <v>6</v>
      </c>
      <c r="E4" s="23">
        <v>4.0</v>
      </c>
      <c r="F4" s="23" t="s">
        <v>72</v>
      </c>
      <c r="G4" s="23">
        <v>5.0</v>
      </c>
      <c r="H4" s="20"/>
      <c r="I4" s="20"/>
      <c r="J4" s="20"/>
      <c r="K4" s="20"/>
      <c r="L4" s="23">
        <v>0.5</v>
      </c>
      <c r="M4" s="23">
        <v>0.5</v>
      </c>
      <c r="N4" s="20"/>
      <c r="O4" s="23" t="s">
        <v>73</v>
      </c>
      <c r="P4" s="23" t="s">
        <v>74</v>
      </c>
      <c r="Q4" s="23" t="s">
        <v>75</v>
      </c>
      <c r="R4" s="23" t="s">
        <v>76</v>
      </c>
      <c r="S4" s="23">
        <v>10.0</v>
      </c>
      <c r="T4" s="6"/>
    </row>
    <row r="5" ht="15.75" customHeight="1">
      <c r="A5" s="8">
        <v>2.0</v>
      </c>
      <c r="B5" s="8" t="s">
        <v>27</v>
      </c>
      <c r="C5" s="9">
        <f t="shared" si="1"/>
        <v>9</v>
      </c>
      <c r="D5" s="9">
        <f t="shared" si="2"/>
        <v>9</v>
      </c>
      <c r="E5" s="8">
        <v>0.0</v>
      </c>
      <c r="F5" s="7" t="s">
        <v>77</v>
      </c>
      <c r="G5" s="7">
        <v>4.0</v>
      </c>
      <c r="H5" s="7">
        <v>1.0</v>
      </c>
      <c r="J5" s="7"/>
      <c r="K5" s="7">
        <v>2.0</v>
      </c>
      <c r="L5" s="7">
        <v>2.0</v>
      </c>
      <c r="M5" s="6"/>
      <c r="N5" s="6"/>
      <c r="O5" s="7"/>
      <c r="P5" s="7" t="s">
        <v>78</v>
      </c>
      <c r="Q5" s="7" t="s">
        <v>79</v>
      </c>
      <c r="R5" s="7" t="s">
        <v>76</v>
      </c>
      <c r="S5" s="7">
        <v>12.0</v>
      </c>
      <c r="T5" s="6"/>
    </row>
    <row r="6" ht="15.75" customHeight="1">
      <c r="A6" s="8">
        <v>3.0</v>
      </c>
      <c r="B6" s="8" t="s">
        <v>80</v>
      </c>
      <c r="C6" s="9">
        <f t="shared" si="1"/>
        <v>9</v>
      </c>
      <c r="D6" s="9">
        <f t="shared" si="2"/>
        <v>6</v>
      </c>
      <c r="E6" s="8">
        <v>3.0</v>
      </c>
      <c r="F6" s="7" t="s">
        <v>81</v>
      </c>
      <c r="G6" s="7">
        <v>3.0</v>
      </c>
      <c r="H6" s="7"/>
      <c r="I6" s="7"/>
      <c r="J6" s="7"/>
      <c r="K6" s="7">
        <v>3.0</v>
      </c>
      <c r="L6" s="7"/>
      <c r="M6" s="6"/>
      <c r="N6" s="7"/>
      <c r="O6" s="7" t="s">
        <v>82</v>
      </c>
      <c r="P6" s="7"/>
      <c r="Q6" s="7"/>
      <c r="R6" s="7" t="s">
        <v>83</v>
      </c>
      <c r="S6" s="7">
        <v>20.0</v>
      </c>
      <c r="T6" s="6"/>
    </row>
    <row r="7" ht="15.75" customHeight="1">
      <c r="A7" s="8">
        <v>4.0</v>
      </c>
      <c r="B7" s="8" t="s">
        <v>84</v>
      </c>
      <c r="C7" s="9">
        <f t="shared" si="1"/>
        <v>14</v>
      </c>
      <c r="D7" s="9">
        <f t="shared" si="2"/>
        <v>12</v>
      </c>
      <c r="E7" s="8">
        <v>2.0</v>
      </c>
      <c r="F7" s="7" t="s">
        <v>85</v>
      </c>
      <c r="G7" s="7">
        <v>6.0</v>
      </c>
      <c r="H7" s="7"/>
      <c r="I7" s="7"/>
      <c r="J7" s="7"/>
      <c r="K7" s="7">
        <v>4.0</v>
      </c>
      <c r="L7" s="7"/>
      <c r="M7" s="7">
        <v>2.0</v>
      </c>
      <c r="N7" s="7"/>
      <c r="O7" s="7"/>
      <c r="P7" s="7"/>
      <c r="Q7" s="7"/>
      <c r="R7" s="7" t="s">
        <v>86</v>
      </c>
      <c r="S7" s="7">
        <v>20.0</v>
      </c>
      <c r="T7" s="6"/>
    </row>
    <row r="8" ht="15.75" customHeight="1">
      <c r="A8" s="8">
        <v>5.0</v>
      </c>
      <c r="B8" s="8" t="s">
        <v>87</v>
      </c>
      <c r="C8" s="9">
        <f t="shared" si="1"/>
        <v>6</v>
      </c>
      <c r="D8" s="9">
        <f t="shared" si="2"/>
        <v>5</v>
      </c>
      <c r="E8" s="8">
        <v>1.0</v>
      </c>
      <c r="F8" s="7" t="s">
        <v>88</v>
      </c>
      <c r="G8" s="7">
        <v>3.0</v>
      </c>
      <c r="H8" s="6"/>
      <c r="I8" s="6"/>
      <c r="J8" s="6"/>
      <c r="K8" s="7">
        <v>1.0</v>
      </c>
      <c r="L8" s="6"/>
      <c r="M8" s="7">
        <v>1.0</v>
      </c>
      <c r="N8" s="6"/>
      <c r="O8" s="7" t="s">
        <v>89</v>
      </c>
      <c r="P8" s="6"/>
      <c r="Q8" s="6"/>
      <c r="R8" s="7" t="s">
        <v>90</v>
      </c>
      <c r="S8" s="7">
        <v>20.0</v>
      </c>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7" t="s">
        <v>52</v>
      </c>
      <c r="B1" s="18"/>
      <c r="C1" s="18"/>
      <c r="D1" s="18"/>
      <c r="E1" s="18"/>
      <c r="F1" s="18"/>
      <c r="G1" s="19"/>
      <c r="H1" s="19"/>
      <c r="I1" s="19"/>
      <c r="J1" s="19"/>
      <c r="K1" s="19"/>
      <c r="L1" s="19"/>
      <c r="M1" s="19"/>
      <c r="N1" s="19"/>
      <c r="O1" s="19"/>
      <c r="P1" s="6"/>
      <c r="Q1" s="6"/>
      <c r="R1" s="19"/>
      <c r="S1" s="19"/>
      <c r="T1" s="6"/>
    </row>
    <row r="2" ht="39.75" customHeight="1">
      <c r="A2" s="22" t="s">
        <v>91</v>
      </c>
      <c r="G2" s="19"/>
      <c r="H2" s="19"/>
      <c r="I2" s="19"/>
      <c r="J2" s="19"/>
      <c r="K2" s="19"/>
      <c r="L2" s="19"/>
      <c r="M2" s="19"/>
      <c r="N2" s="19"/>
      <c r="O2" s="19"/>
      <c r="P2" s="6"/>
      <c r="Q2" s="6"/>
      <c r="R2" s="19"/>
      <c r="S2" s="19"/>
      <c r="T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row>
    <row r="4" ht="15.75" customHeight="1">
      <c r="A4" s="20">
        <v>1.0</v>
      </c>
      <c r="B4" s="20" t="s">
        <v>65</v>
      </c>
      <c r="C4" s="20">
        <f>D4+E4</f>
        <v>10</v>
      </c>
      <c r="D4" s="20">
        <f>sum(G4:N4)</f>
        <v>6</v>
      </c>
      <c r="E4" s="23">
        <v>4.0</v>
      </c>
      <c r="F4" s="23" t="s">
        <v>92</v>
      </c>
      <c r="G4" s="23">
        <v>5.0</v>
      </c>
      <c r="H4" s="20"/>
      <c r="I4" s="20"/>
      <c r="J4" s="20"/>
      <c r="K4" s="20"/>
      <c r="L4" s="23">
        <v>0.5</v>
      </c>
      <c r="M4" s="23">
        <v>0.5</v>
      </c>
      <c r="N4" s="20"/>
      <c r="O4" s="23" t="s">
        <v>93</v>
      </c>
      <c r="P4" s="23" t="s">
        <v>94</v>
      </c>
      <c r="Q4" s="23" t="s">
        <v>95</v>
      </c>
      <c r="R4" s="23" t="s">
        <v>96</v>
      </c>
      <c r="S4" s="23">
        <v>10.0</v>
      </c>
      <c r="T4" s="6"/>
    </row>
    <row r="5" ht="15.75" customHeight="1">
      <c r="A5" s="8">
        <v>2.0</v>
      </c>
      <c r="B5" s="8" t="s">
        <v>27</v>
      </c>
      <c r="C5" s="8">
        <v>12.0</v>
      </c>
      <c r="D5" s="8">
        <f t="shared" ref="D5:D6" si="1">G5+H5+I5+J5+K5+L5+M5+N5</f>
        <v>16</v>
      </c>
      <c r="E5" s="8">
        <v>24.0</v>
      </c>
      <c r="F5" s="7" t="s">
        <v>97</v>
      </c>
      <c r="G5" s="7">
        <v>5.0</v>
      </c>
      <c r="H5" s="7">
        <v>1.0</v>
      </c>
      <c r="I5" s="7">
        <v>1.0</v>
      </c>
      <c r="J5" s="7">
        <v>3.0</v>
      </c>
      <c r="K5" s="7">
        <v>2.0</v>
      </c>
      <c r="L5" s="7">
        <v>3.0</v>
      </c>
      <c r="M5" s="7">
        <v>1.0</v>
      </c>
      <c r="N5" s="7">
        <v>0.0</v>
      </c>
      <c r="O5" s="23" t="s">
        <v>98</v>
      </c>
      <c r="P5" s="7" t="s">
        <v>99</v>
      </c>
      <c r="Q5" s="7" t="s">
        <v>100</v>
      </c>
      <c r="R5" s="7" t="s">
        <v>101</v>
      </c>
      <c r="S5" s="7">
        <v>12.0</v>
      </c>
      <c r="T5" s="6"/>
    </row>
    <row r="6" ht="15.75" customHeight="1">
      <c r="A6" s="8">
        <v>3.0</v>
      </c>
      <c r="B6" s="8" t="s">
        <v>102</v>
      </c>
      <c r="C6" s="8">
        <v>12.0</v>
      </c>
      <c r="D6" s="8">
        <f t="shared" si="1"/>
        <v>11.5</v>
      </c>
      <c r="E6" s="8">
        <v>24.0</v>
      </c>
      <c r="F6" s="7" t="s">
        <v>103</v>
      </c>
      <c r="G6" s="7">
        <v>6.0</v>
      </c>
      <c r="H6" s="7">
        <v>1.0</v>
      </c>
      <c r="I6" s="7">
        <v>1.0</v>
      </c>
      <c r="J6" s="7">
        <v>3.0</v>
      </c>
      <c r="K6" s="7">
        <v>0.0</v>
      </c>
      <c r="L6" s="7">
        <v>0.5</v>
      </c>
      <c r="M6" s="7">
        <v>0.0</v>
      </c>
      <c r="N6" s="7">
        <v>0.0</v>
      </c>
      <c r="O6" s="23" t="s">
        <v>104</v>
      </c>
      <c r="P6" s="7" t="s">
        <v>105</v>
      </c>
      <c r="Q6" s="7" t="s">
        <v>106</v>
      </c>
      <c r="R6" s="7" t="s">
        <v>107</v>
      </c>
      <c r="S6" s="7">
        <v>8.0</v>
      </c>
      <c r="T6" s="6"/>
    </row>
    <row r="7" ht="15.75" customHeight="1">
      <c r="A7" s="8">
        <v>4.0</v>
      </c>
      <c r="B7" s="8" t="s">
        <v>108</v>
      </c>
      <c r="C7" s="8">
        <v>20.0</v>
      </c>
      <c r="D7" s="8">
        <v>20.0</v>
      </c>
      <c r="E7" s="8">
        <v>1.0</v>
      </c>
      <c r="F7" s="7" t="s">
        <v>109</v>
      </c>
      <c r="G7" s="7">
        <v>4.0</v>
      </c>
      <c r="H7" s="7">
        <v>0.0</v>
      </c>
      <c r="I7" s="7">
        <v>1.0</v>
      </c>
      <c r="J7" s="7">
        <v>15.0</v>
      </c>
      <c r="K7" s="7">
        <v>0.0</v>
      </c>
      <c r="L7" s="7">
        <v>0.0</v>
      </c>
      <c r="M7" s="7">
        <v>0.0</v>
      </c>
      <c r="N7" s="7">
        <v>0.0</v>
      </c>
      <c r="O7" s="23" t="s">
        <v>110</v>
      </c>
      <c r="P7" s="7" t="s">
        <v>111</v>
      </c>
      <c r="Q7" s="7" t="s">
        <v>112</v>
      </c>
      <c r="R7" s="7" t="s">
        <v>113</v>
      </c>
      <c r="S7" s="7">
        <v>20.0</v>
      </c>
      <c r="T7" s="6"/>
    </row>
    <row r="8" ht="15.75" customHeight="1">
      <c r="A8" s="8">
        <v>5.0</v>
      </c>
      <c r="B8" s="8" t="s">
        <v>114</v>
      </c>
      <c r="C8" s="8">
        <v>25.0</v>
      </c>
      <c r="D8" s="8">
        <v>28.0</v>
      </c>
      <c r="E8" s="8">
        <v>1.0</v>
      </c>
      <c r="F8" s="7" t="s">
        <v>115</v>
      </c>
      <c r="G8" s="7">
        <v>5.0</v>
      </c>
      <c r="H8" s="7">
        <v>0.0</v>
      </c>
      <c r="I8" s="7">
        <v>1.0</v>
      </c>
      <c r="J8" s="7">
        <v>20.0</v>
      </c>
      <c r="K8" s="7">
        <v>0.0</v>
      </c>
      <c r="L8" s="7">
        <v>1.0</v>
      </c>
      <c r="M8" s="7">
        <v>1.0</v>
      </c>
      <c r="N8" s="7">
        <v>0.0</v>
      </c>
      <c r="O8" s="23" t="s">
        <v>116</v>
      </c>
      <c r="P8" s="7" t="s">
        <v>111</v>
      </c>
      <c r="Q8" s="7" t="s">
        <v>117</v>
      </c>
      <c r="R8" s="7" t="s">
        <v>118</v>
      </c>
      <c r="S8" s="7">
        <v>20.0</v>
      </c>
      <c r="T8" s="6"/>
    </row>
    <row r="9" ht="15.75" customHeight="1">
      <c r="F9" s="8"/>
      <c r="G9" s="6"/>
      <c r="H9" s="6"/>
      <c r="I9" s="6"/>
      <c r="J9" s="6"/>
      <c r="K9" s="6"/>
      <c r="L9" s="6"/>
      <c r="M9" s="6"/>
      <c r="N9" s="6"/>
      <c r="O9" s="6"/>
      <c r="P9" s="6"/>
      <c r="Q9" s="6"/>
      <c r="R9" s="6"/>
      <c r="S9" s="6"/>
      <c r="T9" s="6"/>
    </row>
    <row r="10" ht="15.75" customHeight="1">
      <c r="F10" s="2"/>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52</v>
      </c>
      <c r="B1" s="18"/>
      <c r="C1" s="18"/>
      <c r="D1" s="18"/>
      <c r="E1" s="18"/>
      <c r="F1" s="18"/>
      <c r="G1" s="19"/>
      <c r="H1" s="19"/>
      <c r="I1" s="19"/>
      <c r="J1" s="19"/>
      <c r="K1" s="19"/>
      <c r="L1" s="19"/>
      <c r="M1" s="19"/>
      <c r="N1" s="19"/>
      <c r="O1" s="19"/>
      <c r="P1" s="6"/>
      <c r="Q1" s="6"/>
      <c r="R1" s="19"/>
      <c r="S1" s="19"/>
      <c r="T1" s="6"/>
      <c r="U1" s="6"/>
      <c r="V1" s="6"/>
    </row>
    <row r="2" ht="39.75" customHeight="1">
      <c r="A2" s="22" t="s">
        <v>119</v>
      </c>
      <c r="G2" s="19"/>
      <c r="H2" s="19"/>
      <c r="I2" s="19"/>
      <c r="J2" s="19"/>
      <c r="K2" s="19"/>
      <c r="L2" s="19"/>
      <c r="M2" s="19"/>
      <c r="N2" s="19"/>
      <c r="O2" s="19"/>
      <c r="P2" s="6"/>
      <c r="Q2" s="6"/>
      <c r="R2" s="19"/>
      <c r="S2" s="19"/>
      <c r="T2" s="6"/>
      <c r="U2" s="6"/>
      <c r="V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c r="U3" s="3"/>
      <c r="V3" s="3"/>
      <c r="W3" s="4"/>
      <c r="X3" s="4"/>
      <c r="Y3" s="4"/>
      <c r="Z3" s="4"/>
    </row>
    <row r="4" ht="15.75" customHeight="1">
      <c r="A4" s="20">
        <v>1.0</v>
      </c>
      <c r="B4" s="20" t="s">
        <v>65</v>
      </c>
      <c r="C4" s="20">
        <f>D4+E4</f>
        <v>9</v>
      </c>
      <c r="D4" s="20">
        <f>sum(G4:N4)</f>
        <v>5</v>
      </c>
      <c r="E4" s="23">
        <v>4.0</v>
      </c>
      <c r="F4" s="23" t="s">
        <v>120</v>
      </c>
      <c r="G4" s="23">
        <v>1.0</v>
      </c>
      <c r="H4" s="20"/>
      <c r="I4" s="23">
        <v>2.0</v>
      </c>
      <c r="J4" s="20"/>
      <c r="K4" s="20"/>
      <c r="L4" s="23">
        <v>1.0</v>
      </c>
      <c r="M4" s="23">
        <v>0.5</v>
      </c>
      <c r="N4" s="20">
        <v>0.5</v>
      </c>
      <c r="O4" s="23" t="s">
        <v>121</v>
      </c>
      <c r="P4" s="23">
        <v>1.0</v>
      </c>
      <c r="Q4" s="20"/>
      <c r="R4" s="23" t="s">
        <v>122</v>
      </c>
      <c r="S4" s="23">
        <v>8.0</v>
      </c>
      <c r="T4" s="6"/>
      <c r="U4" s="6"/>
      <c r="V4" s="20"/>
      <c r="W4" s="21"/>
      <c r="X4" s="21"/>
      <c r="Y4" s="21"/>
      <c r="Z4" s="21"/>
    </row>
    <row r="5" ht="15.75" customHeight="1">
      <c r="A5" s="8">
        <v>2.0</v>
      </c>
      <c r="B5" s="8" t="s">
        <v>27</v>
      </c>
      <c r="C5" s="8">
        <v>12.0</v>
      </c>
      <c r="D5" s="8">
        <f t="shared" ref="D5:D6" si="1">G5+H5+I5+J5+K5+L5+M5+N5</f>
        <v>15</v>
      </c>
      <c r="E5" s="8">
        <v>3.0</v>
      </c>
      <c r="F5" s="7" t="s">
        <v>123</v>
      </c>
      <c r="G5" s="7">
        <v>5.0</v>
      </c>
      <c r="H5" s="7">
        <v>0.0</v>
      </c>
      <c r="I5" s="7">
        <v>1.0</v>
      </c>
      <c r="J5" s="7">
        <v>3.0</v>
      </c>
      <c r="K5" s="7">
        <v>2.0</v>
      </c>
      <c r="L5" s="7">
        <v>3.0</v>
      </c>
      <c r="M5" s="7">
        <v>1.0</v>
      </c>
      <c r="N5" s="7">
        <v>0.0</v>
      </c>
      <c r="O5" s="24" t="s">
        <v>124</v>
      </c>
      <c r="P5" s="7" t="s">
        <v>125</v>
      </c>
      <c r="Q5" s="7" t="s">
        <v>126</v>
      </c>
      <c r="R5" s="7" t="s">
        <v>101</v>
      </c>
      <c r="S5" s="7">
        <v>12.0</v>
      </c>
      <c r="T5" s="6"/>
      <c r="U5" s="6"/>
      <c r="V5" s="6"/>
    </row>
    <row r="6" ht="15.75" customHeight="1">
      <c r="A6" s="8">
        <v>3.0</v>
      </c>
      <c r="B6" s="8" t="s">
        <v>102</v>
      </c>
      <c r="C6" s="8">
        <v>12.0</v>
      </c>
      <c r="D6" s="8">
        <f t="shared" si="1"/>
        <v>10.5</v>
      </c>
      <c r="E6" s="8">
        <v>2.0</v>
      </c>
      <c r="F6" s="7" t="s">
        <v>127</v>
      </c>
      <c r="G6" s="7">
        <v>6.0</v>
      </c>
      <c r="H6" s="7">
        <v>0.0</v>
      </c>
      <c r="I6" s="7">
        <v>1.0</v>
      </c>
      <c r="J6" s="7">
        <v>3.0</v>
      </c>
      <c r="K6" s="7">
        <v>0.0</v>
      </c>
      <c r="L6" s="7">
        <v>0.5</v>
      </c>
      <c r="M6" s="7">
        <v>0.0</v>
      </c>
      <c r="N6" s="7">
        <v>0.0</v>
      </c>
      <c r="O6" s="24" t="s">
        <v>128</v>
      </c>
      <c r="P6" s="7" t="s">
        <v>129</v>
      </c>
      <c r="Q6" s="7" t="s">
        <v>130</v>
      </c>
      <c r="R6" s="7" t="s">
        <v>131</v>
      </c>
      <c r="S6" s="7">
        <v>8.0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52</v>
      </c>
      <c r="B1" s="18"/>
      <c r="C1" s="18"/>
      <c r="D1" s="18"/>
      <c r="E1" s="18"/>
      <c r="F1" s="18"/>
      <c r="G1" s="19"/>
      <c r="H1" s="19"/>
      <c r="I1" s="19"/>
      <c r="J1" s="19"/>
      <c r="K1" s="19"/>
      <c r="L1" s="19"/>
      <c r="M1" s="19"/>
      <c r="N1" s="19"/>
      <c r="O1" s="19"/>
      <c r="P1" s="6"/>
      <c r="Q1" s="6"/>
      <c r="R1" s="19"/>
      <c r="S1" s="19"/>
      <c r="T1" s="6"/>
      <c r="U1" s="6"/>
      <c r="V1" s="6"/>
    </row>
    <row r="2" ht="39.75" customHeight="1">
      <c r="A2" s="22" t="s">
        <v>132</v>
      </c>
      <c r="G2" s="19"/>
      <c r="H2" s="19"/>
      <c r="I2" s="19"/>
      <c r="J2" s="19"/>
      <c r="K2" s="19"/>
      <c r="L2" s="19"/>
      <c r="M2" s="19"/>
      <c r="N2" s="19"/>
      <c r="O2" s="19"/>
      <c r="P2" s="6"/>
      <c r="Q2" s="6"/>
      <c r="R2" s="19"/>
      <c r="S2" s="19"/>
      <c r="T2" s="6"/>
      <c r="U2" s="6"/>
      <c r="V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c r="U3" s="3"/>
      <c r="V3" s="3"/>
      <c r="W3" s="4"/>
      <c r="X3" s="4"/>
      <c r="Y3" s="4"/>
      <c r="Z3" s="4"/>
    </row>
    <row r="4" ht="15.75" customHeight="1">
      <c r="A4" s="20">
        <v>1.0</v>
      </c>
      <c r="B4" s="20" t="s">
        <v>65</v>
      </c>
      <c r="C4" s="20">
        <f t="shared" ref="C4:C8" si="1">D4+E4</f>
        <v>14.5</v>
      </c>
      <c r="D4" s="20">
        <f t="shared" ref="D4:D8" si="2">sum(G4:N4)</f>
        <v>10.5</v>
      </c>
      <c r="E4" s="23">
        <v>4.0</v>
      </c>
      <c r="F4" s="23" t="s">
        <v>133</v>
      </c>
      <c r="G4" s="23">
        <v>5.0</v>
      </c>
      <c r="H4" s="20"/>
      <c r="I4" s="20"/>
      <c r="J4" s="20"/>
      <c r="K4" s="20"/>
      <c r="L4" s="23">
        <v>2.0</v>
      </c>
      <c r="M4" s="23">
        <v>3.0</v>
      </c>
      <c r="N4" s="20">
        <v>0.5</v>
      </c>
      <c r="O4" s="23" t="s">
        <v>134</v>
      </c>
      <c r="P4" s="23" t="s">
        <v>135</v>
      </c>
      <c r="Q4" s="23" t="s">
        <v>136</v>
      </c>
      <c r="R4" s="23" t="s">
        <v>137</v>
      </c>
      <c r="S4" s="23">
        <v>10.0</v>
      </c>
      <c r="T4" s="6"/>
      <c r="U4" s="6"/>
      <c r="V4" s="20"/>
      <c r="W4" s="21"/>
      <c r="X4" s="21"/>
      <c r="Y4" s="21"/>
      <c r="Z4" s="21"/>
    </row>
    <row r="5" ht="15.75" customHeight="1">
      <c r="A5" s="8">
        <v>2.0</v>
      </c>
      <c r="B5" s="8" t="s">
        <v>138</v>
      </c>
      <c r="C5" s="9">
        <f t="shared" si="1"/>
        <v>11.5</v>
      </c>
      <c r="D5" s="9">
        <f t="shared" si="2"/>
        <v>9.5</v>
      </c>
      <c r="E5" s="8">
        <v>2.0</v>
      </c>
      <c r="F5" s="7" t="s">
        <v>139</v>
      </c>
      <c r="G5" s="7">
        <v>3.0</v>
      </c>
      <c r="H5" s="7">
        <v>5.0</v>
      </c>
      <c r="I5" s="7">
        <v>0.5</v>
      </c>
      <c r="J5" s="7"/>
      <c r="K5" s="6"/>
      <c r="L5" s="7">
        <v>1.0</v>
      </c>
      <c r="M5" s="6"/>
      <c r="N5" s="6"/>
      <c r="O5" s="7" t="s">
        <v>140</v>
      </c>
      <c r="P5" s="7" t="s">
        <v>141</v>
      </c>
      <c r="Q5" s="7" t="s">
        <v>142</v>
      </c>
      <c r="R5" s="7" t="s">
        <v>143</v>
      </c>
      <c r="S5" s="7">
        <v>12.0</v>
      </c>
      <c r="T5" s="6"/>
      <c r="U5" s="6"/>
      <c r="V5" s="6"/>
    </row>
    <row r="6" ht="15.75" customHeight="1">
      <c r="A6" s="8">
        <v>3.0</v>
      </c>
      <c r="B6" s="8" t="s">
        <v>32</v>
      </c>
      <c r="C6" s="9">
        <f t="shared" si="1"/>
        <v>18</v>
      </c>
      <c r="D6" s="9">
        <f t="shared" si="2"/>
        <v>16.5</v>
      </c>
      <c r="E6" s="8">
        <v>1.5</v>
      </c>
      <c r="F6" s="7" t="s">
        <v>144</v>
      </c>
      <c r="G6" s="7">
        <v>3.0</v>
      </c>
      <c r="H6" s="7">
        <v>0.5</v>
      </c>
      <c r="I6" s="7">
        <v>6.0</v>
      </c>
      <c r="J6" s="7">
        <v>6.0</v>
      </c>
      <c r="K6" s="7"/>
      <c r="L6" s="7">
        <v>0.5</v>
      </c>
      <c r="M6" s="6"/>
      <c r="N6" s="7">
        <v>0.5</v>
      </c>
      <c r="O6" s="7" t="s">
        <v>145</v>
      </c>
      <c r="P6" s="7" t="s">
        <v>146</v>
      </c>
      <c r="Q6" s="7" t="s">
        <v>147</v>
      </c>
      <c r="R6" s="7" t="s">
        <v>148</v>
      </c>
      <c r="S6" s="7">
        <v>15.0</v>
      </c>
      <c r="T6" s="6"/>
      <c r="U6" s="6"/>
      <c r="V6" s="6"/>
    </row>
    <row r="7" ht="15.75" customHeight="1">
      <c r="A7" s="8">
        <v>4.0</v>
      </c>
      <c r="B7" s="8" t="s">
        <v>149</v>
      </c>
      <c r="C7" s="9">
        <f t="shared" si="1"/>
        <v>16</v>
      </c>
      <c r="D7" s="9">
        <f t="shared" si="2"/>
        <v>13.5</v>
      </c>
      <c r="E7" s="8">
        <v>2.5</v>
      </c>
      <c r="F7" s="7" t="s">
        <v>150</v>
      </c>
      <c r="G7" s="7">
        <v>4.0</v>
      </c>
      <c r="H7" s="6"/>
      <c r="I7" s="6"/>
      <c r="J7" s="7">
        <v>5.0</v>
      </c>
      <c r="K7" s="7">
        <v>4.0</v>
      </c>
      <c r="L7" s="7">
        <v>0.5</v>
      </c>
      <c r="M7" s="6"/>
      <c r="N7" s="6"/>
      <c r="O7" s="6"/>
      <c r="P7" s="7" t="s">
        <v>151</v>
      </c>
      <c r="Q7" s="7" t="s">
        <v>152</v>
      </c>
      <c r="R7" s="7" t="s">
        <v>153</v>
      </c>
      <c r="S7" s="7">
        <v>16.0</v>
      </c>
      <c r="T7" s="6"/>
      <c r="U7" s="6"/>
      <c r="V7" s="6"/>
    </row>
    <row r="8" ht="15.75" customHeight="1">
      <c r="A8" s="8">
        <v>5.0</v>
      </c>
      <c r="B8" s="8" t="s">
        <v>154</v>
      </c>
      <c r="C8" s="9">
        <f t="shared" si="1"/>
        <v>22</v>
      </c>
      <c r="D8" s="9">
        <f t="shared" si="2"/>
        <v>21</v>
      </c>
      <c r="E8" s="8">
        <v>1.0</v>
      </c>
      <c r="F8" s="7" t="s">
        <v>155</v>
      </c>
      <c r="G8" s="7">
        <v>6.0</v>
      </c>
      <c r="H8" s="6"/>
      <c r="I8" s="6"/>
      <c r="J8" s="7">
        <v>6.0</v>
      </c>
      <c r="K8" s="7">
        <v>3.0</v>
      </c>
      <c r="L8" s="7"/>
      <c r="M8" s="7">
        <v>5.0</v>
      </c>
      <c r="N8" s="7">
        <v>1.0</v>
      </c>
      <c r="O8" s="7" t="s">
        <v>156</v>
      </c>
      <c r="P8" s="7"/>
      <c r="Q8" s="6"/>
      <c r="R8" s="7" t="s">
        <v>157</v>
      </c>
      <c r="S8" s="7">
        <v>18.0</v>
      </c>
      <c r="T8" s="6"/>
      <c r="U8" s="6"/>
      <c r="V8" s="6"/>
    </row>
    <row r="9" ht="15.75" customHeight="1">
      <c r="G9" s="6"/>
      <c r="H9" s="6"/>
      <c r="I9" s="6"/>
      <c r="J9" s="6"/>
      <c r="K9" s="6"/>
      <c r="L9" s="6"/>
      <c r="M9" s="6"/>
      <c r="N9" s="6"/>
      <c r="O9" s="7"/>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7" t="s">
        <v>52</v>
      </c>
      <c r="B1" s="18"/>
      <c r="C1" s="18"/>
      <c r="D1" s="18"/>
      <c r="E1" s="18"/>
      <c r="F1" s="18"/>
      <c r="G1" s="19"/>
      <c r="H1" s="19"/>
      <c r="I1" s="19"/>
      <c r="J1" s="19"/>
      <c r="K1" s="19"/>
      <c r="L1" s="19"/>
      <c r="M1" s="19"/>
      <c r="N1" s="19"/>
      <c r="O1" s="19"/>
      <c r="P1" s="6"/>
      <c r="Q1" s="6"/>
      <c r="R1" s="19"/>
      <c r="S1" s="19"/>
      <c r="T1" s="6"/>
      <c r="U1" s="6"/>
      <c r="V1" s="6"/>
    </row>
    <row r="2" ht="39.75" customHeight="1">
      <c r="A2" s="22" t="s">
        <v>158</v>
      </c>
      <c r="G2" s="19"/>
      <c r="H2" s="19"/>
      <c r="I2" s="19"/>
      <c r="J2" s="19"/>
      <c r="K2" s="19"/>
      <c r="L2" s="19"/>
      <c r="M2" s="19"/>
      <c r="N2" s="19"/>
      <c r="O2" s="19"/>
      <c r="P2" s="6"/>
      <c r="Q2" s="6"/>
      <c r="R2" s="19"/>
      <c r="S2" s="19"/>
      <c r="T2" s="6"/>
      <c r="U2" s="6"/>
      <c r="V2" s="6"/>
    </row>
    <row r="3" ht="15.75" customHeight="1">
      <c r="A3" s="2" t="s">
        <v>54</v>
      </c>
      <c r="B3" s="2" t="s">
        <v>3</v>
      </c>
      <c r="C3" s="2" t="s">
        <v>55</v>
      </c>
      <c r="D3" s="2" t="s">
        <v>56</v>
      </c>
      <c r="E3" s="2" t="s">
        <v>57</v>
      </c>
      <c r="F3" s="2" t="s">
        <v>58</v>
      </c>
      <c r="G3" s="2" t="s">
        <v>16</v>
      </c>
      <c r="H3" s="2" t="s">
        <v>17</v>
      </c>
      <c r="I3" s="2" t="s">
        <v>18</v>
      </c>
      <c r="J3" s="2" t="s">
        <v>19</v>
      </c>
      <c r="K3" s="2" t="s">
        <v>20</v>
      </c>
      <c r="L3" s="2" t="s">
        <v>21</v>
      </c>
      <c r="M3" s="2" t="s">
        <v>22</v>
      </c>
      <c r="N3" s="2" t="s">
        <v>59</v>
      </c>
      <c r="O3" s="2" t="s">
        <v>60</v>
      </c>
      <c r="P3" s="3" t="s">
        <v>61</v>
      </c>
      <c r="Q3" s="3" t="s">
        <v>62</v>
      </c>
      <c r="R3" s="2" t="s">
        <v>63</v>
      </c>
      <c r="S3" s="2" t="s">
        <v>64</v>
      </c>
      <c r="T3" s="3"/>
      <c r="U3" s="3"/>
      <c r="V3" s="3"/>
      <c r="W3" s="4"/>
      <c r="X3" s="4"/>
      <c r="Y3" s="4"/>
      <c r="Z3" s="4"/>
    </row>
    <row r="4" ht="15.75" customHeight="1">
      <c r="A4" s="20">
        <v>1.0</v>
      </c>
      <c r="B4" s="20" t="s">
        <v>65</v>
      </c>
      <c r="C4" s="20">
        <f t="shared" ref="C4:C8" si="1">D4+E4</f>
        <v>9</v>
      </c>
      <c r="D4" s="20">
        <f t="shared" ref="D4:D8" si="2">sum(G4:N4)</f>
        <v>5</v>
      </c>
      <c r="E4" s="23">
        <v>4.0</v>
      </c>
      <c r="F4" s="23" t="s">
        <v>159</v>
      </c>
      <c r="G4" s="23">
        <v>2.0</v>
      </c>
      <c r="H4" s="20"/>
      <c r="I4" s="20"/>
      <c r="J4" s="20"/>
      <c r="K4" s="20"/>
      <c r="L4" s="23">
        <v>2.0</v>
      </c>
      <c r="M4" s="23">
        <v>1.0</v>
      </c>
      <c r="N4" s="20"/>
      <c r="O4" s="23" t="s">
        <v>160</v>
      </c>
      <c r="P4" s="23" t="s">
        <v>161</v>
      </c>
      <c r="Q4" s="23" t="s">
        <v>162</v>
      </c>
      <c r="R4" s="23" t="s">
        <v>163</v>
      </c>
      <c r="S4" s="23">
        <v>15.0</v>
      </c>
      <c r="T4" s="6"/>
      <c r="U4" s="6"/>
      <c r="V4" s="20"/>
      <c r="W4" s="21"/>
      <c r="X4" s="21"/>
      <c r="Y4" s="21"/>
      <c r="Z4" s="21"/>
    </row>
    <row r="5" ht="15.75" customHeight="1">
      <c r="A5" s="20">
        <v>2.0</v>
      </c>
      <c r="B5" s="20" t="s">
        <v>164</v>
      </c>
      <c r="C5" s="20">
        <f t="shared" si="1"/>
        <v>10.5</v>
      </c>
      <c r="D5" s="20">
        <f t="shared" si="2"/>
        <v>8.5</v>
      </c>
      <c r="E5" s="23">
        <v>2.0</v>
      </c>
      <c r="F5" s="23" t="s">
        <v>165</v>
      </c>
      <c r="G5" s="23">
        <v>2.0</v>
      </c>
      <c r="H5" s="20">
        <v>3.0</v>
      </c>
      <c r="I5" s="20">
        <v>2.0</v>
      </c>
      <c r="J5" s="20"/>
      <c r="K5" s="20"/>
      <c r="L5" s="23">
        <v>0.5</v>
      </c>
      <c r="M5" s="23">
        <v>1.0</v>
      </c>
      <c r="N5" s="20"/>
      <c r="O5" s="23"/>
      <c r="P5" s="23" t="s">
        <v>166</v>
      </c>
      <c r="Q5" s="23" t="s">
        <v>167</v>
      </c>
      <c r="R5" s="23" t="s">
        <v>168</v>
      </c>
      <c r="S5" s="23">
        <v>20.0</v>
      </c>
      <c r="T5" s="6"/>
      <c r="U5" s="6"/>
      <c r="V5" s="6"/>
    </row>
    <row r="6" ht="15.75" customHeight="1">
      <c r="A6" s="23">
        <v>3.0</v>
      </c>
      <c r="B6" s="23" t="s">
        <v>169</v>
      </c>
      <c r="C6" s="20">
        <f t="shared" si="1"/>
        <v>10</v>
      </c>
      <c r="D6" s="20">
        <f t="shared" si="2"/>
        <v>7.5</v>
      </c>
      <c r="E6" s="23">
        <v>2.5</v>
      </c>
      <c r="F6" s="23" t="s">
        <v>170</v>
      </c>
      <c r="G6" s="23">
        <v>3.0</v>
      </c>
      <c r="H6" s="23"/>
      <c r="I6" s="23">
        <v>2.5</v>
      </c>
      <c r="J6" s="20"/>
      <c r="K6" s="20"/>
      <c r="L6" s="23">
        <v>1.0</v>
      </c>
      <c r="M6" s="23">
        <v>0.5</v>
      </c>
      <c r="N6" s="23">
        <v>0.5</v>
      </c>
      <c r="O6" s="23" t="s">
        <v>171</v>
      </c>
      <c r="P6" s="23" t="s">
        <v>172</v>
      </c>
      <c r="Q6" s="23" t="s">
        <v>173</v>
      </c>
      <c r="R6" s="23" t="s">
        <v>174</v>
      </c>
      <c r="S6" s="23">
        <v>15.0</v>
      </c>
      <c r="T6" s="6"/>
      <c r="U6" s="6"/>
      <c r="V6" s="6"/>
    </row>
    <row r="7" ht="15.75" customHeight="1">
      <c r="A7" s="8">
        <v>4.0</v>
      </c>
      <c r="B7" s="8" t="s">
        <v>175</v>
      </c>
      <c r="C7" s="20">
        <f t="shared" si="1"/>
        <v>14</v>
      </c>
      <c r="D7" s="20">
        <f t="shared" si="2"/>
        <v>12.5</v>
      </c>
      <c r="E7" s="23">
        <v>1.5</v>
      </c>
      <c r="F7" s="23" t="s">
        <v>176</v>
      </c>
      <c r="G7" s="23">
        <v>8.0</v>
      </c>
      <c r="H7" s="23">
        <v>0.5</v>
      </c>
      <c r="I7" s="23"/>
      <c r="J7" s="20"/>
      <c r="K7" s="20"/>
      <c r="L7" s="23">
        <v>1.0</v>
      </c>
      <c r="M7" s="23"/>
      <c r="N7" s="23">
        <v>3.0</v>
      </c>
      <c r="O7" s="23" t="s">
        <v>177</v>
      </c>
      <c r="P7" s="23" t="s">
        <v>178</v>
      </c>
      <c r="Q7" s="23" t="s">
        <v>179</v>
      </c>
      <c r="R7" s="23" t="s">
        <v>180</v>
      </c>
      <c r="S7" s="23">
        <v>5.0</v>
      </c>
      <c r="T7" s="6"/>
      <c r="U7" s="6"/>
      <c r="V7" s="6"/>
    </row>
    <row r="8" ht="15.75" customHeight="1">
      <c r="A8" s="8">
        <v>5.0</v>
      </c>
      <c r="B8" s="8" t="s">
        <v>181</v>
      </c>
      <c r="C8" s="20">
        <f t="shared" si="1"/>
        <v>5</v>
      </c>
      <c r="D8" s="20">
        <f t="shared" si="2"/>
        <v>3.5</v>
      </c>
      <c r="E8" s="23">
        <v>1.5</v>
      </c>
      <c r="F8" s="23" t="s">
        <v>182</v>
      </c>
      <c r="G8" s="23"/>
      <c r="H8" s="23">
        <v>0.5</v>
      </c>
      <c r="I8" s="23"/>
      <c r="J8" s="20"/>
      <c r="K8" s="20"/>
      <c r="L8" s="23">
        <v>3.0</v>
      </c>
      <c r="M8" s="23"/>
      <c r="N8" s="23"/>
      <c r="O8" s="23" t="s">
        <v>183</v>
      </c>
      <c r="P8" s="23" t="s">
        <v>184</v>
      </c>
      <c r="Q8" s="23"/>
      <c r="R8" s="23" t="s">
        <v>185</v>
      </c>
      <c r="S8" s="23">
        <v>5.0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