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ylvieXiang" sheetId="3" r:id="rId6"/>
    <sheet state="visible" name="Serguei Chervachidze" sheetId="4" r:id="rId7"/>
    <sheet state="visible" name="Duy Nguyen" sheetId="5" r:id="rId8"/>
    <sheet state="visible" name="Jing Tian" sheetId="6" r:id="rId9"/>
    <sheet state="visible" name="Igor Kheyfets" sheetId="7" r:id="rId10"/>
  </sheets>
  <definedNames/>
  <calcPr/>
  <extLst>
    <ext uri="GoogleSheetsCustomDataVersion1">
      <go:sheetsCustomData xmlns:go="http://customooxmlschemas.google.com/" r:id="rId11" roundtripDataSignature="AMtx7mjIqR1Qlj9qImM3w+XzwgncwRNOUA=="/>
    </ext>
  </extLst>
</workbook>
</file>

<file path=xl/sharedStrings.xml><?xml version="1.0" encoding="utf-8"?>
<sst xmlns="http://schemas.openxmlformats.org/spreadsheetml/2006/main" count="293" uniqueCount="184">
  <si>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</si>
  <si>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is completed by the team leader(Sylvie) at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</si>
  <si>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</si>
  <si>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</si>
  <si>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</si>
  <si>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</si>
  <si>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</si>
  <si>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</si>
  <si>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</si>
  <si>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</si>
  <si>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</si>
  <si>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</si>
  <si>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</si>
  <si>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</si>
  <si>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</si>
  <si>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</si>
  <si>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</si>
  <si>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</si>
  <si>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</si>
  <si>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</si>
  <si>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</si>
  <si>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</si>
  <si>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</si>
  <si>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</si>
  <si>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</si>
  <si>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Set up meeting times and communication tools. 
Got to know each team member and discussed all perspectives of the project. 
Decided the project topic, MVP, and optional features. 
Did work allocation of iteration 0 of the project and all members have completed their work. 
Reviewed the existed code and set up learning targets. 
Future task responsibilities were also discussed and assigned among team members. </t>
  </si>
  <si>
    <t xml:space="preserve">Initial meeting tool was free Zoom meeting, 
had to create multiple sections. </t>
  </si>
  <si>
    <t xml:space="preserve">Plan and accomplished iteration 1 requirements. 
Learn unit test, integration test, Django
Learn and demo initial code
</t>
  </si>
  <si>
    <t>Test case pass
Customer Rating</t>
  </si>
  <si>
    <t>05/17-05/30</t>
  </si>
  <si>
    <t xml:space="preserve">Had 4 weekly meetings for sprint planning and progress updates.
Reviewed progress and set up learning targets.
Finished user stories of all the essential and optional features.
Did work allocation of iteration 1 and all members have completed their work. 
Wrote and reviewed unit test and integration test code.
Discussed future tasks and assigned among team members.
</t>
  </si>
  <si>
    <t>Alphavantage API was down</t>
  </si>
  <si>
    <t xml:space="preserve">
Continue to update project progress and allocate tasks
Finish learning objects and 
answer any questions or concerns.
Finish another one or two features in the next Sprint.
Continue automated testing and update code.
</t>
  </si>
  <si>
    <t>Cost
# of Feature completed
Test case pass
Customer Rating</t>
  </si>
  <si>
    <t>05/31-06/13</t>
  </si>
  <si>
    <t>Had 4 weekly meetings for sprint planning and progress updaes.
Reviewed progress and set up work allocation
Finished essential features and added one optional feature
Completed all individual work for iteration 1
Discussed future tasks and assigned among team members
Set up survey for customer rating and market feedback</t>
  </si>
  <si>
    <t>Unable to load API keys URLs 
from configuration file, 
wrote code to parse config file</t>
  </si>
  <si>
    <t xml:space="preserve">SDD file misunderstanding 
from the facilitator. 
Communicated and 
were confirmed that 
there is no problem
</t>
  </si>
  <si>
    <t>Finish project requirements and allocate tasks
Finish all required documentations
Finsih testings and update code
Gather results from customer ratings/market feedback</t>
  </si>
  <si>
    <t>06/14-06/20</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</si>
  <si>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</si>
  <si>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</si>
  <si>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</si>
  <si>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</si>
  <si>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</si>
  <si>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</si>
  <si>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</si>
  <si>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</si>
  <si>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</si>
  <si>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</si>
  <si>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</si>
  <si>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</si>
  <si>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Sylvie Xiang</t>
  </si>
  <si>
    <t>iteration 0 &amp;3</t>
  </si>
  <si>
    <t>refactored unit test, wrote integration tests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</si>
  <si>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</si>
  <si>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</si>
  <si>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</si>
  <si>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</si>
  <si>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</si>
  <si>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</si>
  <si>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</si>
  <si>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</si>
  <si>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</si>
  <si>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</si>
  <si>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</si>
  <si>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</si>
  <si>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</si>
  <si>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</si>
  <si>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</si>
  <si>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</si>
  <si>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</si>
  <si>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</si>
  <si>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and read several tutorials 
5 - make project plan, finishing multiple documents
6 - set up git
7 - presentation</t>
  </si>
  <si>
    <t>Write management plan section of SPPP
write meeting minute document
Persentation iteration 0</t>
  </si>
  <si>
    <t>Started late of the week, 
need more time</t>
  </si>
  <si>
    <t>Going to start first weekly meeting 
early next week</t>
  </si>
  <si>
    <t>0 - learn Django and 
unit testing
1 - check out and familiarize with code
2 - design features
5 - continue to have weekly
meeting 
6 - push or merge code</t>
  </si>
  <si>
    <t>05/17-05/23</t>
  </si>
  <si>
    <t>0 - learn Django, Sprint, PivotalTracker, 
and several tutorials
1 - write stories 
2 - design features
5 - make sprint plans, write documents</t>
  </si>
  <si>
    <t>write sprint planning, write meeting minute</t>
  </si>
  <si>
    <t>not familar with PivotalTracker,
needed to spend some time
to finish task</t>
  </si>
  <si>
    <t>read tutorial and learned from
demo and did more research</t>
  </si>
  <si>
    <t>0 - learn unit test, selenium
1 - continue  to check out and familarize with code
2 - continue on design
5 - continue to have sprint planning with team</t>
  </si>
  <si>
    <t>05/24-05/30</t>
  </si>
  <si>
    <t>0 - learn integration test
3 - write integration test framework, code, 
and direction
4 - integration testing with selenium 
5 - make sprint plan, write multiple documents</t>
  </si>
  <si>
    <t>write sprint planning, write meeting minute,
write different sections of documentation</t>
  </si>
  <si>
    <t>did not know integration test, needed to spend a good amount of time to familiarize with it</t>
  </si>
  <si>
    <t>research selenium, read and studied integration test</t>
  </si>
  <si>
    <t>0 - familiarize with unit test
3- continue on integration test code writing 
4 - continue to do integration test
5 - continue to have sprint planning with team</t>
  </si>
  <si>
    <t>05/31-06/06</t>
  </si>
  <si>
    <t>2 - design user registeration
3 - write code for registeration
4 - test written code
5 - make sprint plan and meeting agenda</t>
  </si>
  <si>
    <t xml:space="preserve">write sprint planning, meeting agenda, unit test code refactored </t>
  </si>
  <si>
    <t xml:space="preserve">forgot parameterized </t>
  </si>
  <si>
    <t>research and read about parameterized library</t>
  </si>
  <si>
    <t>1- Manage SPPP
3 - write code for an optional feature
4 - integration test for new code with exsisted code
5 - sprint planning</t>
  </si>
  <si>
    <t>06/07-06/13</t>
  </si>
  <si>
    <t>2 - design "save as Favorite" feature
3 - wrote code and fix bug for the feature
4 - integration tests on "forecast"&amp;"Favorite" features
5 - make sprint plan and worte meeting agendas 
7 - PRs review</t>
  </si>
  <si>
    <t xml:space="preserve">write sprint planning, meeting agendas, STD and SPPP sections,
write feature code and integration tests, PRs review </t>
  </si>
  <si>
    <t>Code disagreement</t>
  </si>
  <si>
    <t>Resolved with updating the majors</t>
  </si>
  <si>
    <t>1 - manage SPPP
4 - integration tests
5 - sprint planning, review all documentations, presentation</t>
  </si>
  <si>
    <t>`</t>
  </si>
  <si>
    <r>
      <rPr>
        <rFont val="Arial"/>
        <b/>
        <color theme="1"/>
      </rPr>
      <t>Your Lead Roles</t>
    </r>
    <r>
      <rPr>
        <rFont val="Arial"/>
        <color theme="1"/>
      </rPr>
      <t>: Design &amp; Implementation Leader</t>
    </r>
  </si>
  <si>
    <t>0 - learn git and read several tutorials 
1 - research django requirements
2 - start working on backend design
5 - make project plan, finishing multiple documents
6 - set up git
7 - presentation</t>
  </si>
  <si>
    <t>- write overview, proposal high level, and related work sections of SPPP
- upload initial code for the front end of the porject
- initial planning for design of the application and implementation details
- initial analysis of requirements
Persentation iteration 0</t>
  </si>
  <si>
    <t>Started latr in  the week, 
need more to move faster</t>
  </si>
  <si>
    <t>We will continue to meet and communicate more frequently and push on the project</t>
  </si>
  <si>
    <t>0 - Upload initial existing code for front end
1 - Do a PR with the barebones (standard) Django app
2 - Start fleshing out design patterns/implementation details
3 - Help team members with questions on Django or existing frontend code</t>
  </si>
  <si>
    <t>0 - learn PivotalTracker, 
1 - write stories 
2 - design overall architecture
3 - write initial app code
5 - make sprint plans, write documents</t>
  </si>
  <si>
    <t>write specification docs, commit code, train other team members of Django</t>
  </si>
  <si>
    <t xml:space="preserve">not familar with PivotalTracker,
</t>
  </si>
  <si>
    <t>read tutorials</t>
  </si>
  <si>
    <t>0 - learn unit test
1 - continue to make sure we have all neccessary libs
2 - continue on design
3 - continue with implementation
5 - continue to have sprint planning with team</t>
  </si>
  <si>
    <t>0 - learn Django unit testing
1 - research Facebook prophet requirements
2 - refine architecture design
3 - Write code for the backend interacting with frontend (no forecasting for now)
4 - manually test front end performance
5 - make sprint plan, write multiple documents</t>
  </si>
  <si>
    <t>developed first working code of both backend and frontend</t>
  </si>
  <si>
    <t>public api for stock symbols went offline temporrily, inhibiting development</t>
  </si>
  <si>
    <t>continue implementing features and working on docs</t>
  </si>
  <si>
    <t>2 - continue on design
3 - continue with implementation
5 - continue to have sprint planning with team</t>
  </si>
  <si>
    <t>2 - design forecasting (3 hr)
3 - write code for forecasting implementation (4 hr)
4 - test written code around forecasting in the backend (2 hr)
5 - update sdd technical document (1 hr); communicate with the team</t>
  </si>
  <si>
    <t>implement forecasting code, implement tests for backend forecasting</t>
  </si>
  <si>
    <t>None</t>
  </si>
  <si>
    <t>N/A</t>
  </si>
  <si>
    <t>4 - concentrate on testing
5 - prepare team presentation
5 - update sdd</t>
  </si>
  <si>
    <t>3 - write code for UI update around forecasting (2 hr)
4 - test written code (5 hr): additional tests for backen forecasting implementation
5 -update sdd technical document and prepare team presentation for iteration 2 (3 hr)</t>
  </si>
  <si>
    <t>- implement UI update around forecasting
- implement additional unit tests on forecasting in the backend
- update sdd
- prepeare iteration 2 presentation for the team</t>
  </si>
  <si>
    <t>Some bugs found and fixed</t>
  </si>
  <si>
    <t>4 - concentrate on backend unit tests
5 - help prepare final team presentation
7 - prepeare product for final realease</t>
  </si>
  <si>
    <r>
      <rPr>
        <rFont val="Arial"/>
        <b/>
        <color theme="1"/>
      </rPr>
      <t>Your Lead Roles</t>
    </r>
    <r>
      <rPr>
        <rFont val="Arial"/>
        <color theme="1"/>
      </rPr>
      <t>: Quality Assurance Leader</t>
    </r>
  </si>
  <si>
    <t xml:space="preserve">0. learn Git, Django, unit tests
5. Quality Assurance Plan portion for SPPP
5. communication/ feedback gathering with team.  
5. Progress report
7. Code Review Checklist
</t>
  </si>
  <si>
    <t>Write Quality Assurance portion of SPPP
Team meeting. 
Screen shared during meeting to navigate and captured secondary notes</t>
  </si>
  <si>
    <t>1. not familiar with Django, Git
2. not familiar with Quality Assurance for Software</t>
  </si>
  <si>
    <t>1.Learn more about Django and Git. Start testing branching and merging. 
2. Start on Unit test development with existing codes
3. Meet earlier in week so I have more time to learn before tackling assignments</t>
  </si>
  <si>
    <t>4. Unit Test for existing codes
1. Continue to fine tune Quality Assurance Plan with Code Review Checklist
0. Finish Django tutorial. 
7. Start preping presentation if possible</t>
  </si>
  <si>
    <t>0. Unit Test Tutorials, Django Tutorials
3. codes for unit test for ulr
4. Unit tests for URL's
5. Pivotal Tracker Stories/ class diagram</t>
  </si>
  <si>
    <t xml:space="preserve">reviewed and push PR's. </t>
  </si>
  <si>
    <t>1. not familar with software testing</t>
  </si>
  <si>
    <t>1. learning a lot through online tutorials
2.</t>
  </si>
  <si>
    <t>0. Unit Test Tutorials
3. codes for unit test for views
4. Perform Unit tests for Views/manual end-to-end testing
7. Presentation ,Code Demo, STD document, Test Report</t>
  </si>
  <si>
    <t>-Wrote unit tests to test URL and views. 
-Put together presentation and Code Demo
-Test reports</t>
  </si>
  <si>
    <t>1. not familiar with software testing
2. couldn't get app to run for a while(figured it out after some time)</t>
  </si>
  <si>
    <t>1. learning a lot through online tutorials
2. Fixed. It was a problem with my http server for python</t>
  </si>
  <si>
    <t>4. Change tests to select a random stock to test instead of hardcoding. 
5. change code to check a random stock that isn't on list to see if it'll throw error</t>
  </si>
  <si>
    <t xml:space="preserve">0. JS and unit test for JS tutorials
4. attempted test codes for Favorite.JS (couldn't do due to localstorage)
5. updated defect management section to be more robust
5. added issues on Github issues
</t>
  </si>
  <si>
    <t>1. Defect Management update
I did not have any great deliverables for this week. I tried to have test codes for Favorite.JS but could not figure it out and moved onto card.js</t>
  </si>
  <si>
    <t>could not figure out how localstorage works on JS. Did not know JS enough to quickly write unit tests</t>
  </si>
  <si>
    <t xml:space="preserve">1. learning more about JS. 
</t>
  </si>
  <si>
    <t>4.write unit test for card.JS
5.finalize survey monkey survey
5. review and update SPPP based on comments</t>
  </si>
  <si>
    <t>0. JS and unit test for JS tutorials
4. test code for card.JS
5. SPPP update
5. STD update
5. MFA on Survey Monkey survey completed</t>
  </si>
  <si>
    <t>1. card.js unit tests
2. MFA on survey monkey
3. Defect Management 
4. Manual Test report</t>
  </si>
  <si>
    <t xml:space="preserve">Did not know JS enough to quickly write unit tests.
I had to try a bunch of different testing frameworks (mocha, jest and then finally vitest) so there were a lot of trial and errors and inefficiencies </t>
  </si>
  <si>
    <t xml:space="preserve">1. learning more about JS and unit test
</t>
  </si>
  <si>
    <t>4. complete Card.JS unit tests (there are a lot of methods)
4. start on main.js unit tests</t>
  </si>
  <si>
    <r>
      <rPr>
        <rFont val="Arial"/>
        <b/>
        <color theme="1"/>
      </rPr>
      <t>Your Lead Roles</t>
    </r>
    <r>
      <rPr>
        <rFont val="Arial"/>
        <color theme="1"/>
      </rPr>
      <t>: Configuration Leader</t>
    </r>
  </si>
  <si>
    <t>0. learn Git, Django, unit tests
1. Risk Management document
2.  
3. 
4. 
5. Set up zoom meetings and inform team members
6. Set up git. Set up python and Django environment
7.</t>
  </si>
  <si>
    <t>1.Analyze and write risk management document.
Book and hold zoom meeting for the team.
2.Create git repo and set up some templates for team to use.</t>
  </si>
  <si>
    <t>1. Not familiar with Django.
2. I don't know anything about security executives. I need to learn how to be a security leader and what I should do.</t>
  </si>
  <si>
    <t>1.Learn more about Django.
2.Learn more about git&amp;github.
3.Learn how to be a good security leader and figure out what is necessary to be done.</t>
  </si>
  <si>
    <t>1. Learn more about Django and get familer with existing code.
2. Learn more about security leader's role.
3. Do some code-writing practice along with learning objectives.</t>
  </si>
  <si>
    <t>0 - learn PivotalTracker and Django
1 - Write individual stories (lab2) 
5 - make sprint plans, write documents
6 - Install requirements, set up local server, backend and frontend
7 - Organize material needed for presentation</t>
  </si>
  <si>
    <t>Updated risk management document
Updated assigned part in SPPP
Added test cases in STD</t>
  </si>
  <si>
    <t>First using PivotalTracker, and not familier with Django</t>
  </si>
  <si>
    <t>1. Learn more about Django
2. Learn more about PivotalTracker</t>
  </si>
  <si>
    <t>0 - Learn Django and unit test
3 - Finish enviroment setup and start to implement features
5 - Continue to have sprint planning with team</t>
  </si>
  <si>
    <t>0 - learn Django and unit testing
4 - Manual testing
5 - Write and update multiple documents
6 - Set up anaconda virtual envirnoment, run code
7 - Make powerpoint for presenation and record presentation</t>
  </si>
  <si>
    <t>Failed to connect to api sometimes. Django structure is more complicatedthan I expected.</t>
  </si>
  <si>
    <t>1. Learn more about Django
2. Find some replacement api for our project</t>
  </si>
  <si>
    <t>0 - Keep learning Django and unit test
3 - Start to implement features, write code.
5 - Continue to have sprint planning with team</t>
  </si>
  <si>
    <t>0. Learn configuration set-up
3. Modify code to parse local configuration file
4. Manual testing features
5. Update risk management file
6. Set up configuration file</t>
  </si>
  <si>
    <t xml:space="preserve">Updated risk management document
Added test cases in STD
Add configuration file for API URLs
Modified code to parse configuration file </t>
  </si>
  <si>
    <t>Not fmiliar with cofiguration set-up.</t>
  </si>
  <si>
    <t>1. Learning more about Django and unit test 
2. Learning more about Python configurations</t>
  </si>
  <si>
    <t>4. Write unit test for configuration parsing</t>
  </si>
  <si>
    <t>0. Learn configuration set-up and Django unit testing. Learning how to test configuration parsing
3. Modify code to parse local configuration file
4. Manual testing features
5. STD and risk management document update
7. Add instructions in readme.md for how to set up the app and how to set up local api urls.
7. Submit github release and backboard submission.</t>
  </si>
  <si>
    <t>Added test cases in STD
Modified code to parse configuration file
Added instructions in readme.md for how to set up the app
Submit github release</t>
  </si>
  <si>
    <t>First time submitting github release</t>
  </si>
  <si>
    <t>1. Learning more about Python configurations
2. Learning github release procedure</t>
  </si>
  <si>
    <r>
      <rPr>
        <rFont val="Arial"/>
        <b/>
        <color theme="1"/>
      </rPr>
      <t>Your Lead Roles</t>
    </r>
    <r>
      <rPr>
        <rFont val="Arial"/>
        <color theme="1"/>
      </rPr>
      <t xml:space="preserve">: Requirements Leader </t>
    </r>
    <r>
      <rPr>
        <rFont val="Arial"/>
        <color rgb="FFFF0000"/>
      </rPr>
      <t>- No longer in the team</t>
    </r>
  </si>
  <si>
    <t>0 - review git branching, learn Django, watch tutorials on react, research financial apis
4 - test inital code
5 - Requirements management plan for SPPP
6 - Configure git/venv</t>
  </si>
  <si>
    <t>1. Write 1 section of SPPP 
2. Establish virtual environment
3. Review initial code</t>
  </si>
  <si>
    <t>1. react still feeels foreign</t>
  </si>
  <si>
    <t>1. Taking a Codecademy course on React</t>
  </si>
  <si>
    <t>1. Continue to learn React
2. Help team with Django
3. Research Facebook Prophet and read documentation</t>
  </si>
  <si>
    <t>No longer in the team</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</si>
</sst>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9"/>
      <name val="Arial"/>
    </font>
    <font>
      <b/>
      <color theme="9"/>
      <name val="Arial"/>
      <scheme val="minor"/>
    </font>
    <font>
      <color theme="9"/>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Arial"/>
    </font>
    <font>
      <color rgb="FFFF0000"/>
      <name val="Arial"/>
    </font>
    <font>
      <b/>
      <color theme="1"/>
      <name val="Calibri"/>
    </font>
    <font>
      <color theme="1"/>
      <name val="Arial"/>
    </font>
    <font>
      <color rgb="FFD9D9D9"/>
      <name val="Arial"/>
      <scheme val="minor"/>
    </font>
    <font>
      <color rgb="FF000000"/>
      <name val="Arial"/>
    </font>
    <font>
      <sz val="10.0"/>
      <color rgb="FF000000"/>
      <name val="Arial"/>
    </font>
    <font>
      <b/>
      <u/>
      <sz val="12.0"/>
      <color rgb="FF000000"/>
      <name val="Arial"/>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3" numFmtId="0" xfId="0" applyFont="1"/>
    <xf borderId="0" fillId="0" fontId="4" numFmtId="0" xfId="0" applyAlignment="1" applyFont="1">
      <alignment readingOrder="0" shrinkToFit="0" vertical="bottom" wrapText="0"/>
    </xf>
    <xf borderId="0" fillId="0" fontId="5" numFmtId="0" xfId="0" applyAlignment="1" applyFont="1">
      <alignment shrinkToFit="0" vertical="bottom" wrapText="1"/>
    </xf>
    <xf borderId="0" fillId="0" fontId="6" numFmtId="0" xfId="0" applyAlignment="1" applyFont="1">
      <alignment shrinkToFit="0" wrapText="1"/>
    </xf>
    <xf borderId="0" fillId="0" fontId="6" numFmtId="0" xfId="0" applyFont="1"/>
    <xf borderId="0" fillId="0" fontId="6" numFmtId="0" xfId="0" applyAlignment="1" applyFont="1">
      <alignment readingOrder="0"/>
    </xf>
    <xf borderId="0" fillId="0" fontId="7" numFmtId="0" xfId="0" applyAlignment="1" applyFont="1">
      <alignment shrinkToFit="0" wrapText="1"/>
    </xf>
    <xf borderId="1" fillId="0" fontId="8" numFmtId="0" xfId="0" applyAlignment="1" applyBorder="1" applyFont="1">
      <alignment horizontal="center" shrinkToFit="0" wrapText="1"/>
    </xf>
    <xf borderId="2" fillId="0" fontId="8" numFmtId="0" xfId="0" applyAlignment="1" applyBorder="1" applyFont="1">
      <alignment horizontal="center" readingOrder="0" shrinkToFit="0" wrapText="1"/>
    </xf>
    <xf borderId="2" fillId="0" fontId="8" numFmtId="0" xfId="0" applyAlignment="1" applyBorder="1" applyFont="1">
      <alignment readingOrder="0" shrinkToFit="0" wrapText="1"/>
    </xf>
    <xf borderId="2" fillId="0" fontId="8" numFmtId="0" xfId="0" applyAlignment="1" applyBorder="1" applyFont="1">
      <alignment readingOrder="0"/>
    </xf>
    <xf borderId="2" fillId="0" fontId="8" numFmtId="0" xfId="0" applyBorder="1" applyFont="1"/>
    <xf borderId="2" fillId="0" fontId="9" numFmtId="0" xfId="0" applyAlignment="1" applyBorder="1" applyFont="1">
      <alignment readingOrder="0"/>
    </xf>
    <xf borderId="3" fillId="0" fontId="8" numFmtId="0" xfId="0" applyBorder="1" applyFont="1"/>
    <xf borderId="3" fillId="0" fontId="8" numFmtId="0" xfId="0" applyAlignment="1" applyBorder="1" applyFont="1">
      <alignment readingOrder="0"/>
    </xf>
    <xf borderId="0" fillId="0" fontId="8" numFmtId="0" xfId="0" applyAlignment="1" applyFont="1">
      <alignment horizontal="center" shrinkToFit="0" wrapText="1"/>
    </xf>
    <xf borderId="0" fillId="0" fontId="8" numFmtId="0" xfId="0" applyAlignment="1" applyFont="1">
      <alignment horizontal="center" readingOrder="0" shrinkToFit="0" wrapText="1"/>
    </xf>
    <xf borderId="0" fillId="0" fontId="8" numFmtId="0" xfId="0" applyAlignment="1" applyFont="1">
      <alignment readingOrder="0" shrinkToFit="0" wrapText="1"/>
    </xf>
    <xf borderId="0" fillId="0" fontId="8" numFmtId="0" xfId="0" applyAlignment="1" applyFont="1">
      <alignment readingOrder="0"/>
    </xf>
    <xf borderId="0" fillId="0" fontId="8" numFmtId="0" xfId="0" applyFont="1"/>
    <xf borderId="1" fillId="0" fontId="8" numFmtId="0" xfId="0" applyAlignment="1" applyBorder="1" applyFont="1">
      <alignment shrinkToFit="0" wrapText="1"/>
    </xf>
    <xf borderId="2" fillId="0" fontId="8" numFmtId="0" xfId="0" applyAlignment="1" applyBorder="1" applyFont="1">
      <alignment shrinkToFit="0" wrapText="1"/>
    </xf>
    <xf borderId="0" fillId="0" fontId="8" numFmtId="0" xfId="0" applyAlignment="1" applyFont="1">
      <alignment shrinkToFit="0" wrapText="1"/>
    </xf>
    <xf borderId="4" fillId="0" fontId="4" numFmtId="0" xfId="0" applyAlignment="1" applyBorder="1" applyFont="1">
      <alignment shrinkToFit="0" vertical="top" wrapText="0"/>
    </xf>
    <xf borderId="4" fillId="0" fontId="10" numFmtId="0" xfId="0" applyAlignment="1" applyBorder="1" applyFont="1">
      <alignment vertical="top"/>
    </xf>
    <xf borderId="0" fillId="0" fontId="10" numFmtId="0" xfId="0" applyAlignment="1" applyFont="1">
      <alignment vertical="bottom"/>
    </xf>
    <xf borderId="0" fillId="0" fontId="5" numFmtId="0" xfId="0" applyAlignment="1" applyFont="1">
      <alignment shrinkToFit="0" vertical="top" wrapText="1"/>
    </xf>
    <xf borderId="0" fillId="0" fontId="11" numFmtId="0" xfId="0" applyAlignment="1" applyFont="1">
      <alignment vertical="top"/>
    </xf>
    <xf borderId="4" fillId="0" fontId="11" numFmtId="0" xfId="0" applyAlignment="1" applyBorder="1" applyFont="1">
      <alignment vertical="bottom"/>
    </xf>
    <xf borderId="0" fillId="0" fontId="12" numFmtId="0" xfId="0" applyAlignment="1" applyFont="1">
      <alignment vertical="bottom"/>
    </xf>
    <xf borderId="0" fillId="2" fontId="4" numFmtId="0" xfId="0" applyAlignment="1" applyFill="1" applyFont="1">
      <alignment shrinkToFit="0" vertical="bottom" wrapText="0"/>
    </xf>
    <xf borderId="0" fillId="2" fontId="12" numFmtId="0" xfId="0" applyAlignment="1" applyFont="1">
      <alignment shrinkToFit="0" vertical="bottom" wrapText="1"/>
    </xf>
    <xf borderId="0" fillId="0" fontId="12" numFmtId="0" xfId="0" applyAlignment="1" applyFont="1">
      <alignment shrinkToFit="0" vertical="bottom" wrapText="1"/>
    </xf>
    <xf borderId="0" fillId="2" fontId="12" numFmtId="0" xfId="0" applyAlignment="1" applyFont="1">
      <alignment readingOrder="0" shrinkToFit="0" vertical="bottom" wrapText="1"/>
    </xf>
    <xf borderId="0" fillId="3" fontId="13" numFmtId="0" xfId="0" applyAlignment="1" applyFill="1" applyFont="1">
      <alignment shrinkToFit="0" wrapText="1"/>
    </xf>
    <xf borderId="0" fillId="3" fontId="13" numFmtId="0" xfId="0" applyFont="1"/>
    <xf borderId="0" fillId="3" fontId="8" numFmtId="0" xfId="0" applyAlignment="1" applyFont="1">
      <alignment horizontal="center" readingOrder="0"/>
    </xf>
    <xf borderId="0" fillId="3" fontId="8" numFmtId="0" xfId="0" applyAlignment="1" applyFont="1">
      <alignment shrinkToFit="0" wrapText="1"/>
    </xf>
    <xf borderId="0" fillId="3" fontId="8" numFmtId="0" xfId="0" applyAlignment="1" applyFont="1">
      <alignment readingOrder="0"/>
    </xf>
    <xf borderId="0" fillId="3" fontId="8" numFmtId="0" xfId="0" applyAlignment="1" applyFont="1">
      <alignment readingOrder="0" shrinkToFit="0" wrapText="1"/>
    </xf>
    <xf borderId="0" fillId="3" fontId="8" numFmtId="0" xfId="0" applyFont="1"/>
    <xf borderId="5" fillId="0" fontId="8" numFmtId="0" xfId="0" applyAlignment="1" applyBorder="1" applyFont="1">
      <alignment readingOrder="0"/>
    </xf>
    <xf borderId="6" fillId="0" fontId="8" numFmtId="0" xfId="0" applyAlignment="1" applyBorder="1" applyFont="1">
      <alignment readingOrder="0"/>
    </xf>
    <xf borderId="6" fillId="0" fontId="8" numFmtId="0" xfId="0" applyBorder="1" applyFont="1"/>
    <xf borderId="6" fillId="0" fontId="8" numFmtId="0" xfId="0" applyAlignment="1" applyBorder="1" applyFont="1">
      <alignment readingOrder="0" shrinkToFit="0" wrapText="1"/>
    </xf>
    <xf borderId="6" fillId="0" fontId="8" numFmtId="0" xfId="0" applyAlignment="1" applyBorder="1" applyFont="1">
      <alignment shrinkToFit="0" wrapText="1"/>
    </xf>
    <xf borderId="7" fillId="0" fontId="8" numFmtId="0" xfId="0" applyBorder="1" applyFont="1"/>
    <xf borderId="8" fillId="0" fontId="8" numFmtId="0" xfId="0" applyAlignment="1" applyBorder="1" applyFont="1">
      <alignment readingOrder="0"/>
    </xf>
    <xf borderId="9" fillId="0" fontId="8" numFmtId="0" xfId="0" applyAlignment="1" applyBorder="1" applyFont="1">
      <alignment readingOrder="0"/>
    </xf>
    <xf borderId="9" fillId="0" fontId="8" numFmtId="0" xfId="0" applyBorder="1" applyFont="1"/>
    <xf borderId="9" fillId="0" fontId="8" numFmtId="0" xfId="0" applyAlignment="1" applyBorder="1" applyFont="1">
      <alignment readingOrder="0" shrinkToFit="0" wrapText="1"/>
    </xf>
    <xf borderId="9" fillId="0" fontId="8" numFmtId="0" xfId="0" applyAlignment="1" applyBorder="1" applyFont="1">
      <alignment shrinkToFit="0" wrapText="1"/>
    </xf>
    <xf borderId="10" fillId="0" fontId="8" numFmtId="0" xfId="0" applyBorder="1" applyFont="1"/>
    <xf borderId="0" fillId="4" fontId="14" numFmtId="0" xfId="0" applyAlignment="1" applyFill="1" applyFont="1">
      <alignment readingOrder="0"/>
    </xf>
    <xf borderId="0" fillId="4" fontId="15" numFmtId="0" xfId="0" applyAlignment="1" applyFont="1">
      <alignment horizontal="left" readingOrder="0"/>
    </xf>
    <xf borderId="0" fillId="4" fontId="16" numFmtId="0" xfId="0" applyAlignment="1" applyFont="1">
      <alignment readingOrder="0"/>
    </xf>
    <xf borderId="0" fillId="2" fontId="4" numFmtId="0" xfId="0" applyAlignment="1" applyFont="1">
      <alignment readingOrder="0" shrinkToFit="0" vertical="bottom" wrapText="0"/>
    </xf>
    <xf borderId="4" fillId="0" fontId="5" numFmtId="0" xfId="0" applyAlignment="1" applyBorder="1" applyFont="1">
      <alignment shrinkToFit="0" vertical="bottom" wrapText="1"/>
    </xf>
    <xf borderId="4" fillId="0" fontId="6" numFmtId="0" xfId="0" applyAlignment="1" applyBorder="1" applyFont="1">
      <alignment shrinkToFit="0" wrapText="1"/>
    </xf>
    <xf borderId="4" fillId="0" fontId="8" numFmtId="0" xfId="0" applyAlignment="1" applyBorder="1" applyFont="1">
      <alignment readingOrder="0"/>
    </xf>
    <xf borderId="4" fillId="0" fontId="8" numFmtId="0" xfId="0" applyAlignment="1" applyBorder="1" applyFont="1">
      <alignment readingOrder="0" shrinkToFit="0" wrapText="1"/>
    </xf>
    <xf borderId="4" fillId="0" fontId="8" numFmtId="0" xfId="0" applyAlignment="1" applyBorder="1" applyFont="1">
      <alignment horizontal="center" readingOrder="0" vertical="top"/>
    </xf>
    <xf borderId="4" fillId="0" fontId="8" numFmtId="0" xfId="0" applyAlignment="1" applyBorder="1" applyFont="1">
      <alignment readingOrder="0" vertical="top"/>
    </xf>
    <xf borderId="4" fillId="0" fontId="8" numFmtId="0" xfId="0" applyAlignment="1" applyBorder="1" applyFont="1">
      <alignment readingOrder="0" shrinkToFit="0" vertical="top" wrapText="1"/>
    </xf>
    <xf borderId="0" fillId="0" fontId="8" numFmtId="0" xfId="0" applyAlignment="1" applyFont="1">
      <alignment shrinkToFit="0" vertical="top" wrapText="1"/>
    </xf>
    <xf borderId="0" fillId="0" fontId="8" numFmtId="0" xfId="0" applyAlignment="1" applyFont="1">
      <alignment vertical="top"/>
    </xf>
    <xf borderId="4" fillId="0" fontId="8" numFmtId="0" xfId="0" applyBorder="1" applyFont="1"/>
    <xf borderId="4" fillId="0" fontId="8" numFmtId="0" xfId="0" applyAlignment="1" applyBorder="1" applyFont="1">
      <alignment readingOrder="0" shrinkToFit="0" vertical="center" wrapText="1"/>
    </xf>
    <xf borderId="0" fillId="3" fontId="1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58.13"/>
    <col customWidth="1" min="4" max="4" width="33.38"/>
    <col customWidth="1" min="5" max="5" width="14.88"/>
    <col customWidth="1" min="6" max="6" width="42.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6.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5"/>
    </row>
    <row r="2" ht="30.0" customHeight="1">
      <c r="A2" s="6" t="s">
        <v>1</v>
      </c>
      <c r="B2" s="7"/>
      <c r="C2" s="8"/>
      <c r="D2" s="9"/>
      <c r="E2" s="9"/>
      <c r="F2" s="9"/>
      <c r="G2" s="8"/>
      <c r="H2" s="8"/>
      <c r="I2" s="8"/>
      <c r="J2" s="8"/>
      <c r="K2" s="8"/>
      <c r="L2" s="7"/>
      <c r="M2" s="7"/>
      <c r="N2" s="7"/>
      <c r="O2" s="7"/>
      <c r="P2" s="7"/>
      <c r="Q2" s="7"/>
      <c r="R2" s="7"/>
      <c r="S2" s="7"/>
      <c r="T2" s="7"/>
      <c r="U2" s="7"/>
      <c r="V2" s="9"/>
      <c r="W2" s="9"/>
      <c r="X2" s="9"/>
      <c r="Y2" s="9"/>
    </row>
    <row r="3" ht="15.75" customHeight="1">
      <c r="A3" s="7" t="s">
        <v>2</v>
      </c>
      <c r="B3" s="7" t="s">
        <v>3</v>
      </c>
      <c r="C3" s="8" t="s">
        <v>4</v>
      </c>
      <c r="D3" s="9" t="s">
        <v>5</v>
      </c>
      <c r="E3" s="10" t="s">
        <v>6</v>
      </c>
      <c r="F3" s="9" t="s">
        <v>7</v>
      </c>
      <c r="G3" s="8" t="s">
        <v>8</v>
      </c>
      <c r="H3" s="8" t="s">
        <v>9</v>
      </c>
      <c r="I3" s="8" t="s">
        <v>10</v>
      </c>
      <c r="J3" s="8" t="s">
        <v>11</v>
      </c>
      <c r="K3" s="8" t="s">
        <v>12</v>
      </c>
      <c r="L3" s="7" t="s">
        <v>13</v>
      </c>
      <c r="M3" s="7" t="s">
        <v>14</v>
      </c>
      <c r="N3" s="7" t="s">
        <v>15</v>
      </c>
      <c r="O3" s="7" t="s">
        <v>16</v>
      </c>
      <c r="P3" s="7" t="s">
        <v>17</v>
      </c>
      <c r="Q3" s="7" t="s">
        <v>18</v>
      </c>
      <c r="R3" s="7" t="s">
        <v>19</v>
      </c>
      <c r="S3" s="7" t="s">
        <v>20</v>
      </c>
      <c r="T3" s="7" t="s">
        <v>21</v>
      </c>
      <c r="U3" s="7" t="s">
        <v>22</v>
      </c>
      <c r="V3" s="11" t="s">
        <v>23</v>
      </c>
      <c r="W3" s="9"/>
      <c r="X3" s="9"/>
      <c r="Y3" s="9"/>
    </row>
    <row r="4" ht="118.5" customHeight="1">
      <c r="A4" s="12">
        <v>0.0</v>
      </c>
      <c r="B4" s="13" t="s">
        <v>24</v>
      </c>
      <c r="C4" s="14" t="s">
        <v>25</v>
      </c>
      <c r="D4" s="15" t="s">
        <v>26</v>
      </c>
      <c r="E4" s="16"/>
      <c r="F4" s="15" t="s">
        <v>27</v>
      </c>
      <c r="G4" s="15">
        <v>0.0</v>
      </c>
      <c r="H4" s="15">
        <v>0.0</v>
      </c>
      <c r="I4" s="15">
        <v>0.0</v>
      </c>
      <c r="J4" s="15">
        <v>0.0</v>
      </c>
      <c r="K4" s="15">
        <v>0.0</v>
      </c>
      <c r="L4" s="16">
        <f t="shared" ref="L4:L6" si="1">sum(M4:N4)</f>
        <v>41.95</v>
      </c>
      <c r="M4" s="15">
        <f>SylvieXiang!D6+'Serguei Chervachidze'!D5+'Duy Nguyen'!D4+'Jing Tian'!D4+'Igor Kheyfets'!D3</f>
        <v>38.75</v>
      </c>
      <c r="N4" s="15">
        <v>3.2</v>
      </c>
      <c r="O4" s="15">
        <f>SylvieXiang!G6+'Serguei Chervachidze'!G5+'Duy Nguyen'!G4+'Jing Tian'!G4+'Igor Kheyfets'!G3</f>
        <v>13</v>
      </c>
      <c r="P4" s="16">
        <f>SylvieXiang!H6+'Serguei Chervachidze'!H5+'Duy Nguyen'!H4+'Jing Tian'!H4+'Igor Kheyfets'!H3</f>
        <v>5</v>
      </c>
      <c r="Q4" s="16">
        <f>SylvieXiang!I6+'Serguei Chervachidze'!I5+'Duy Nguyen'!I4+'Jing Tian'!I4+'Igor Kheyfets'!I3</f>
        <v>1</v>
      </c>
      <c r="R4" s="16">
        <f>SylvieXiang!J6+'Serguei Chervachidze'!J5+'Duy Nguyen'!J4+'Jing Tian'!J4+'Igor Kheyfets'!J3</f>
        <v>0</v>
      </c>
      <c r="S4" s="16">
        <f>SylvieXiang!K6+'Serguei Chervachidze'!K5+'Duy Nguyen'!K4+'Jing Tian'!K4+'Igor Kheyfets'!K3</f>
        <v>2</v>
      </c>
      <c r="T4" s="16">
        <f>SylvieXiang!L6+'Serguei Chervachidze'!L5+'Duy Nguyen'!L4+'Jing Tian'!L4+'Igor Kheyfets'!L3</f>
        <v>9.75</v>
      </c>
      <c r="U4" s="16">
        <f>SylvieXiang!M6+'Serguei Chervachidze'!M5+'Duy Nguyen'!M4+'Jing Tian'!M4+'Igor Kheyfets'!M3</f>
        <v>4.5</v>
      </c>
      <c r="V4" s="17" t="s">
        <v>28</v>
      </c>
      <c r="W4" s="16"/>
      <c r="X4" s="16"/>
      <c r="Y4" s="16"/>
      <c r="Z4" s="18"/>
    </row>
    <row r="5" ht="101.25" customHeight="1">
      <c r="A5" s="12">
        <v>1.0</v>
      </c>
      <c r="B5" s="13" t="s">
        <v>29</v>
      </c>
      <c r="C5" s="14" t="s">
        <v>30</v>
      </c>
      <c r="D5" s="15" t="s">
        <v>31</v>
      </c>
      <c r="E5" s="16"/>
      <c r="F5" s="15" t="s">
        <v>32</v>
      </c>
      <c r="G5" s="15">
        <v>2.0</v>
      </c>
      <c r="H5" s="15">
        <v>6.0</v>
      </c>
      <c r="I5" s="15">
        <v>0.0</v>
      </c>
      <c r="J5" s="15">
        <v>0.0</v>
      </c>
      <c r="K5" s="15">
        <v>0.0</v>
      </c>
      <c r="L5" s="16">
        <f t="shared" si="1"/>
        <v>93.9</v>
      </c>
      <c r="M5" s="16">
        <f>SylvieXiang!D7+SylvieXiang!D8+'Serguei Chervachidze'!D6+'Serguei Chervachidze'!D7+'Duy Nguyen'!D5+'Duy Nguyen'!D6+'Jing Tian'!D5+'Jing Tian'!D6</f>
        <v>89.5</v>
      </c>
      <c r="N5" s="16">
        <f>SylvieXiang!E7+SylvieXiang!E8</f>
        <v>4.4</v>
      </c>
      <c r="O5" s="16">
        <f>SylvieXiang!G7+SylvieXiang!G8+'Serguei Chervachidze'!G6+'Serguei Chervachidze'!G7+'Duy Nguyen'!G5+'Duy Nguyen'!G6+'Jing Tian'!G5+'Jing Tian'!G6</f>
        <v>23.5</v>
      </c>
      <c r="P5" s="16">
        <f>SylvieXiang!H7+SylvieXiang!H8+'Serguei Chervachidze'!H6+'Serguei Chervachidze'!H7+'Duy Nguyen'!H5+'Duy Nguyen'!H6+'Jing Tian'!H5+'Jing Tian'!H6</f>
        <v>6</v>
      </c>
      <c r="Q5" s="16">
        <f>SylvieXiang!I7+SylvieXiang!I8+'Serguei Chervachidze'!I6+'Serguei Chervachidze'!I7+'Duy Nguyen'!I5+'Duy Nguyen'!I6+'Jing Tian'!I5+'Jing Tian'!I6</f>
        <v>7.5</v>
      </c>
      <c r="R5" s="16">
        <f>SylvieXiang!J7+SylvieXiang!J8+'Serguei Chervachidze'!J6+'Serguei Chervachidze'!J7+'Duy Nguyen'!J5+'Duy Nguyen'!J6+'Jing Tian'!J5+'Jing Tian'!J6</f>
        <v>17</v>
      </c>
      <c r="S5" s="16">
        <f>SylvieXiang!K7+SylvieXiang!K8+'Serguei Chervachidze'!K6+'Serguei Chervachidze'!K7+'Duy Nguyen'!K5+'Duy Nguyen'!K6+'Jing Tian'!K5+'Jing Tian'!K6</f>
        <v>11</v>
      </c>
      <c r="T5" s="16">
        <f>SylvieXiang!L7+SylvieXiang!L8+'Serguei Chervachidze'!L6+'Serguei Chervachidze'!L7+'Duy Nguyen'!L5+'Duy Nguyen'!L6+'Jing Tian'!L5+'Jing Tian'!L6</f>
        <v>12</v>
      </c>
      <c r="U5" s="16">
        <f>SylvieXiang!M7+SylvieXiang!M8+'Serguei Chervachidze'!M6+'Serguei Chervachidze'!M7+'Duy Nguyen'!M5+'Duy Nguyen'!M6+'Jing Tian'!M5+'Jing Tian'!M6</f>
        <v>3</v>
      </c>
      <c r="V5" s="19" t="s">
        <v>33</v>
      </c>
    </row>
    <row r="6" ht="76.5" customHeight="1">
      <c r="A6" s="20">
        <v>2.0</v>
      </c>
      <c r="B6" s="21" t="s">
        <v>34</v>
      </c>
      <c r="C6" s="22" t="s">
        <v>35</v>
      </c>
      <c r="D6" s="23" t="s">
        <v>36</v>
      </c>
      <c r="E6" s="23" t="s">
        <v>37</v>
      </c>
      <c r="F6" s="23" t="s">
        <v>38</v>
      </c>
      <c r="G6" s="23">
        <v>8.0</v>
      </c>
      <c r="H6" s="23">
        <v>0.0</v>
      </c>
      <c r="I6" s="23">
        <v>0.0</v>
      </c>
      <c r="J6" s="23">
        <v>0.0</v>
      </c>
      <c r="K6" s="23">
        <v>0.0</v>
      </c>
      <c r="L6" s="16">
        <f t="shared" si="1"/>
        <v>79.6</v>
      </c>
      <c r="M6" s="24">
        <f>sum(SylvieXiang!D9,SylvieXiang!D10,'Serguei Chervachidze'!D8,'Serguei Chervachidze'!D9,'Duy Nguyen'!D7,'Duy Nguyen'!D8,'Jing Tian'!D7,'Jing Tian'!D8)</f>
        <v>76</v>
      </c>
      <c r="N6" s="23">
        <f>SylvieXiang!E9+SylvieXiang!E10</f>
        <v>3.6</v>
      </c>
      <c r="O6" s="16">
        <f>SylvieXiang!G9+SylvieXiang!G10+'Serguei Chervachidze'!G8+'Serguei Chervachidze'!G9+'Duy Nguyen'!G7+'Duy Nguyen'!G8+'Jing Tian'!G7+'Jing Tian'!G8</f>
        <v>12</v>
      </c>
      <c r="P6" s="16">
        <f>SylvieXiang!H9+SylvieXiang!H10+'Serguei Chervachidze'!H8+'Serguei Chervachidze'!H9+'Duy Nguyen'!H7+'Duy Nguyen'!H8+'Jing Tian'!H7+'Jing Tian'!H8</f>
        <v>0</v>
      </c>
      <c r="Q6" s="16">
        <f>SylvieXiang!I9+SylvieXiang!I10+'Serguei Chervachidze'!I8+'Serguei Chervachidze'!I9+'Duy Nguyen'!I7+'Duy Nguyen'!I8+'Jing Tian'!I7+'Jing Tian'!I8</f>
        <v>5</v>
      </c>
      <c r="R6" s="16">
        <f>SylvieXiang!J9+SylvieXiang!J10+'Serguei Chervachidze'!J8+'Serguei Chervachidze'!J9+'Duy Nguyen'!J7+'Duy Nguyen'!J8+'Jing Tian'!J7+'Jing Tian'!J8</f>
        <v>17.5</v>
      </c>
      <c r="S6" s="16">
        <f>SylvieXiang!K9+SylvieXiang!K10+'Serguei Chervachidze'!K8+'Serguei Chervachidze'!K9+'Duy Nguyen'!K7+'Duy Nguyen'!K8+'Jing Tian'!K7+'Jing Tian'!K8</f>
        <v>24</v>
      </c>
      <c r="T6" s="16">
        <f>SylvieXiang!L9+SylvieXiang!L10+'Serguei Chervachidze'!L8+'Serguei Chervachidze'!L9+'Duy Nguyen'!L7+'Duy Nguyen'!L8+'Jing Tian'!L7+'Jing Tian'!L8</f>
        <v>11.5</v>
      </c>
      <c r="U6" s="16">
        <f>SylvieXiang!M9+SylvieXiang!M10+'Serguei Chervachidze'!M8+'Serguei Chervachidze'!M9+'Duy Nguyen'!M7+'Duy Nguyen'!M8+'Jing Tian'!M7+'Jing Tian'!M8</f>
        <v>1</v>
      </c>
      <c r="V6" s="19" t="s">
        <v>33</v>
      </c>
    </row>
    <row r="7" ht="15.75" customHeight="1">
      <c r="A7" s="25">
        <v>3.0</v>
      </c>
      <c r="B7" s="14" t="s">
        <v>39</v>
      </c>
      <c r="C7" s="26"/>
      <c r="D7" s="16"/>
      <c r="E7" s="16"/>
      <c r="F7" s="16"/>
      <c r="G7" s="16"/>
      <c r="H7" s="16"/>
      <c r="I7" s="16"/>
      <c r="J7" s="16"/>
      <c r="K7" s="16"/>
      <c r="L7" s="16"/>
      <c r="M7" s="16"/>
      <c r="N7" s="16"/>
      <c r="O7" s="16"/>
      <c r="P7" s="16"/>
      <c r="Q7" s="16"/>
      <c r="R7" s="16"/>
      <c r="S7" s="16"/>
      <c r="T7" s="16"/>
      <c r="U7" s="16"/>
      <c r="V7" s="16"/>
      <c r="W7" s="16"/>
      <c r="X7" s="16"/>
      <c r="Y7" s="16"/>
      <c r="Z7" s="18"/>
    </row>
    <row r="8" ht="15.75" customHeight="1">
      <c r="A8" s="27"/>
      <c r="B8" s="27"/>
      <c r="C8" s="27"/>
    </row>
    <row r="9" ht="15.75" customHeight="1">
      <c r="A9" s="27"/>
      <c r="B9" s="27"/>
      <c r="C9" s="27"/>
    </row>
    <row r="10" ht="15.75" customHeight="1">
      <c r="A10" s="27"/>
      <c r="B10" s="27"/>
      <c r="C10" s="2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0"/>
    <col customWidth="1" min="4" max="4" width="21.88"/>
    <col customWidth="1" min="5" max="5" width="21.63"/>
    <col customWidth="1" min="6" max="6" width="12.25"/>
    <col customWidth="1" min="7" max="7" width="27.13"/>
    <col customWidth="1" min="8" max="8" width="39.75"/>
    <col customWidth="1" min="9" max="9" width="24.63"/>
    <col customWidth="1" min="10" max="10" width="32.75"/>
  </cols>
  <sheetData>
    <row r="1" ht="27.0" customHeight="1">
      <c r="A1" s="28" t="s">
        <v>40</v>
      </c>
      <c r="B1" s="29"/>
      <c r="C1" s="29"/>
      <c r="D1" s="29"/>
      <c r="E1" s="29"/>
      <c r="F1" s="29"/>
      <c r="G1" s="29"/>
      <c r="H1" s="29"/>
      <c r="I1" s="29"/>
      <c r="J1" s="29"/>
      <c r="K1" s="30"/>
      <c r="L1" s="30"/>
      <c r="M1" s="30"/>
      <c r="N1" s="30"/>
      <c r="O1" s="30"/>
      <c r="P1" s="30"/>
      <c r="Q1" s="30"/>
      <c r="R1" s="30"/>
      <c r="S1" s="30"/>
      <c r="T1" s="30"/>
      <c r="U1" s="30"/>
      <c r="V1" s="30"/>
      <c r="W1" s="30"/>
      <c r="X1" s="30"/>
      <c r="Y1" s="30"/>
      <c r="Z1" s="30"/>
    </row>
    <row r="2" ht="15.75" customHeight="1">
      <c r="A2" s="31" t="s">
        <v>41</v>
      </c>
      <c r="B2" s="32" t="s">
        <v>42</v>
      </c>
      <c r="C2" s="32" t="s">
        <v>43</v>
      </c>
      <c r="D2" s="32" t="s">
        <v>44</v>
      </c>
      <c r="E2" s="32" t="s">
        <v>45</v>
      </c>
      <c r="F2" s="32" t="s">
        <v>46</v>
      </c>
      <c r="G2" s="32" t="s">
        <v>47</v>
      </c>
      <c r="H2" s="32" t="s">
        <v>48</v>
      </c>
      <c r="I2" s="32" t="s">
        <v>49</v>
      </c>
      <c r="J2" s="32" t="s">
        <v>50</v>
      </c>
      <c r="K2" s="33" t="s">
        <v>51</v>
      </c>
      <c r="L2" s="34"/>
      <c r="M2" s="34"/>
      <c r="N2" s="34"/>
      <c r="O2" s="34"/>
      <c r="P2" s="34"/>
      <c r="Q2" s="34"/>
      <c r="R2" s="34"/>
      <c r="S2" s="34"/>
      <c r="T2" s="34"/>
      <c r="U2" s="34"/>
      <c r="V2" s="34"/>
      <c r="W2" s="34"/>
      <c r="X2" s="34"/>
      <c r="Y2" s="34"/>
      <c r="Z2" s="34"/>
    </row>
    <row r="3" ht="15.75" customHeight="1">
      <c r="A3" s="23" t="s">
        <v>52</v>
      </c>
      <c r="F3" s="23" t="s">
        <v>53</v>
      </c>
      <c r="H3" s="23" t="s">
        <v>54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56</v>
      </c>
      <c r="G2" s="37"/>
      <c r="H2" s="37"/>
      <c r="I2" s="37"/>
      <c r="J2" s="37"/>
      <c r="K2" s="37"/>
      <c r="L2" s="37"/>
      <c r="M2" s="37"/>
      <c r="N2" s="37"/>
      <c r="O2" s="37"/>
      <c r="P2" s="27"/>
      <c r="Q2" s="27"/>
      <c r="R2" s="37"/>
      <c r="S2" s="37"/>
      <c r="T2" s="27"/>
      <c r="U2" s="27"/>
      <c r="V2" s="27"/>
    </row>
    <row r="3" ht="15.75" customHeight="1">
      <c r="A3" s="7" t="s">
        <v>57</v>
      </c>
      <c r="B3" s="7" t="s">
        <v>3</v>
      </c>
      <c r="C3" s="7" t="s">
        <v>58</v>
      </c>
      <c r="D3" s="7" t="s">
        <v>59</v>
      </c>
      <c r="E3" s="7" t="s">
        <v>60</v>
      </c>
      <c r="F3" s="7" t="s">
        <v>61</v>
      </c>
      <c r="G3" s="7" t="s">
        <v>16</v>
      </c>
      <c r="H3" s="7" t="s">
        <v>17</v>
      </c>
      <c r="I3" s="7" t="s">
        <v>18</v>
      </c>
      <c r="J3" s="7" t="s">
        <v>19</v>
      </c>
      <c r="K3" s="7" t="s">
        <v>20</v>
      </c>
      <c r="L3" s="7" t="s">
        <v>21</v>
      </c>
      <c r="M3" s="7" t="s">
        <v>22</v>
      </c>
      <c r="N3" s="7" t="s">
        <v>62</v>
      </c>
      <c r="O3" s="7" t="s">
        <v>63</v>
      </c>
      <c r="P3" s="8" t="s">
        <v>64</v>
      </c>
      <c r="Q3" s="8" t="s">
        <v>65</v>
      </c>
      <c r="R3" s="7" t="s">
        <v>66</v>
      </c>
      <c r="S3" s="7" t="s">
        <v>67</v>
      </c>
      <c r="T3" s="8"/>
      <c r="U3" s="8"/>
      <c r="V3" s="8"/>
      <c r="W3" s="9"/>
      <c r="X3" s="9"/>
      <c r="Y3" s="9"/>
      <c r="Z3" s="9"/>
    </row>
    <row r="4" ht="15.75" customHeight="1">
      <c r="A4" s="39">
        <v>1.0</v>
      </c>
      <c r="B4" s="39" t="s">
        <v>24</v>
      </c>
      <c r="C4" s="39">
        <f>D4+E4</f>
        <v>7</v>
      </c>
      <c r="D4" s="39">
        <f>sum(G4:N4)</f>
        <v>6</v>
      </c>
      <c r="E4" s="39">
        <v>1.0</v>
      </c>
      <c r="F4" s="39" t="s">
        <v>68</v>
      </c>
      <c r="G4" s="39">
        <v>3.0</v>
      </c>
      <c r="H4" s="39">
        <v>1.0</v>
      </c>
      <c r="I4" s="39"/>
      <c r="J4" s="39"/>
      <c r="K4" s="39"/>
      <c r="L4" s="39">
        <v>0.5</v>
      </c>
      <c r="M4" s="39">
        <v>1.0</v>
      </c>
      <c r="N4" s="39">
        <v>0.5</v>
      </c>
      <c r="O4" s="39" t="s">
        <v>69</v>
      </c>
      <c r="P4" s="39" t="s">
        <v>70</v>
      </c>
      <c r="Q4" s="39" t="s">
        <v>71</v>
      </c>
      <c r="R4" s="39" t="s">
        <v>72</v>
      </c>
      <c r="S4" s="39">
        <v>6.0</v>
      </c>
      <c r="T4" s="39"/>
      <c r="U4" s="39"/>
      <c r="V4" s="39"/>
      <c r="W4" s="40"/>
      <c r="X4" s="40"/>
      <c r="Y4" s="40"/>
      <c r="Z4" s="40"/>
    </row>
    <row r="5" ht="15.75" customHeight="1">
      <c r="G5" s="27"/>
      <c r="H5" s="27"/>
      <c r="I5" s="27"/>
      <c r="J5" s="27"/>
      <c r="K5" s="27"/>
      <c r="L5" s="27"/>
      <c r="M5" s="27"/>
      <c r="N5" s="27"/>
      <c r="O5" s="27"/>
      <c r="P5" s="27"/>
      <c r="Q5" s="27"/>
      <c r="R5" s="27"/>
      <c r="S5" s="27"/>
      <c r="T5" s="27"/>
      <c r="U5" s="27"/>
      <c r="V5" s="27"/>
    </row>
    <row r="6" ht="97.5" customHeight="1">
      <c r="A6" s="41">
        <v>1.0</v>
      </c>
      <c r="B6" s="42" t="s">
        <v>24</v>
      </c>
      <c r="C6" s="43">
        <f t="shared" ref="C6:C10" si="1">D6+E6</f>
        <v>12.7</v>
      </c>
      <c r="D6" s="43">
        <f t="shared" ref="D6:D10" si="2">sum(G6:N6)</f>
        <v>9.5</v>
      </c>
      <c r="E6" s="43">
        <v>3.2</v>
      </c>
      <c r="F6" s="43" t="s">
        <v>73</v>
      </c>
      <c r="G6" s="44">
        <v>3.0</v>
      </c>
      <c r="H6" s="44">
        <v>0.0</v>
      </c>
      <c r="I6" s="44">
        <v>0.0</v>
      </c>
      <c r="J6" s="44">
        <v>0.0</v>
      </c>
      <c r="K6" s="44">
        <v>0.0</v>
      </c>
      <c r="L6" s="44">
        <v>3.0</v>
      </c>
      <c r="M6" s="44">
        <v>1.5</v>
      </c>
      <c r="N6" s="44">
        <v>2.0</v>
      </c>
      <c r="O6" s="44" t="s">
        <v>74</v>
      </c>
      <c r="P6" s="44" t="s">
        <v>75</v>
      </c>
      <c r="Q6" s="44" t="s">
        <v>76</v>
      </c>
      <c r="R6" s="44" t="s">
        <v>77</v>
      </c>
      <c r="S6" s="44">
        <v>8.0</v>
      </c>
      <c r="T6" s="42"/>
      <c r="U6" s="42"/>
      <c r="V6" s="42"/>
      <c r="W6" s="45"/>
      <c r="X6" s="45"/>
      <c r="Y6" s="45"/>
      <c r="Z6" s="45"/>
    </row>
    <row r="7" ht="128.25" customHeight="1">
      <c r="A7" s="46">
        <v>2.0</v>
      </c>
      <c r="B7" s="47" t="s">
        <v>78</v>
      </c>
      <c r="C7" s="48">
        <f t="shared" si="1"/>
        <v>10</v>
      </c>
      <c r="D7" s="48">
        <f t="shared" si="2"/>
        <v>7.5</v>
      </c>
      <c r="E7" s="47">
        <v>2.5</v>
      </c>
      <c r="F7" s="47" t="s">
        <v>79</v>
      </c>
      <c r="G7" s="49">
        <v>3.0</v>
      </c>
      <c r="H7" s="49">
        <v>1.5</v>
      </c>
      <c r="I7" s="49">
        <v>1.5</v>
      </c>
      <c r="J7" s="49">
        <v>0.0</v>
      </c>
      <c r="K7" s="49">
        <v>0.0</v>
      </c>
      <c r="L7" s="49">
        <v>1.5</v>
      </c>
      <c r="M7" s="49">
        <v>0.0</v>
      </c>
      <c r="N7" s="49">
        <v>0.0</v>
      </c>
      <c r="O7" s="49" t="s">
        <v>80</v>
      </c>
      <c r="P7" s="49" t="s">
        <v>81</v>
      </c>
      <c r="Q7" s="49" t="s">
        <v>82</v>
      </c>
      <c r="R7" s="49" t="s">
        <v>83</v>
      </c>
      <c r="S7" s="49">
        <v>8.0</v>
      </c>
      <c r="T7" s="50"/>
      <c r="U7" s="50"/>
      <c r="V7" s="50"/>
      <c r="W7" s="48"/>
      <c r="X7" s="48"/>
      <c r="Y7" s="48"/>
      <c r="Z7" s="51"/>
    </row>
    <row r="8" ht="119.25" customHeight="1">
      <c r="A8" s="52">
        <v>3.0</v>
      </c>
      <c r="B8" s="53" t="s">
        <v>84</v>
      </c>
      <c r="C8" s="54">
        <f t="shared" si="1"/>
        <v>17.4</v>
      </c>
      <c r="D8" s="54">
        <f t="shared" si="2"/>
        <v>15.5</v>
      </c>
      <c r="E8" s="53">
        <v>1.9</v>
      </c>
      <c r="F8" s="53" t="s">
        <v>85</v>
      </c>
      <c r="G8" s="55">
        <v>3.5</v>
      </c>
      <c r="H8" s="55">
        <v>0.0</v>
      </c>
      <c r="I8" s="55">
        <v>0.0</v>
      </c>
      <c r="J8" s="55">
        <v>6.0</v>
      </c>
      <c r="K8" s="55">
        <v>4.0</v>
      </c>
      <c r="L8" s="55">
        <v>2.0</v>
      </c>
      <c r="M8" s="55">
        <v>0.0</v>
      </c>
      <c r="N8" s="55">
        <v>0.0</v>
      </c>
      <c r="O8" s="55" t="s">
        <v>86</v>
      </c>
      <c r="P8" s="55" t="s">
        <v>87</v>
      </c>
      <c r="Q8" s="55" t="s">
        <v>88</v>
      </c>
      <c r="R8" s="55" t="s">
        <v>89</v>
      </c>
      <c r="S8" s="55">
        <v>10.0</v>
      </c>
      <c r="T8" s="56"/>
      <c r="U8" s="56"/>
      <c r="V8" s="56"/>
      <c r="W8" s="54"/>
      <c r="X8" s="54"/>
      <c r="Y8" s="54"/>
      <c r="Z8" s="57"/>
    </row>
    <row r="9" ht="92.25" customHeight="1">
      <c r="A9" s="23">
        <v>4.0</v>
      </c>
      <c r="B9" s="23" t="s">
        <v>90</v>
      </c>
      <c r="C9" s="24">
        <f t="shared" si="1"/>
        <v>6</v>
      </c>
      <c r="D9" s="24">
        <f t="shared" si="2"/>
        <v>4</v>
      </c>
      <c r="E9" s="23">
        <v>2.0</v>
      </c>
      <c r="F9" s="23" t="s">
        <v>91</v>
      </c>
      <c r="G9" s="22">
        <v>0.0</v>
      </c>
      <c r="H9" s="22">
        <v>0.0</v>
      </c>
      <c r="I9" s="22">
        <v>1.0</v>
      </c>
      <c r="J9" s="22">
        <v>1.0</v>
      </c>
      <c r="K9" s="22">
        <v>1.0</v>
      </c>
      <c r="L9" s="22">
        <v>1.0</v>
      </c>
      <c r="M9" s="22">
        <v>0.0</v>
      </c>
      <c r="N9" s="22">
        <v>0.0</v>
      </c>
      <c r="O9" s="22" t="s">
        <v>92</v>
      </c>
      <c r="P9" s="22" t="s">
        <v>93</v>
      </c>
      <c r="Q9" s="22" t="s">
        <v>94</v>
      </c>
      <c r="R9" s="22" t="s">
        <v>95</v>
      </c>
      <c r="S9" s="22">
        <v>9.0</v>
      </c>
      <c r="T9" s="27"/>
      <c r="U9" s="27"/>
      <c r="V9" s="27"/>
    </row>
    <row r="10" ht="80.25" customHeight="1">
      <c r="A10" s="23">
        <v>5.0</v>
      </c>
      <c r="B10" s="23" t="s">
        <v>96</v>
      </c>
      <c r="C10" s="24">
        <f t="shared" si="1"/>
        <v>15.1</v>
      </c>
      <c r="D10" s="24">
        <f t="shared" si="2"/>
        <v>13.5</v>
      </c>
      <c r="E10" s="23">
        <v>1.6</v>
      </c>
      <c r="F10" s="23" t="s">
        <v>97</v>
      </c>
      <c r="G10" s="22">
        <v>0.0</v>
      </c>
      <c r="H10" s="22">
        <v>0.0</v>
      </c>
      <c r="I10" s="22">
        <v>1.0</v>
      </c>
      <c r="J10" s="22">
        <v>5.0</v>
      </c>
      <c r="K10" s="22">
        <v>5.0</v>
      </c>
      <c r="L10" s="22">
        <v>0.5</v>
      </c>
      <c r="M10" s="22">
        <v>0.0</v>
      </c>
      <c r="N10" s="22">
        <v>2.0</v>
      </c>
      <c r="O10" s="22" t="s">
        <v>98</v>
      </c>
      <c r="P10" s="58" t="s">
        <v>99</v>
      </c>
      <c r="Q10" s="59" t="s">
        <v>100</v>
      </c>
      <c r="R10" s="22" t="s">
        <v>101</v>
      </c>
      <c r="S10" s="22">
        <v>9.0</v>
      </c>
      <c r="T10" s="27"/>
      <c r="U10" s="27"/>
      <c r="V10" s="27"/>
    </row>
    <row r="11" ht="15.75" customHeight="1">
      <c r="A11" s="23">
        <v>6.0</v>
      </c>
      <c r="B11" s="23" t="s">
        <v>39</v>
      </c>
      <c r="G11" s="27"/>
      <c r="H11" s="27"/>
      <c r="I11" s="27"/>
      <c r="J11" s="27"/>
      <c r="K11" s="27"/>
      <c r="L11" s="27"/>
      <c r="M11" s="27"/>
      <c r="N11" s="27"/>
      <c r="O11" s="27"/>
      <c r="P11" s="60"/>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c r="G219" s="27"/>
      <c r="H219" s="27"/>
      <c r="I219" s="27"/>
      <c r="J219" s="27"/>
      <c r="K219" s="27"/>
      <c r="L219" s="27"/>
      <c r="M219" s="27"/>
      <c r="N219" s="27"/>
      <c r="O219" s="27"/>
      <c r="P219" s="27"/>
      <c r="Q219" s="27"/>
      <c r="R219" s="27"/>
      <c r="S219" s="27"/>
      <c r="T219" s="27"/>
      <c r="U219" s="27"/>
      <c r="V219" s="27"/>
    </row>
    <row r="220" ht="15.75" customHeight="1">
      <c r="G220" s="27"/>
      <c r="H220" s="27"/>
      <c r="I220" s="27"/>
      <c r="J220" s="27"/>
      <c r="K220" s="27"/>
      <c r="L220" s="27"/>
      <c r="M220" s="27"/>
      <c r="N220" s="27"/>
      <c r="O220" s="27"/>
      <c r="P220" s="27"/>
      <c r="Q220" s="27"/>
      <c r="R220" s="27"/>
      <c r="S220" s="27"/>
      <c r="T220" s="27"/>
      <c r="U220" s="27"/>
      <c r="V220" s="2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61" t="s">
        <v>102</v>
      </c>
      <c r="B1" s="36"/>
      <c r="C1" s="36"/>
      <c r="D1" s="36"/>
      <c r="E1" s="36"/>
      <c r="F1" s="36"/>
      <c r="G1" s="37"/>
      <c r="H1" s="37"/>
      <c r="I1" s="37"/>
      <c r="J1" s="37"/>
      <c r="K1" s="37"/>
      <c r="L1" s="37"/>
      <c r="M1" s="37"/>
      <c r="N1" s="37"/>
      <c r="O1" s="37"/>
      <c r="P1" s="27"/>
      <c r="Q1" s="27"/>
      <c r="R1" s="37"/>
      <c r="S1" s="37"/>
      <c r="T1" s="27"/>
      <c r="U1" s="27"/>
      <c r="V1" s="27"/>
    </row>
    <row r="2" ht="39.75" customHeight="1">
      <c r="A2" s="38" t="s">
        <v>103</v>
      </c>
      <c r="G2" s="37"/>
      <c r="H2" s="37"/>
      <c r="I2" s="37"/>
      <c r="J2" s="37"/>
      <c r="K2" s="37"/>
      <c r="L2" s="37"/>
      <c r="M2" s="37"/>
      <c r="N2" s="37"/>
      <c r="O2" s="37"/>
      <c r="P2" s="27"/>
      <c r="Q2" s="27"/>
      <c r="R2" s="37"/>
      <c r="S2" s="37"/>
      <c r="T2" s="27"/>
      <c r="U2" s="27"/>
      <c r="V2" s="27"/>
    </row>
    <row r="3" ht="15.75" customHeight="1">
      <c r="A3" s="7" t="s">
        <v>57</v>
      </c>
      <c r="B3" s="7" t="s">
        <v>3</v>
      </c>
      <c r="C3" s="7" t="s">
        <v>58</v>
      </c>
      <c r="D3" s="7" t="s">
        <v>59</v>
      </c>
      <c r="E3" s="7" t="s">
        <v>60</v>
      </c>
      <c r="F3" s="7" t="s">
        <v>61</v>
      </c>
      <c r="G3" s="7" t="s">
        <v>16</v>
      </c>
      <c r="H3" s="7" t="s">
        <v>17</v>
      </c>
      <c r="I3" s="7" t="s">
        <v>18</v>
      </c>
      <c r="J3" s="7" t="s">
        <v>19</v>
      </c>
      <c r="K3" s="7" t="s">
        <v>20</v>
      </c>
      <c r="L3" s="7" t="s">
        <v>21</v>
      </c>
      <c r="M3" s="7" t="s">
        <v>22</v>
      </c>
      <c r="N3" s="7" t="s">
        <v>62</v>
      </c>
      <c r="O3" s="7" t="s">
        <v>63</v>
      </c>
      <c r="P3" s="8" t="s">
        <v>64</v>
      </c>
      <c r="Q3" s="8" t="s">
        <v>65</v>
      </c>
      <c r="R3" s="7" t="s">
        <v>66</v>
      </c>
      <c r="S3" s="7" t="s">
        <v>67</v>
      </c>
      <c r="T3" s="8"/>
      <c r="U3" s="8"/>
      <c r="V3" s="8"/>
      <c r="W3" s="9"/>
      <c r="X3" s="9"/>
      <c r="Y3" s="9"/>
      <c r="Z3" s="9"/>
    </row>
    <row r="4" ht="15.75" customHeight="1">
      <c r="G4" s="27"/>
      <c r="H4" s="27"/>
      <c r="I4" s="27"/>
      <c r="J4" s="27"/>
      <c r="K4" s="27"/>
      <c r="L4" s="27"/>
      <c r="M4" s="27"/>
      <c r="N4" s="27"/>
      <c r="O4" s="27"/>
      <c r="P4" s="27"/>
      <c r="Q4" s="27"/>
      <c r="R4" s="27"/>
      <c r="S4" s="27"/>
      <c r="T4" s="27"/>
      <c r="U4" s="27"/>
      <c r="V4" s="27"/>
    </row>
    <row r="5" ht="97.5" customHeight="1">
      <c r="A5" s="41">
        <v>1.0</v>
      </c>
      <c r="B5" s="42" t="s">
        <v>24</v>
      </c>
      <c r="C5" s="43">
        <f t="shared" ref="C5:C9" si="1">D5+E5</f>
        <v>10.2</v>
      </c>
      <c r="D5" s="43">
        <v>7.0</v>
      </c>
      <c r="E5" s="43">
        <v>3.2</v>
      </c>
      <c r="F5" s="43" t="s">
        <v>104</v>
      </c>
      <c r="G5" s="44">
        <v>1.0</v>
      </c>
      <c r="H5" s="44">
        <v>1.0</v>
      </c>
      <c r="I5" s="44">
        <v>1.0</v>
      </c>
      <c r="J5" s="44">
        <v>0.0</v>
      </c>
      <c r="K5" s="44">
        <v>0.0</v>
      </c>
      <c r="L5" s="44">
        <v>2.0</v>
      </c>
      <c r="M5" s="44">
        <v>1.0</v>
      </c>
      <c r="N5" s="44">
        <v>1.0</v>
      </c>
      <c r="O5" s="44" t="s">
        <v>105</v>
      </c>
      <c r="P5" s="44" t="s">
        <v>106</v>
      </c>
      <c r="Q5" s="44" t="s">
        <v>107</v>
      </c>
      <c r="R5" s="44" t="s">
        <v>108</v>
      </c>
      <c r="S5" s="44">
        <v>9.0</v>
      </c>
      <c r="T5" s="42"/>
      <c r="U5" s="42"/>
      <c r="V5" s="42"/>
      <c r="W5" s="45"/>
      <c r="X5" s="45"/>
      <c r="Y5" s="45"/>
      <c r="Z5" s="45"/>
    </row>
    <row r="6" ht="15.75" customHeight="1">
      <c r="A6" s="23">
        <v>2.0</v>
      </c>
      <c r="B6" s="23" t="s">
        <v>78</v>
      </c>
      <c r="C6" s="24">
        <f t="shared" si="1"/>
        <v>13.5</v>
      </c>
      <c r="D6" s="24">
        <f t="shared" ref="D6:D9" si="2">sum(G6:N6)</f>
        <v>11</v>
      </c>
      <c r="E6" s="23">
        <v>2.5</v>
      </c>
      <c r="F6" s="23" t="s">
        <v>109</v>
      </c>
      <c r="G6" s="22">
        <v>2.0</v>
      </c>
      <c r="H6" s="22">
        <v>1.5</v>
      </c>
      <c r="I6" s="22">
        <v>3.0</v>
      </c>
      <c r="J6" s="22">
        <v>3.0</v>
      </c>
      <c r="K6" s="22">
        <v>0.0</v>
      </c>
      <c r="L6" s="22">
        <v>1.5</v>
      </c>
      <c r="M6" s="22">
        <v>0.0</v>
      </c>
      <c r="N6" s="22">
        <v>0.0</v>
      </c>
      <c r="O6" s="22" t="s">
        <v>110</v>
      </c>
      <c r="P6" s="22" t="s">
        <v>111</v>
      </c>
      <c r="Q6" s="22" t="s">
        <v>112</v>
      </c>
      <c r="R6" s="22" t="s">
        <v>113</v>
      </c>
      <c r="S6" s="22">
        <v>8.0</v>
      </c>
      <c r="T6" s="27"/>
      <c r="U6" s="27"/>
      <c r="V6" s="27"/>
    </row>
    <row r="7" ht="15.75" customHeight="1">
      <c r="A7" s="23">
        <v>3.0</v>
      </c>
      <c r="B7" s="23" t="s">
        <v>84</v>
      </c>
      <c r="C7" s="24">
        <f t="shared" si="1"/>
        <v>13.9</v>
      </c>
      <c r="D7" s="24">
        <f t="shared" si="2"/>
        <v>12</v>
      </c>
      <c r="E7" s="23">
        <v>1.9</v>
      </c>
      <c r="F7" s="23" t="s">
        <v>114</v>
      </c>
      <c r="G7" s="22">
        <v>2.0</v>
      </c>
      <c r="H7" s="22">
        <v>1.0</v>
      </c>
      <c r="I7" s="22">
        <v>3.0</v>
      </c>
      <c r="J7" s="22">
        <v>3.0</v>
      </c>
      <c r="K7" s="22">
        <v>1.0</v>
      </c>
      <c r="L7" s="22">
        <v>2.0</v>
      </c>
      <c r="M7" s="22">
        <v>0.0</v>
      </c>
      <c r="N7" s="22">
        <v>0.0</v>
      </c>
      <c r="O7" s="22" t="s">
        <v>115</v>
      </c>
      <c r="P7" s="22" t="s">
        <v>116</v>
      </c>
      <c r="Q7" s="22" t="s">
        <v>117</v>
      </c>
      <c r="R7" s="22" t="s">
        <v>118</v>
      </c>
      <c r="S7" s="22">
        <v>10.0</v>
      </c>
      <c r="T7" s="27"/>
      <c r="U7" s="27"/>
      <c r="V7" s="27"/>
    </row>
    <row r="8" ht="15.75" customHeight="1">
      <c r="A8" s="23">
        <v>4.0</v>
      </c>
      <c r="B8" s="23" t="s">
        <v>90</v>
      </c>
      <c r="C8" s="24">
        <f t="shared" si="1"/>
        <v>12</v>
      </c>
      <c r="D8" s="24">
        <f t="shared" si="2"/>
        <v>10</v>
      </c>
      <c r="E8" s="23">
        <v>2.0</v>
      </c>
      <c r="F8" s="23" t="s">
        <v>119</v>
      </c>
      <c r="G8" s="22">
        <v>0.0</v>
      </c>
      <c r="H8" s="22">
        <v>0.0</v>
      </c>
      <c r="I8" s="22">
        <v>3.0</v>
      </c>
      <c r="J8" s="22">
        <v>4.0</v>
      </c>
      <c r="K8" s="22">
        <v>2.0</v>
      </c>
      <c r="L8" s="22">
        <v>1.0</v>
      </c>
      <c r="M8" s="22">
        <v>0.0</v>
      </c>
      <c r="N8" s="22">
        <v>0.0</v>
      </c>
      <c r="O8" s="22" t="s">
        <v>120</v>
      </c>
      <c r="P8" s="22" t="s">
        <v>121</v>
      </c>
      <c r="Q8" s="22" t="s">
        <v>122</v>
      </c>
      <c r="R8" s="22" t="s">
        <v>123</v>
      </c>
      <c r="S8" s="22">
        <v>10.0</v>
      </c>
      <c r="T8" s="27"/>
      <c r="U8" s="27"/>
      <c r="V8" s="27"/>
    </row>
    <row r="9" ht="15.75" customHeight="1">
      <c r="A9" s="23">
        <v>5.0</v>
      </c>
      <c r="B9" s="23" t="s">
        <v>96</v>
      </c>
      <c r="C9" s="24">
        <f t="shared" si="1"/>
        <v>11.6</v>
      </c>
      <c r="D9" s="24">
        <f t="shared" si="2"/>
        <v>10</v>
      </c>
      <c r="E9" s="23">
        <v>1.6</v>
      </c>
      <c r="F9" s="23" t="s">
        <v>124</v>
      </c>
      <c r="G9" s="22">
        <v>0.0</v>
      </c>
      <c r="H9" s="22">
        <v>0.0</v>
      </c>
      <c r="I9" s="22">
        <v>0.0</v>
      </c>
      <c r="J9" s="22">
        <v>2.0</v>
      </c>
      <c r="K9" s="22">
        <v>5.0</v>
      </c>
      <c r="L9" s="22">
        <v>3.0</v>
      </c>
      <c r="M9" s="22">
        <v>0.0</v>
      </c>
      <c r="N9" s="22">
        <v>0.0</v>
      </c>
      <c r="O9" s="22" t="s">
        <v>125</v>
      </c>
      <c r="P9" s="22" t="s">
        <v>126</v>
      </c>
      <c r="Q9" s="22" t="s">
        <v>122</v>
      </c>
      <c r="R9" s="22" t="s">
        <v>127</v>
      </c>
      <c r="S9" s="22">
        <v>10.0</v>
      </c>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c r="G219" s="27"/>
      <c r="H219" s="27"/>
      <c r="I219" s="27"/>
      <c r="J219" s="27"/>
      <c r="K219" s="27"/>
      <c r="L219" s="27"/>
      <c r="M219" s="27"/>
      <c r="N219" s="27"/>
      <c r="O219" s="27"/>
      <c r="P219" s="27"/>
      <c r="Q219" s="27"/>
      <c r="R219" s="27"/>
      <c r="S219" s="27"/>
      <c r="T219" s="27"/>
      <c r="U219" s="27"/>
      <c r="V219" s="2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6.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25"/>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128</v>
      </c>
      <c r="G2" s="37"/>
      <c r="H2" s="37"/>
      <c r="I2" s="37"/>
      <c r="J2" s="37"/>
      <c r="K2" s="37"/>
      <c r="L2" s="37"/>
      <c r="M2" s="37"/>
      <c r="N2" s="37"/>
      <c r="O2" s="37"/>
      <c r="P2" s="27"/>
      <c r="Q2" s="27"/>
      <c r="R2" s="37"/>
      <c r="S2" s="37"/>
      <c r="T2" s="27"/>
      <c r="U2" s="27"/>
      <c r="V2" s="27"/>
    </row>
    <row r="3" ht="15.75" customHeight="1">
      <c r="A3" s="62" t="s">
        <v>57</v>
      </c>
      <c r="B3" s="62" t="s">
        <v>3</v>
      </c>
      <c r="C3" s="62" t="s">
        <v>58</v>
      </c>
      <c r="D3" s="62" t="s">
        <v>59</v>
      </c>
      <c r="E3" s="62" t="s">
        <v>60</v>
      </c>
      <c r="F3" s="62" t="s">
        <v>61</v>
      </c>
      <c r="G3" s="62" t="s">
        <v>16</v>
      </c>
      <c r="H3" s="62" t="s">
        <v>17</v>
      </c>
      <c r="I3" s="62" t="s">
        <v>18</v>
      </c>
      <c r="J3" s="62" t="s">
        <v>19</v>
      </c>
      <c r="K3" s="62" t="s">
        <v>20</v>
      </c>
      <c r="L3" s="62" t="s">
        <v>21</v>
      </c>
      <c r="M3" s="62" t="s">
        <v>22</v>
      </c>
      <c r="N3" s="62" t="s">
        <v>62</v>
      </c>
      <c r="O3" s="62" t="s">
        <v>63</v>
      </c>
      <c r="P3" s="63" t="s">
        <v>64</v>
      </c>
      <c r="Q3" s="63" t="s">
        <v>65</v>
      </c>
      <c r="R3" s="62" t="s">
        <v>66</v>
      </c>
      <c r="S3" s="62" t="s">
        <v>67</v>
      </c>
      <c r="T3" s="8"/>
      <c r="U3" s="8"/>
      <c r="V3" s="8"/>
      <c r="W3" s="9"/>
      <c r="X3" s="9"/>
      <c r="Y3" s="9"/>
      <c r="Z3" s="9"/>
    </row>
    <row r="4" ht="151.5" customHeight="1">
      <c r="A4" s="64">
        <v>1.0</v>
      </c>
      <c r="B4" s="64" t="s">
        <v>24</v>
      </c>
      <c r="C4" s="64">
        <f t="shared" ref="C4:C8" si="1">sum(D4:E4)</f>
        <v>8.95</v>
      </c>
      <c r="D4" s="64">
        <v>5.75</v>
      </c>
      <c r="E4" s="64">
        <v>3.2</v>
      </c>
      <c r="F4" s="64" t="s">
        <v>129</v>
      </c>
      <c r="G4" s="64">
        <v>2.0</v>
      </c>
      <c r="H4" s="64">
        <v>0.0</v>
      </c>
      <c r="I4" s="64">
        <v>0.0</v>
      </c>
      <c r="J4" s="64">
        <v>0.0</v>
      </c>
      <c r="K4" s="64">
        <v>0.0</v>
      </c>
      <c r="L4" s="64">
        <v>3.25</v>
      </c>
      <c r="M4" s="64">
        <v>0.0</v>
      </c>
      <c r="N4" s="64">
        <v>0.5</v>
      </c>
      <c r="O4" s="64" t="s">
        <v>130</v>
      </c>
      <c r="P4" s="64" t="s">
        <v>131</v>
      </c>
      <c r="Q4" s="64" t="s">
        <v>132</v>
      </c>
      <c r="R4" s="64" t="s">
        <v>133</v>
      </c>
      <c r="S4" s="64">
        <v>15.0</v>
      </c>
      <c r="T4" s="23"/>
      <c r="U4" s="42"/>
      <c r="V4" s="42"/>
      <c r="W4" s="45"/>
      <c r="X4" s="45"/>
      <c r="Y4" s="45"/>
      <c r="Z4" s="45"/>
    </row>
    <row r="5" ht="15.75" customHeight="1">
      <c r="A5" s="64">
        <v>2.0</v>
      </c>
      <c r="B5" s="64" t="s">
        <v>78</v>
      </c>
      <c r="C5" s="64">
        <f t="shared" si="1"/>
        <v>10.5</v>
      </c>
      <c r="D5" s="64">
        <f t="shared" ref="D5:D8" si="2">sum(G5:N5)</f>
        <v>8</v>
      </c>
      <c r="E5" s="64">
        <v>2.5</v>
      </c>
      <c r="F5" s="64" t="s">
        <v>134</v>
      </c>
      <c r="G5" s="64">
        <v>3.0</v>
      </c>
      <c r="H5" s="64">
        <v>0.0</v>
      </c>
      <c r="I5" s="64">
        <v>0.0</v>
      </c>
      <c r="J5" s="64">
        <v>2.0</v>
      </c>
      <c r="K5" s="64">
        <v>1.0</v>
      </c>
      <c r="L5" s="64">
        <v>2.0</v>
      </c>
      <c r="M5" s="64">
        <v>0.0</v>
      </c>
      <c r="N5" s="64">
        <v>0.0</v>
      </c>
      <c r="O5" s="64" t="s">
        <v>135</v>
      </c>
      <c r="P5" s="65" t="s">
        <v>136</v>
      </c>
      <c r="Q5" s="65" t="s">
        <v>137</v>
      </c>
      <c r="R5" s="64"/>
      <c r="S5" s="64">
        <v>12.0</v>
      </c>
      <c r="T5" s="23"/>
      <c r="U5" s="27"/>
      <c r="V5" s="27"/>
    </row>
    <row r="6" ht="15.75" customHeight="1">
      <c r="A6" s="64">
        <v>3.0</v>
      </c>
      <c r="B6" s="64" t="s">
        <v>84</v>
      </c>
      <c r="C6" s="64">
        <f t="shared" si="1"/>
        <v>14.9</v>
      </c>
      <c r="D6" s="64">
        <f t="shared" si="2"/>
        <v>13</v>
      </c>
      <c r="E6" s="64">
        <v>1.9</v>
      </c>
      <c r="F6" s="65" t="s">
        <v>138</v>
      </c>
      <c r="G6" s="65">
        <v>3.0</v>
      </c>
      <c r="H6" s="65">
        <v>0.0</v>
      </c>
      <c r="I6" s="65">
        <v>0.0</v>
      </c>
      <c r="J6" s="65">
        <v>3.0</v>
      </c>
      <c r="K6" s="65">
        <v>3.0</v>
      </c>
      <c r="L6" s="65">
        <v>0.0</v>
      </c>
      <c r="M6" s="65">
        <v>0.0</v>
      </c>
      <c r="N6" s="65">
        <v>4.0</v>
      </c>
      <c r="O6" s="65" t="s">
        <v>139</v>
      </c>
      <c r="P6" s="65" t="s">
        <v>140</v>
      </c>
      <c r="Q6" s="65" t="s">
        <v>141</v>
      </c>
      <c r="R6" s="65" t="s">
        <v>142</v>
      </c>
      <c r="S6" s="65">
        <v>15.0</v>
      </c>
      <c r="T6" s="27"/>
      <c r="U6" s="27"/>
      <c r="V6" s="27"/>
    </row>
    <row r="7" ht="15.75" customHeight="1">
      <c r="A7" s="64">
        <v>4.0</v>
      </c>
      <c r="B7" s="64" t="s">
        <v>90</v>
      </c>
      <c r="C7" s="64">
        <f t="shared" si="1"/>
        <v>10.5</v>
      </c>
      <c r="D7" s="64">
        <f t="shared" si="2"/>
        <v>8.5</v>
      </c>
      <c r="E7" s="64">
        <v>2.0</v>
      </c>
      <c r="F7" s="64" t="s">
        <v>143</v>
      </c>
      <c r="G7" s="65">
        <v>3.0</v>
      </c>
      <c r="H7" s="65">
        <v>0.0</v>
      </c>
      <c r="I7" s="65">
        <v>0.0</v>
      </c>
      <c r="J7" s="65">
        <v>0.0</v>
      </c>
      <c r="K7" s="65">
        <v>4.0</v>
      </c>
      <c r="L7" s="65">
        <v>1.5</v>
      </c>
      <c r="M7" s="65">
        <v>0.0</v>
      </c>
      <c r="N7" s="65">
        <v>0.0</v>
      </c>
      <c r="O7" s="65" t="s">
        <v>144</v>
      </c>
      <c r="P7" s="65" t="s">
        <v>145</v>
      </c>
      <c r="Q7" s="65" t="s">
        <v>146</v>
      </c>
      <c r="R7" s="65" t="s">
        <v>147</v>
      </c>
      <c r="S7" s="65">
        <v>15.0</v>
      </c>
      <c r="T7" s="27"/>
      <c r="U7" s="27"/>
      <c r="V7" s="27"/>
    </row>
    <row r="8" ht="15.75" customHeight="1">
      <c r="A8" s="64">
        <v>5.0</v>
      </c>
      <c r="B8" s="64" t="s">
        <v>96</v>
      </c>
      <c r="C8" s="64">
        <f t="shared" si="1"/>
        <v>12.6</v>
      </c>
      <c r="D8" s="64">
        <f t="shared" si="2"/>
        <v>11</v>
      </c>
      <c r="E8" s="64">
        <v>1.6</v>
      </c>
      <c r="F8" s="64" t="s">
        <v>148</v>
      </c>
      <c r="G8" s="65">
        <v>3.0</v>
      </c>
      <c r="H8" s="65">
        <v>0.0</v>
      </c>
      <c r="I8" s="65">
        <v>0.0</v>
      </c>
      <c r="J8" s="65">
        <v>0.0</v>
      </c>
      <c r="K8" s="65">
        <v>5.0</v>
      </c>
      <c r="L8" s="65">
        <v>3.0</v>
      </c>
      <c r="M8" s="65">
        <v>0.0</v>
      </c>
      <c r="N8" s="65">
        <v>0.0</v>
      </c>
      <c r="O8" s="65" t="s">
        <v>149</v>
      </c>
      <c r="P8" s="65" t="s">
        <v>150</v>
      </c>
      <c r="Q8" s="65" t="s">
        <v>151</v>
      </c>
      <c r="R8" s="65" t="s">
        <v>152</v>
      </c>
      <c r="S8" s="65">
        <v>15.0</v>
      </c>
      <c r="T8" s="27"/>
      <c r="U8" s="27"/>
      <c r="V8" s="27"/>
    </row>
    <row r="9" ht="15.75" customHeight="1">
      <c r="G9" s="27"/>
      <c r="H9" s="27"/>
      <c r="I9" s="27"/>
      <c r="J9" s="27"/>
      <c r="K9" s="27"/>
      <c r="L9" s="27"/>
      <c r="M9" s="27"/>
      <c r="N9" s="27"/>
      <c r="O9" s="27"/>
      <c r="P9" s="27"/>
      <c r="Q9" s="27"/>
      <c r="R9" s="27"/>
      <c r="S9" s="27"/>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5.0"/>
    <col customWidth="1" min="17" max="17" width="23.5"/>
    <col customWidth="1" min="18" max="18" width="29.13"/>
    <col customWidth="1" min="19" max="19" width="11.13"/>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153</v>
      </c>
      <c r="G2" s="37"/>
      <c r="H2" s="37"/>
      <c r="I2" s="37"/>
      <c r="J2" s="37"/>
      <c r="K2" s="37"/>
      <c r="L2" s="37"/>
      <c r="M2" s="37"/>
      <c r="N2" s="37"/>
      <c r="O2" s="37"/>
      <c r="P2" s="27"/>
      <c r="Q2" s="27"/>
      <c r="R2" s="37"/>
      <c r="S2" s="37"/>
      <c r="T2" s="27"/>
      <c r="U2" s="27"/>
      <c r="V2" s="27"/>
    </row>
    <row r="3" ht="15.75" customHeight="1">
      <c r="A3" s="62" t="s">
        <v>57</v>
      </c>
      <c r="B3" s="62" t="s">
        <v>3</v>
      </c>
      <c r="C3" s="62" t="s">
        <v>58</v>
      </c>
      <c r="D3" s="62" t="s">
        <v>59</v>
      </c>
      <c r="E3" s="62" t="s">
        <v>60</v>
      </c>
      <c r="F3" s="62" t="s">
        <v>61</v>
      </c>
      <c r="G3" s="62" t="s">
        <v>16</v>
      </c>
      <c r="H3" s="62" t="s">
        <v>17</v>
      </c>
      <c r="I3" s="62" t="s">
        <v>18</v>
      </c>
      <c r="J3" s="62" t="s">
        <v>19</v>
      </c>
      <c r="K3" s="62" t="s">
        <v>20</v>
      </c>
      <c r="L3" s="62" t="s">
        <v>21</v>
      </c>
      <c r="M3" s="62" t="s">
        <v>22</v>
      </c>
      <c r="N3" s="62" t="s">
        <v>62</v>
      </c>
      <c r="O3" s="62" t="s">
        <v>63</v>
      </c>
      <c r="P3" s="63" t="s">
        <v>64</v>
      </c>
      <c r="Q3" s="63" t="s">
        <v>65</v>
      </c>
      <c r="R3" s="62" t="s">
        <v>66</v>
      </c>
      <c r="S3" s="62" t="s">
        <v>67</v>
      </c>
      <c r="T3" s="8"/>
      <c r="U3" s="8"/>
      <c r="V3" s="8"/>
      <c r="W3" s="9"/>
      <c r="X3" s="9"/>
      <c r="Y3" s="9"/>
      <c r="Z3" s="9"/>
    </row>
    <row r="4">
      <c r="A4" s="66">
        <v>1.0</v>
      </c>
      <c r="B4" s="66" t="s">
        <v>24</v>
      </c>
      <c r="C4" s="67">
        <f>sum(D4:E4)</f>
        <v>11.7</v>
      </c>
      <c r="D4" s="67">
        <f t="shared" ref="D4:D8" si="1">sum(G4:N4)</f>
        <v>8.5</v>
      </c>
      <c r="E4" s="67">
        <v>3.2</v>
      </c>
      <c r="F4" s="67" t="s">
        <v>154</v>
      </c>
      <c r="G4" s="68">
        <v>3.0</v>
      </c>
      <c r="H4" s="68">
        <v>4.0</v>
      </c>
      <c r="I4" s="68">
        <v>0.0</v>
      </c>
      <c r="J4" s="68">
        <v>0.0</v>
      </c>
      <c r="K4" s="68">
        <v>0.0</v>
      </c>
      <c r="L4" s="68">
        <v>0.5</v>
      </c>
      <c r="M4" s="68">
        <v>1.0</v>
      </c>
      <c r="N4" s="68">
        <v>0.0</v>
      </c>
      <c r="O4" s="68" t="s">
        <v>155</v>
      </c>
      <c r="P4" s="68" t="s">
        <v>156</v>
      </c>
      <c r="Q4" s="68" t="s">
        <v>157</v>
      </c>
      <c r="R4" s="68" t="s">
        <v>158</v>
      </c>
      <c r="S4" s="68">
        <v>15.0</v>
      </c>
      <c r="T4" s="69"/>
      <c r="U4" s="69"/>
      <c r="V4" s="69"/>
      <c r="W4" s="70"/>
      <c r="X4" s="70"/>
      <c r="Y4" s="70"/>
      <c r="Z4" s="70"/>
    </row>
    <row r="5">
      <c r="A5" s="64">
        <v>2.0</v>
      </c>
      <c r="B5" s="64" t="s">
        <v>78</v>
      </c>
      <c r="C5" s="71">
        <f t="shared" ref="C5:C6" si="2">D5+E5</f>
        <v>12</v>
      </c>
      <c r="D5" s="71">
        <f t="shared" si="1"/>
        <v>9.5</v>
      </c>
      <c r="E5" s="64">
        <v>2.5</v>
      </c>
      <c r="F5" s="65" t="s">
        <v>159</v>
      </c>
      <c r="G5" s="65">
        <v>4.0</v>
      </c>
      <c r="H5" s="65">
        <v>2.0</v>
      </c>
      <c r="I5" s="65">
        <v>0.0</v>
      </c>
      <c r="J5" s="65">
        <v>0.0</v>
      </c>
      <c r="K5" s="65">
        <v>0.0</v>
      </c>
      <c r="L5" s="65">
        <v>1.0</v>
      </c>
      <c r="M5" s="65">
        <v>2.0</v>
      </c>
      <c r="N5" s="65">
        <v>0.5</v>
      </c>
      <c r="O5" s="65" t="s">
        <v>160</v>
      </c>
      <c r="P5" s="65" t="s">
        <v>161</v>
      </c>
      <c r="Q5" s="65" t="s">
        <v>162</v>
      </c>
      <c r="R5" s="65" t="s">
        <v>163</v>
      </c>
      <c r="S5" s="65">
        <v>10.0</v>
      </c>
      <c r="T5" s="27"/>
      <c r="U5" s="27"/>
      <c r="V5" s="27"/>
    </row>
    <row r="6" ht="15.75" customHeight="1">
      <c r="A6" s="64">
        <v>3.0</v>
      </c>
      <c r="B6" s="64" t="s">
        <v>84</v>
      </c>
      <c r="C6" s="71">
        <f t="shared" si="2"/>
        <v>14.9</v>
      </c>
      <c r="D6" s="71">
        <f t="shared" si="1"/>
        <v>13</v>
      </c>
      <c r="E6" s="64">
        <v>1.9</v>
      </c>
      <c r="F6" s="64" t="s">
        <v>164</v>
      </c>
      <c r="G6" s="65">
        <v>3.0</v>
      </c>
      <c r="H6" s="65">
        <v>0.0</v>
      </c>
      <c r="I6" s="65">
        <v>0.0</v>
      </c>
      <c r="J6" s="65">
        <v>0.0</v>
      </c>
      <c r="K6" s="65">
        <v>2.0</v>
      </c>
      <c r="L6" s="65">
        <v>2.0</v>
      </c>
      <c r="M6" s="65">
        <v>1.0</v>
      </c>
      <c r="N6" s="65">
        <v>5.0</v>
      </c>
      <c r="O6" s="65" t="s">
        <v>160</v>
      </c>
      <c r="P6" s="65" t="s">
        <v>165</v>
      </c>
      <c r="Q6" s="65" t="s">
        <v>166</v>
      </c>
      <c r="R6" s="65" t="s">
        <v>167</v>
      </c>
      <c r="S6" s="65">
        <v>10.0</v>
      </c>
      <c r="T6" s="27"/>
      <c r="U6" s="27"/>
      <c r="V6" s="27"/>
    </row>
    <row r="7" ht="15.75" customHeight="1">
      <c r="A7" s="64">
        <v>4.0</v>
      </c>
      <c r="B7" s="64" t="s">
        <v>90</v>
      </c>
      <c r="C7" s="64">
        <f t="shared" ref="C7:C8" si="3">sum(D7:E7)</f>
        <v>9.5</v>
      </c>
      <c r="D7" s="64">
        <f t="shared" si="1"/>
        <v>7.5</v>
      </c>
      <c r="E7" s="64">
        <v>2.0</v>
      </c>
      <c r="F7" s="65" t="s">
        <v>168</v>
      </c>
      <c r="G7" s="65">
        <v>3.0</v>
      </c>
      <c r="H7" s="65">
        <v>0.0</v>
      </c>
      <c r="I7" s="65">
        <v>0.0</v>
      </c>
      <c r="J7" s="65">
        <v>2.0</v>
      </c>
      <c r="K7" s="65">
        <v>1.0</v>
      </c>
      <c r="L7" s="65">
        <v>0.5</v>
      </c>
      <c r="M7" s="65">
        <v>1.0</v>
      </c>
      <c r="N7" s="65">
        <v>0.0</v>
      </c>
      <c r="O7" s="72" t="s">
        <v>169</v>
      </c>
      <c r="P7" s="72" t="s">
        <v>170</v>
      </c>
      <c r="Q7" s="72" t="s">
        <v>171</v>
      </c>
      <c r="R7" s="72" t="s">
        <v>172</v>
      </c>
      <c r="S7" s="65">
        <v>12.0</v>
      </c>
      <c r="T7" s="27"/>
      <c r="U7" s="27"/>
      <c r="V7" s="27"/>
    </row>
    <row r="8" ht="15.75" customHeight="1">
      <c r="A8" s="64">
        <v>5.0</v>
      </c>
      <c r="B8" s="64" t="s">
        <v>96</v>
      </c>
      <c r="C8" s="64">
        <f t="shared" si="3"/>
        <v>13.1</v>
      </c>
      <c r="D8" s="64">
        <f t="shared" si="1"/>
        <v>11.5</v>
      </c>
      <c r="E8" s="64">
        <v>1.6</v>
      </c>
      <c r="F8" s="65" t="s">
        <v>173</v>
      </c>
      <c r="G8" s="65">
        <v>3.0</v>
      </c>
      <c r="H8" s="65">
        <v>0.0</v>
      </c>
      <c r="I8" s="65">
        <v>0.0</v>
      </c>
      <c r="J8" s="65">
        <v>3.5</v>
      </c>
      <c r="K8" s="65">
        <v>1.0</v>
      </c>
      <c r="L8" s="65">
        <v>1.0</v>
      </c>
      <c r="M8" s="65">
        <v>0.0</v>
      </c>
      <c r="N8" s="65">
        <v>3.0</v>
      </c>
      <c r="O8" s="72" t="s">
        <v>174</v>
      </c>
      <c r="P8" s="72" t="s">
        <v>175</v>
      </c>
      <c r="Q8" s="72" t="s">
        <v>176</v>
      </c>
      <c r="R8" s="72" t="s">
        <v>172</v>
      </c>
      <c r="S8" s="65">
        <v>12.0</v>
      </c>
      <c r="T8" s="27"/>
      <c r="U8" s="27"/>
      <c r="V8" s="27"/>
    </row>
    <row r="9" ht="15.75" customHeight="1">
      <c r="G9" s="27"/>
      <c r="H9" s="27"/>
      <c r="I9" s="27"/>
      <c r="J9" s="27"/>
      <c r="K9" s="27"/>
      <c r="L9" s="27"/>
      <c r="M9" s="27"/>
      <c r="N9" s="27"/>
      <c r="O9" s="27"/>
      <c r="P9" s="27"/>
      <c r="Q9" s="27"/>
      <c r="R9" s="27"/>
      <c r="S9" s="27"/>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7.75"/>
  </cols>
  <sheetData>
    <row r="1">
      <c r="A1" s="73" t="s">
        <v>177</v>
      </c>
      <c r="G1" s="37"/>
      <c r="H1" s="37"/>
      <c r="I1" s="37"/>
      <c r="J1" s="37"/>
      <c r="K1" s="37"/>
      <c r="L1" s="37"/>
      <c r="M1" s="37"/>
      <c r="N1" s="37"/>
      <c r="O1" s="37"/>
      <c r="P1" s="27"/>
      <c r="Q1" s="27"/>
      <c r="R1" s="37"/>
      <c r="S1" s="37"/>
    </row>
    <row r="2">
      <c r="A2" s="7" t="s">
        <v>57</v>
      </c>
      <c r="B2" s="7" t="s">
        <v>3</v>
      </c>
      <c r="C2" s="7" t="s">
        <v>58</v>
      </c>
      <c r="D2" s="7" t="s">
        <v>59</v>
      </c>
      <c r="E2" s="7" t="s">
        <v>60</v>
      </c>
      <c r="F2" s="7" t="s">
        <v>61</v>
      </c>
      <c r="G2" s="7" t="s">
        <v>16</v>
      </c>
      <c r="H2" s="7" t="s">
        <v>17</v>
      </c>
      <c r="I2" s="7" t="s">
        <v>18</v>
      </c>
      <c r="J2" s="7" t="s">
        <v>19</v>
      </c>
      <c r="K2" s="7" t="s">
        <v>20</v>
      </c>
      <c r="L2" s="7" t="s">
        <v>21</v>
      </c>
      <c r="M2" s="7" t="s">
        <v>22</v>
      </c>
      <c r="N2" s="7" t="s">
        <v>62</v>
      </c>
      <c r="O2" s="7" t="s">
        <v>63</v>
      </c>
      <c r="P2" s="8" t="s">
        <v>64</v>
      </c>
      <c r="Q2" s="8" t="s">
        <v>65</v>
      </c>
      <c r="R2" s="7" t="s">
        <v>66</v>
      </c>
      <c r="S2" s="7" t="s">
        <v>67</v>
      </c>
    </row>
    <row r="3" ht="129.75" customHeight="1">
      <c r="A3" s="42">
        <v>1.0</v>
      </c>
      <c r="B3" s="42" t="s">
        <v>24</v>
      </c>
      <c r="C3" s="42">
        <f>D3+E3</f>
        <v>11.2</v>
      </c>
      <c r="D3" s="42">
        <f>sum(G3:N3)</f>
        <v>8</v>
      </c>
      <c r="E3" s="44">
        <v>3.2</v>
      </c>
      <c r="F3" s="44" t="s">
        <v>178</v>
      </c>
      <c r="G3" s="44">
        <v>4.0</v>
      </c>
      <c r="H3" s="44">
        <v>0.0</v>
      </c>
      <c r="I3" s="44">
        <v>0.0</v>
      </c>
      <c r="J3" s="44">
        <v>0.0</v>
      </c>
      <c r="K3" s="44">
        <v>2.0</v>
      </c>
      <c r="L3" s="44">
        <v>1.0</v>
      </c>
      <c r="M3" s="42">
        <v>1.0</v>
      </c>
      <c r="N3" s="44">
        <v>0.0</v>
      </c>
      <c r="O3" s="44" t="s">
        <v>179</v>
      </c>
      <c r="P3" s="44" t="s">
        <v>180</v>
      </c>
      <c r="Q3" s="44" t="s">
        <v>181</v>
      </c>
      <c r="R3" s="44" t="s">
        <v>182</v>
      </c>
      <c r="S3" s="42">
        <v>6.0</v>
      </c>
      <c r="T3" s="24"/>
      <c r="U3" s="24"/>
      <c r="V3" s="24"/>
      <c r="W3" s="24"/>
      <c r="X3" s="24"/>
      <c r="Y3" s="24"/>
      <c r="Z3" s="24"/>
    </row>
    <row r="4">
      <c r="A4" s="23" t="s">
        <v>183</v>
      </c>
      <c r="G4" s="27"/>
      <c r="H4" s="27"/>
      <c r="I4" s="27"/>
      <c r="J4" s="27"/>
      <c r="K4" s="27"/>
      <c r="L4" s="27"/>
      <c r="M4" s="27"/>
      <c r="N4" s="27"/>
      <c r="O4" s="27"/>
      <c r="P4" s="27"/>
      <c r="Q4" s="27"/>
      <c r="R4" s="27"/>
      <c r="S4" s="27"/>
    </row>
  </sheetData>
  <mergeCells count="1">
    <mergeCell ref="A1:F1"/>
  </mergeCells>
  <drawing r:id="rId1"/>
</worksheet>
</file>