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visible" name="Pranjal Ekhande" sheetId="3" r:id="rId6"/>
    <sheet state="visible" name="Mukul Jangid" sheetId="4" r:id="rId7"/>
    <sheet state="visible" name="Praveen Singh" sheetId="5" r:id="rId8"/>
    <sheet state="visible" name="Aman Jain" sheetId="6" r:id="rId9"/>
    <sheet state="visible" name="Dipayan" sheetId="7" r:id="rId10"/>
  </sheets>
  <definedNames/>
  <calcPr/>
  <extLst>
    <ext uri="GoogleSheetsCustomDataVersion2">
      <go:sheetsCustomData xmlns:go="http://customooxmlschemas.google.com/" r:id="rId11" roundtripDataChecksum="nTizRxOknr5So4goX5YZWk3+TmBRuHd3d+eAgAzJrfw="/>
    </ext>
  </extLst>
</workbook>
</file>

<file path=xl/sharedStrings.xml><?xml version="1.0" encoding="utf-8"?>
<sst xmlns="http://schemas.openxmlformats.org/spreadsheetml/2006/main" count="254" uniqueCount="142">
  <si>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</si>
  <si>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</si>
  <si>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</si>
  <si>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</si>
  <si>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</si>
  <si>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</si>
  <si>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</si>
  <si>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</si>
  <si>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</si>
  <si>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</si>
  <si>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</si>
  <si>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</si>
  <si>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</si>
  <si>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</si>
  <si>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</si>
  <si>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</si>
  <si>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</si>
  <si>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</si>
  <si>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</si>
  <si>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</si>
  <si>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</si>
  <si>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</si>
  <si>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</si>
  <si>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time for 
type 7 tasks</t>
  </si>
  <si>
    <t>Any other 
metrics
 defined in 
your SPPP</t>
  </si>
  <si>
    <t>Individual Task Breakdown
0 - learning
1 - requirement analysis 
2 - design
3 - implementation
4 - test
5 - communication/management
6 - configuration/environment
7 - unclassified</t>
  </si>
  <si>
    <t>05/08 - 05/15</t>
  </si>
  <si>
    <t>1.Team formation: Decided Leads for the each role and identified individual tech stack and interest.
2.Weekly meetings : Till now we have conducted three meetings and and discussed the requirment and the timeline 
3.Braimstorming featurs and requirment: Team researched about existing project management system and came up with the initial overall implementation.
4.Management plan: We are dividing our work in 3 major team where initally one team would setup spring boot, team two would setup CI/CD pipeline, team 3 will work on basic database setup that we would use it.
5.TiImeline: Created initial draft for future iteration
6.Presentation: Dipayan and Pranjal worked on the presentation
7.Documentation: Created inital documentation for SPPP, SDD, Risk Managment</t>
  </si>
  <si>
    <t>1.Github issue -  Some of the
team members are not familiar with Git hence it is a chalenge
2. We had issue deciding project scope and what all features we wanted to implement</t>
  </si>
  <si>
    <t xml:space="preserve">1.Need to assign specific task to 
members.
2.There might be some conflicts 
due to time differtence 
3.Some team member dont  have 
enough knowledge on especific 
stacks </t>
  </si>
  <si>
    <t>1.Streamline requirments 
2.Detaled documents and clear 
ideas
3.Improved comunication and 
cordination among team 
members.</t>
  </si>
  <si>
    <t>Dipayan-13
Aman-13
Pranjal-15
Mukul-9
Praveen-19</t>
  </si>
  <si>
    <t>05/16 - 05/28</t>
  </si>
  <si>
    <t>0 - Learnig Pivotal, How to use pivotal all its features and
      how to use it.
1 - Research on requirment analysis, database research, Class diagram key featuers and Database diagram
2 - Design of the class diagram, discussion of all the importat features and classes with its services.
3 - Implementation of the APIs and dummy impplpementation to test the database and features.
4 - Research on the testion part and done basic testing on the postman.
5 - Done three meeting in the time and make several dissicon on class diagram features , testing, implementation and database usage and hosting.
6 - Using the GPC and setup the database on Postman 
7 - Updates on the documents created initial documents on SDD, STD and presentation etc.</t>
  </si>
  <si>
    <t xml:space="preserve">1. Pivotal issue  team members
     is not fimiliar with the pivotal 
2. Issue related to  Database
     setup and Host
3. Setup Postman </t>
  </si>
  <si>
    <t>1. Enough knowledge on Specific
    task 
2. Issue due to some travels plan</t>
  </si>
  <si>
    <t>1. improved co-ordination and 
communication
2. Setup of all basic requirme-
   nts
3. Started implementation on 
    APIs,
4. Done Research on testing.</t>
  </si>
  <si>
    <t>Dipayan - 32
Aman - 38
Pranjal - 43
Mukul -  25
Praveen - 44</t>
  </si>
  <si>
    <t>05/29 - 06/11</t>
  </si>
  <si>
    <t xml:space="preserve"> </t>
  </si>
  <si>
    <t>06/12 - 06/18</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</si>
  <si>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</si>
  <si>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</si>
  <si>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</si>
  <si>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</si>
  <si>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</si>
  <si>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</si>
  <si>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</si>
  <si>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</si>
  <si>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</si>
  <si>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</si>
  <si>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</si>
  <si>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</si>
  <si>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 xml:space="preserve">Dipayan </t>
  </si>
  <si>
    <t>Initializing and Proof reading</t>
  </si>
  <si>
    <t>The sheet shows an example of  a student weekly report.  Only include the time that you use to work on the project. 
Each student should make your own sheet to report your work weekly.</t>
  </si>
  <si>
    <r>
      <rPr>
        <rFont val="Arial"/>
        <b/>
        <color theme="1"/>
      </rPr>
      <t>Your Lead Roles</t>
    </r>
    <r>
      <rPr>
        <rFont val="Arial"/>
        <color theme="1"/>
      </rPr>
      <t>: Backup Project Leader, requirement leader</t>
    </r>
  </si>
  <si>
    <t>Week #</t>
  </si>
  <si>
    <t>Total actual time of this week tasks (h)</t>
  </si>
  <si>
    <t>Total Individual work time</t>
  </si>
  <si>
    <t>Total group meeting time</t>
  </si>
  <si>
    <t>time for type 7 tasks</t>
  </si>
  <si>
    <t>Project Deliverable Contribution</t>
  </si>
  <si>
    <t>Issues</t>
  </si>
  <si>
    <t>Issue status or plan</t>
  </si>
  <si>
    <t>Estimated tasks for next week</t>
  </si>
  <si>
    <t>Total estimated time</t>
  </si>
  <si>
    <t>05/8-05/16</t>
  </si>
  <si>
    <t>0 - Learnt Git pipelining
1 - Discussion and research
2 - Architectural Planning
5 - Setting up meeting with the team
6 - Setting Up of Git Group.
7 - Project documentation SPP</t>
  </si>
  <si>
    <t>1. Wrote Majority of SPPP documentation.
2. Setup git.
3. Presentation Participation in iteration 0.
4. Work on documentation</t>
  </si>
  <si>
    <t>1. There was lot of confusion in team. We struggled with defining tasks. Goal defined by our team was overlapping with other team. 
2. Teammate including myself had a travel plans and final exams</t>
  </si>
  <si>
    <t>1. Set up spring setup
2. Design basic database
3. Define User roles for project management</t>
  </si>
  <si>
    <t>05/17-05/24</t>
  </si>
  <si>
    <t>0 -  (spring boot - Refresh)
1 - Discussion (User roles in Project Management)
3 - Created Skeleton For Backend Application
5 - Setup Team meeting and creating agenda
6 - Helped setup SpringBoot for every team member.</t>
  </si>
  <si>
    <t>1.Designed skeleton for spring application operation for Project management
2. Brainstromed USER role in Project Management Stratergies. 
3. Help team understand Spring Code and workflow of it.</t>
  </si>
  <si>
    <t>05/25-05/31</t>
  </si>
  <si>
    <t>30+</t>
  </si>
  <si>
    <t>0 -  (GCP - Database connectivity and deployment)
1 - Class design for Project module, Case study for Task management. 
2 - Designed and Finalised database, class digram for Project, Task, and User Module. 
helped team uderstand api structure, brainstormed api pattern design and neccessary componenets
3 - Implemented Create, Get, Update, safe delete, delete feature for Project. 
4 - tested Create and Get and delete feature using postman
5 - Setup Team Postman group, Communicated resposibilities to team for upcoming and past week.
6 - Completed setup for developement enviornment for every team member. local Database connectivity establised with spring.</t>
  </si>
  <si>
    <t xml:space="preserve">1. We wanted to use 1 database which is remotely hosted on cloud and connect to everyones developement environment. because lack of experice in this topic i spent more time than i expected. I had difficulties understanding and finding right dependecies. 
2. Springboot is enabling inbuilt security credential to use the api we designed. it is creating new dynamic password everytime we run the application. as per sources from stack overflow it is because of the security starter dependency. Because of this we arent able to run test cases and run postman test because of authorization issue. </t>
  </si>
  <si>
    <t>1. For database we have decided to move forward with local database that is docerized potgres for everyone, and we would use GCP database for deployment purpose. 
2. Plan is to understand the root cause, primary root casue might pe dependencies. secondary root cause is port the application running. if it doesnot get resolved for testing we will write a code which saves and uses dynamically generated password in testing and we will send it in basic auth while for api usage.</t>
  </si>
  <si>
    <t>1. Resolve Spring boot authorisation issue.
2. Write Tests for already written code. making sure to write all the edge cases.
3. enhance already created feature from user point of view.
4. Work on feature related to task. 
5. Create solid deployment plan.</t>
  </si>
  <si>
    <r>
      <rPr>
        <rFont val="Arial"/>
        <b/>
        <color theme="1"/>
      </rPr>
      <t>Your Lead Roles</t>
    </r>
    <r>
      <rPr>
        <rFont val="Arial"/>
        <color theme="1"/>
      </rPr>
      <t>: Design and Implementation Lead</t>
    </r>
  </si>
  <si>
    <t>05/10-05/16</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</si>
  <si>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</si>
  <si>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</si>
  <si>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</si>
  <si>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</si>
  <si>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</si>
  <si>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t>05/08- 05/16</t>
  </si>
  <si>
    <t>0- Learning git, Pivotal
1 - Discussion and research 
5 - team meetings 
6- set up git</t>
  </si>
  <si>
    <t>1. Work on documtations
2. Set up Git
3. Participate in presentation</t>
  </si>
  <si>
    <t xml:space="preserve">1. Not fimiliar with pivotal
2. revisiing springboot, not fimiliar with intellij  IDE and STS
2.due to travel plan lack of
communications </t>
  </si>
  <si>
    <t>1. Learninig sprinboot CFL and STS and IDE tools in 2 weeks  
2.Working on progess report</t>
  </si>
  <si>
    <t>1. Contine to learn Springboot, GIt and Pivotal  
2. need to setup CI/CD pipeline</t>
  </si>
  <si>
    <t>0 - Learning Github branch protection and CI/CD pipeline
1 - Discussed Database requirements 
2 - Started with design of pipeline
5 - Team meetings
6 - Updated Pivotal</t>
  </si>
  <si>
    <t>1. Added branch protection in main branch so that production codebase is safer.</t>
  </si>
  <si>
    <t>1. Not fluent in setting up CI/CD pipelines thus will need to allocate more time</t>
  </si>
  <si>
    <t>0 - Learn about codebase
1 - Research on database
7 - Work on Project documentation</t>
  </si>
  <si>
    <t>0 - Learning about Spring Boot
1 - Research on Database and class Diagram 
5 - Team meetings
7 - Project documentation STD</t>
  </si>
  <si>
    <t>1. Started documentation of STD
2. Helped with database research</t>
  </si>
  <si>
    <t>1. Not fluent in Spring boot, watching tutorials</t>
  </si>
  <si>
    <t xml:space="preserve">0 - Learn more about Spring boot
3 - Implement CI/CD pipelines and create API's
4 - Write test cases for new API's
</t>
  </si>
  <si>
    <r>
      <rPr>
        <rFont val="Arial"/>
        <b/>
        <color theme="1"/>
      </rPr>
      <t>Your Lead Roles</t>
    </r>
    <r>
      <rPr>
        <rFont val="Arial"/>
        <color theme="1"/>
      </rPr>
      <t>: Team Lead</t>
    </r>
  </si>
  <si>
    <t>0 - learn git and FE implementation
1 - define high level requirements, 
2 - make project plan, send reminders to team members
3 - set up git
4 - research similar products, prepare presentation</t>
  </si>
  <si>
    <t>1. Discussing project idea and how to implement
2. Set up git, commit a test message on git
3. Participate in Iteration 0 presentation</t>
  </si>
  <si>
    <t>1. Deciding the project topic</t>
  </si>
  <si>
    <t>0 - continue to learn FE
1 - continue to define requirements
2 - implement the login page</t>
  </si>
  <si>
    <t>05/17-05/23</t>
  </si>
  <si>
    <t>0 - Implement FE
1 - Design the login screen 
2 - make project plan
3 - prepare presentation 
4 - database connection</t>
  </si>
  <si>
    <t xml:space="preserve">1. Designing the user login screen </t>
  </si>
  <si>
    <t>1. Implementing the database</t>
  </si>
  <si>
    <t xml:space="preserve">0 - continue to learn FE and make connections with the database
1 - Implementing the BE
</t>
  </si>
  <si>
    <t>05/24-05/31</t>
  </si>
  <si>
    <t>0 - Designing databse
1 - Deciding how the projects will be stored
2 - Writing pseudocode
3 - Learning about GCP and deployment 
4 - Writing skeleton code</t>
  </si>
  <si>
    <t>1. Designing database and writing the skeleton code
2. Creating Class diagram</t>
  </si>
  <si>
    <t>0 - Writing some functionality specific code
1 - Writing test cases for the defined classes</t>
  </si>
  <si>
    <r>
      <rPr>
        <rFont val="Arial"/>
        <b/>
        <color theme="1"/>
      </rPr>
      <t>Your Lead Roles</t>
    </r>
    <r>
      <rPr>
        <rFont val="Arial"/>
        <color theme="1"/>
      </rPr>
      <t>: Configuration Leader</t>
    </r>
  </si>
  <si>
    <t>05/17 - 05/23</t>
  </si>
  <si>
    <t>0- Learning git, Pivotal, STS 
1- Discussion and research on Database 
    and class Diagram
2- Design on class Diagram 
3 - Worked on some dummy class Implemen
     tation.
7 - Research on similar</t>
  </si>
  <si>
    <t>1. Work on pivotal stories and task assigment 
2. Research for the Database Requirment.
3. Setting up STS and Database enviroment
3. Worked on Dummy Data.</t>
  </si>
  <si>
    <t>1. Not fimilar with GCP tool 
2. Learnig PIvotal</t>
  </si>
  <si>
    <t xml:space="preserve">1. Fininsed STS too steup..
2. Learning pivotal all its concepts and usage </t>
  </si>
  <si>
    <t xml:space="preserve">1. Impletementation of the APIs
2. Testing
3. Continue to define requirments 
4. Updated Design </t>
  </si>
  <si>
    <t>05/24 - 05/31</t>
  </si>
  <si>
    <t>1- Discussion and research on Database 
    and class Diagram
2- Design on class Diagram 
4- REsearch on Testing Part 
5- Team meetings
6 - Seting up database and pivotal Stories 
7 - Research on similar</t>
  </si>
  <si>
    <t xml:space="preserve">4. Progess report and Design Document
5. Class Diagram </t>
  </si>
  <si>
    <t>1. Database Setup</t>
  </si>
  <si>
    <t>1. Setup in progress</t>
  </si>
  <si>
    <t>!. implementstion
2.Testing</t>
  </si>
  <si>
    <r>
      <rPr>
        <rFont val="Arial"/>
        <b/>
        <color theme="1"/>
      </rPr>
      <t>Your Lead Roles</t>
    </r>
    <r>
      <rPr>
        <rFont val="Arial"/>
        <color theme="1"/>
      </rPr>
      <t>: Security Lead</t>
    </r>
  </si>
  <si>
    <t>0 - Learn Git/ Setup
2 - Designing the initial Documentation
5 - Presentation
5 - Meetings
3 - Worked on iteration 0</t>
  </si>
  <si>
    <t>1. Created the first draft of SPPP, STD etc
2. Presented for iteration 0</t>
  </si>
  <si>
    <t>1. Learning GIT has a learning curve to it</t>
  </si>
  <si>
    <t>1. GIT setup is complete</t>
  </si>
  <si>
    <t>1. Complete the initial requirements of the documentations</t>
  </si>
  <si>
    <t xml:space="preserve">
1 - Discussion and research on Database 
5 - Team meetings
Working on iteration 1</t>
  </si>
  <si>
    <t xml:space="preserve">1. Work on Pivotal stories  
2. Researched for the Database.
3. Created GCP Instance
</t>
  </si>
  <si>
    <t xml:space="preserve">1. Configuring GCP has a lot of issues 
</t>
  </si>
  <si>
    <t xml:space="preserve">
1. Made Progress with Pivotal Stories
2. GCP instance is up</t>
  </si>
  <si>
    <t xml:space="preserve">1. DB Setup
2. Testing
</t>
  </si>
  <si>
    <t xml:space="preserve">
1 - Discussion and research on Database 
5 - Team meetings
6 - Setting up the GCP database  
Working on iteration 1</t>
  </si>
  <si>
    <t>1. Created a Project DB.
2. Worked on documentation
3. iteration 1</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</si>
</sst>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color rgb="FFFF0000"/>
      <name val="Arial"/>
    </font>
    <font>
      <b/>
      <color theme="1"/>
      <name val="Arial"/>
    </font>
    <font>
      <b/>
      <color rgb="FF000000"/>
      <name val="Arial"/>
    </font>
    <font>
      <color theme="1"/>
      <name val="Arial"/>
    </font>
    <font>
      <color rgb="FFFF0000"/>
      <name val="Arial"/>
    </font>
    <font>
      <b/>
      <color theme="1"/>
      <name val="Calibri"/>
    </font>
    <font>
      <color rgb="FF000000"/>
      <name val="Arial"/>
    </font>
  </fonts>
  <fills count="5">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theme="0"/>
        <bgColor theme="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1"/>
    </xf>
    <xf borderId="0" fillId="0" fontId="2" numFmtId="0" xfId="0" applyAlignment="1" applyFont="1">
      <alignment shrinkToFit="0" wrapText="1"/>
    </xf>
    <xf borderId="0" fillId="0" fontId="2" numFmtId="0" xfId="0" applyFont="1"/>
    <xf borderId="0" fillId="0" fontId="3" numFmtId="0" xfId="0" applyAlignment="1" applyFont="1">
      <alignment shrinkToFit="0" wrapText="1"/>
    </xf>
    <xf borderId="0" fillId="0" fontId="4" numFmtId="0" xfId="0" applyAlignment="1" applyFont="1">
      <alignment shrinkToFit="0" wrapText="1"/>
    </xf>
    <xf borderId="0" fillId="0" fontId="4" numFmtId="0" xfId="0" applyFont="1"/>
    <xf borderId="0" fillId="0" fontId="4" numFmtId="0" xfId="0" applyAlignment="1" applyFont="1">
      <alignment readingOrder="0"/>
    </xf>
    <xf borderId="1" fillId="0" fontId="1" numFmtId="0" xfId="0" applyAlignment="1" applyBorder="1" applyFont="1">
      <alignment shrinkToFit="0" vertical="top" wrapText="0"/>
    </xf>
    <xf borderId="1" fillId="0" fontId="5" numFmtId="0" xfId="0" applyAlignment="1" applyBorder="1" applyFont="1">
      <alignment vertical="top"/>
    </xf>
    <xf borderId="0" fillId="0" fontId="5" numFmtId="0" xfId="0" applyAlignment="1" applyFont="1">
      <alignment vertical="bottom"/>
    </xf>
    <xf borderId="0" fillId="0" fontId="2" numFmtId="0" xfId="0" applyAlignment="1" applyFont="1">
      <alignment shrinkToFit="0" vertical="top" wrapText="1"/>
    </xf>
    <xf borderId="0" fillId="0" fontId="6" numFmtId="0" xfId="0" applyAlignment="1" applyFont="1">
      <alignment vertical="top"/>
    </xf>
    <xf borderId="0" fillId="0" fontId="6" numFmtId="0" xfId="0" applyAlignment="1" applyFont="1">
      <alignment shrinkToFit="0" vertical="top" wrapText="1"/>
    </xf>
    <xf borderId="1" fillId="0" fontId="6" numFmtId="0" xfId="0" applyAlignment="1" applyBorder="1" applyFont="1">
      <alignment vertical="bottom"/>
    </xf>
    <xf borderId="0" fillId="0" fontId="4" numFmtId="0" xfId="0" applyAlignment="1" applyFont="1">
      <alignment vertical="bottom"/>
    </xf>
    <xf borderId="0" fillId="2" fontId="7" numFmtId="0" xfId="0" applyAlignment="1" applyFill="1" applyFont="1">
      <alignment horizontal="left"/>
    </xf>
    <xf borderId="0" fillId="3" fontId="1" numFmtId="0" xfId="0" applyAlignment="1" applyFill="1" applyFont="1">
      <alignment shrinkToFit="0" vertical="bottom" wrapText="0"/>
    </xf>
    <xf borderId="0" fillId="3" fontId="4" numFmtId="0" xfId="0" applyAlignment="1" applyFont="1">
      <alignment shrinkToFit="0" vertical="bottom" wrapText="1"/>
    </xf>
    <xf borderId="0" fillId="0" fontId="4" numFmtId="0" xfId="0" applyAlignment="1" applyFont="1">
      <alignment shrinkToFit="0" vertical="bottom" wrapText="1"/>
    </xf>
    <xf borderId="0" fillId="4" fontId="4" numFmtId="0" xfId="0" applyAlignment="1" applyFill="1" applyFont="1">
      <alignment shrinkToFit="0" wrapText="1"/>
    </xf>
    <xf borderId="0" fillId="4" fontId="4" numFmtId="0" xfId="0" applyFont="1"/>
    <xf borderId="0" fillId="3" fontId="4" numFmtId="0" xfId="0" applyAlignment="1" applyFont="1">
      <alignment shrinkToFit="0" wrapText="1"/>
    </xf>
    <xf borderId="0" fillId="3" fontId="4" numFmtId="0" xfId="0" applyFont="1"/>
    <xf borderId="0" fillId="0" fontId="4" numFmtId="0" xfId="0" applyAlignment="1" applyFont="1">
      <alignment horizontal="right" vertical="bottom"/>
    </xf>
    <xf borderId="0" fillId="0" fontId="4" numFmtId="0" xfId="0" applyAlignment="1" applyFont="1">
      <alignment horizontal="right" shrinkToFit="0" vertical="bottom" wrapText="1"/>
    </xf>
    <xf borderId="0" fillId="0" fontId="4"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42.5"/>
    <col customWidth="1" min="4" max="4" width="23.38"/>
    <col customWidth="1" min="5" max="5" width="25.75"/>
    <col customWidth="1" min="6" max="6" width="22.63"/>
    <col customWidth="1" min="7" max="7" width="9.88"/>
    <col customWidth="1" min="8" max="8" width="8.38"/>
    <col customWidth="1" min="9" max="9" width="7.13"/>
    <col customWidth="1" min="10" max="10" width="6.63"/>
    <col customWidth="1" min="11" max="11" width="9.0"/>
    <col customWidth="1" min="12" max="12" width="7.88"/>
    <col customWidth="1" min="13" max="13" width="11.88"/>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 customWidth="1" min="24" max="24" width="7.38"/>
    <col customWidth="1" min="25" max="25" width="27.13"/>
  </cols>
  <sheetData>
    <row r="1" ht="15.75" customHeight="1">
      <c r="A1" s="1" t="s">
        <v>0</v>
      </c>
      <c r="B1" s="2"/>
      <c r="C1" s="3"/>
      <c r="D1" s="4"/>
      <c r="E1" s="4"/>
      <c r="F1" s="4"/>
      <c r="G1" s="3"/>
      <c r="H1" s="3"/>
      <c r="I1" s="3"/>
      <c r="J1" s="3"/>
      <c r="K1" s="3"/>
      <c r="L1" s="2"/>
      <c r="M1" s="2"/>
      <c r="N1" s="2"/>
      <c r="O1" s="2"/>
      <c r="P1" s="2"/>
      <c r="Q1" s="2"/>
      <c r="R1" s="2"/>
      <c r="S1" s="2"/>
      <c r="T1" s="2"/>
      <c r="U1" s="2"/>
      <c r="V1" s="4"/>
      <c r="W1" s="4"/>
      <c r="X1" s="4"/>
      <c r="Y1" s="4"/>
    </row>
    <row r="2" ht="30.0" customHeight="1">
      <c r="A2" s="1" t="s">
        <v>1</v>
      </c>
      <c r="B2" s="2"/>
      <c r="C2" s="3"/>
      <c r="D2" s="4"/>
      <c r="E2" s="4"/>
      <c r="F2" s="4"/>
      <c r="G2" s="3"/>
      <c r="H2" s="3"/>
      <c r="I2" s="3"/>
      <c r="J2" s="3"/>
      <c r="K2" s="3"/>
      <c r="L2" s="2"/>
      <c r="M2" s="2"/>
      <c r="N2" s="2"/>
      <c r="O2" s="2"/>
      <c r="P2" s="2"/>
      <c r="Q2" s="2"/>
      <c r="R2" s="2"/>
      <c r="S2" s="2"/>
      <c r="T2" s="2"/>
      <c r="U2" s="2"/>
      <c r="V2" s="4"/>
      <c r="W2" s="4"/>
      <c r="X2" s="4"/>
      <c r="Y2" s="4"/>
    </row>
    <row r="3" ht="54.0" customHeight="1">
      <c r="A3" s="2" t="s">
        <v>2</v>
      </c>
      <c r="B3" s="2" t="s">
        <v>3</v>
      </c>
      <c r="C3" s="3" t="s">
        <v>4</v>
      </c>
      <c r="D3" s="4" t="s">
        <v>5</v>
      </c>
      <c r="E3" s="4" t="s">
        <v>6</v>
      </c>
      <c r="F3" s="4" t="s">
        <v>7</v>
      </c>
      <c r="G3" s="3" t="s">
        <v>8</v>
      </c>
      <c r="H3" s="3" t="s">
        <v>9</v>
      </c>
      <c r="I3" s="3" t="s">
        <v>10</v>
      </c>
      <c r="J3" s="3" t="s">
        <v>11</v>
      </c>
      <c r="K3" s="3" t="s">
        <v>12</v>
      </c>
      <c r="L3" s="2" t="s">
        <v>13</v>
      </c>
      <c r="M3" s="2" t="s">
        <v>14</v>
      </c>
      <c r="N3" s="2" t="s">
        <v>15</v>
      </c>
      <c r="O3" s="2" t="s">
        <v>16</v>
      </c>
      <c r="P3" s="2" t="s">
        <v>17</v>
      </c>
      <c r="Q3" s="2" t="s">
        <v>18</v>
      </c>
      <c r="R3" s="2" t="s">
        <v>19</v>
      </c>
      <c r="S3" s="2" t="s">
        <v>20</v>
      </c>
      <c r="T3" s="2" t="s">
        <v>21</v>
      </c>
      <c r="U3" s="2" t="s">
        <v>22</v>
      </c>
      <c r="V3" s="5" t="s">
        <v>23</v>
      </c>
      <c r="W3" s="4" t="s">
        <v>24</v>
      </c>
      <c r="X3" s="4"/>
      <c r="Y3" s="2" t="s">
        <v>25</v>
      </c>
    </row>
    <row r="4" ht="239.25" customHeight="1">
      <c r="A4" s="6">
        <v>0.0</v>
      </c>
      <c r="B4" s="6" t="s">
        <v>26</v>
      </c>
      <c r="C4" s="6" t="s">
        <v>27</v>
      </c>
      <c r="D4" s="6" t="s">
        <v>28</v>
      </c>
      <c r="E4" s="7" t="s">
        <v>29</v>
      </c>
      <c r="F4" s="7" t="s">
        <v>30</v>
      </c>
      <c r="G4" s="7">
        <v>0.0</v>
      </c>
      <c r="H4" s="7">
        <v>2.0</v>
      </c>
      <c r="I4" s="7">
        <v>0.0</v>
      </c>
      <c r="J4" s="7">
        <v>0.0</v>
      </c>
      <c r="K4" s="7">
        <v>0.0</v>
      </c>
      <c r="L4" s="7">
        <f t="shared" ref="L4:L5" si="1">SUM(N4:V4)</f>
        <v>51</v>
      </c>
      <c r="M4" s="7" t="s">
        <v>31</v>
      </c>
      <c r="N4" s="7">
        <v>3.0</v>
      </c>
      <c r="O4" s="7">
        <f>SUM('Pranjal Ekhande'!G4,'Mukul Jangid'!G4,'Aman Jain'!G5,Dipayan!G4,'Praveen Singh'!G5)</f>
        <v>12.5</v>
      </c>
      <c r="P4" s="7">
        <f>SUM('Pranjal Ekhande'!H4,'Mukul Jangid'!H4,'Aman Jain'!H5,Dipayan!H4,'Praveen Singh'!H5)</f>
        <v>8.5</v>
      </c>
      <c r="Q4" s="7">
        <f>SUM('Mukul Jangid'!I4,Dipayan!I4,'Praveen Singh'!I5,'Pranjal Ekhande'!I4)</f>
        <v>7</v>
      </c>
      <c r="R4" s="7">
        <f>SUM('Pranjal Ekhande'!J4,'Mukul Jangid'!J4,'Aman Jain'!J5,Dipayan!J4,'Praveen Singh'!J5)</f>
        <v>5</v>
      </c>
      <c r="S4" s="7">
        <f>SUM('Pranjal Ekhande'!K4,'Mukul Jangid'!K4,'Aman Jain'!K5,Dipayan!K4,'Praveen Singh'!K5)</f>
        <v>3</v>
      </c>
      <c r="T4" s="7"/>
      <c r="U4" s="7">
        <f>SUM('Pranjal Ekhande'!M4,'Mukul Jangid'!M4,'Aman Jain'!M5,Dipayan!M4,'Praveen Singh'!M5)</f>
        <v>5</v>
      </c>
      <c r="V4" s="7">
        <f>SUM('Pranjal Ekhande'!N4,'Mukul Jangid'!N4,'Aman Jain'!N5,Dipayan!N4,'Praveen Singh'!N5)</f>
        <v>7</v>
      </c>
    </row>
    <row r="5" ht="233.25" customHeight="1">
      <c r="A5" s="6">
        <v>1.0</v>
      </c>
      <c r="B5" s="6" t="s">
        <v>32</v>
      </c>
      <c r="C5" s="6" t="s">
        <v>33</v>
      </c>
      <c r="D5" s="7" t="s">
        <v>34</v>
      </c>
      <c r="E5" s="7" t="s">
        <v>35</v>
      </c>
      <c r="F5" s="7" t="s">
        <v>36</v>
      </c>
      <c r="G5" s="7">
        <v>0.0</v>
      </c>
      <c r="H5" s="7">
        <v>0.0</v>
      </c>
      <c r="I5" s="7">
        <v>0.0</v>
      </c>
      <c r="J5" s="7">
        <v>0.0</v>
      </c>
      <c r="K5" s="7">
        <v>0.0</v>
      </c>
      <c r="L5" s="7">
        <f t="shared" si="1"/>
        <v>173</v>
      </c>
      <c r="M5" s="8" t="s">
        <v>37</v>
      </c>
      <c r="N5" s="7">
        <v>3.0</v>
      </c>
      <c r="O5" s="8">
        <v>32.0</v>
      </c>
      <c r="P5" s="7">
        <v>31.5</v>
      </c>
      <c r="Q5" s="7">
        <v>16.0</v>
      </c>
      <c r="R5" s="7">
        <v>25.0</v>
      </c>
      <c r="S5" s="7">
        <v>20.0</v>
      </c>
      <c r="T5" s="7">
        <v>7.5</v>
      </c>
      <c r="U5" s="7">
        <v>28.0</v>
      </c>
      <c r="V5" s="8">
        <v>10.0</v>
      </c>
    </row>
    <row r="6" ht="15.75" customHeight="1">
      <c r="A6" s="6">
        <v>2.0</v>
      </c>
      <c r="B6" s="6" t="s">
        <v>38</v>
      </c>
      <c r="C6" s="6"/>
      <c r="D6" s="7" t="s">
        <v>39</v>
      </c>
    </row>
    <row r="7" ht="15.75" customHeight="1">
      <c r="A7" s="6">
        <v>3.0</v>
      </c>
      <c r="B7" s="6" t="s">
        <v>40</v>
      </c>
      <c r="C7" s="6"/>
    </row>
    <row r="8" ht="15.75" customHeight="1">
      <c r="A8" s="6"/>
      <c r="B8" s="6"/>
      <c r="C8" s="6"/>
    </row>
    <row r="9" ht="15.75" customHeight="1">
      <c r="A9" s="6"/>
      <c r="B9" s="6"/>
      <c r="C9" s="6"/>
    </row>
    <row r="10" ht="15.75" customHeight="1">
      <c r="A10" s="6"/>
      <c r="B10" s="6"/>
      <c r="C10" s="6"/>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88"/>
    <col customWidth="1" min="6" max="6" width="11.75"/>
    <col customWidth="1" min="7" max="7" width="19.13"/>
    <col customWidth="1" min="8" max="8" width="20.0"/>
    <col customWidth="1" min="10" max="10" width="18.25"/>
  </cols>
  <sheetData>
    <row r="1" ht="27.0" customHeight="1">
      <c r="A1" s="9" t="s">
        <v>41</v>
      </c>
      <c r="B1" s="10"/>
      <c r="C1" s="10"/>
      <c r="D1" s="10"/>
      <c r="E1" s="10"/>
      <c r="F1" s="10"/>
      <c r="G1" s="10"/>
      <c r="H1" s="10"/>
      <c r="I1" s="10"/>
      <c r="J1" s="10"/>
      <c r="K1" s="11"/>
      <c r="L1" s="11"/>
      <c r="M1" s="11"/>
      <c r="N1" s="11"/>
      <c r="O1" s="11"/>
      <c r="P1" s="11"/>
      <c r="Q1" s="11"/>
      <c r="R1" s="11"/>
      <c r="S1" s="11"/>
      <c r="T1" s="11"/>
      <c r="U1" s="11"/>
      <c r="V1" s="11"/>
      <c r="W1" s="11"/>
      <c r="X1" s="11"/>
      <c r="Y1" s="11"/>
      <c r="Z1" s="11"/>
    </row>
    <row r="2" ht="15.75" customHeight="1">
      <c r="A2" s="12" t="s">
        <v>42</v>
      </c>
      <c r="B2" s="13" t="s">
        <v>43</v>
      </c>
      <c r="C2" s="13" t="s">
        <v>44</v>
      </c>
      <c r="D2" s="13" t="s">
        <v>45</v>
      </c>
      <c r="E2" s="13" t="s">
        <v>46</v>
      </c>
      <c r="F2" s="13" t="s">
        <v>47</v>
      </c>
      <c r="G2" s="14" t="s">
        <v>48</v>
      </c>
      <c r="H2" s="14" t="s">
        <v>49</v>
      </c>
      <c r="I2" s="14" t="s">
        <v>50</v>
      </c>
      <c r="J2" s="14" t="s">
        <v>51</v>
      </c>
      <c r="K2" s="15" t="s">
        <v>52</v>
      </c>
      <c r="L2" s="16"/>
      <c r="M2" s="16"/>
      <c r="N2" s="16"/>
      <c r="O2" s="16"/>
      <c r="P2" s="16"/>
      <c r="Q2" s="16"/>
      <c r="R2" s="16"/>
      <c r="S2" s="16"/>
      <c r="T2" s="16"/>
      <c r="U2" s="16"/>
      <c r="V2" s="16"/>
      <c r="W2" s="16"/>
      <c r="X2" s="16"/>
      <c r="Y2" s="16"/>
      <c r="Z2" s="16"/>
    </row>
    <row r="3" ht="15.75" customHeight="1">
      <c r="A3" s="7" t="s">
        <v>53</v>
      </c>
      <c r="B3" s="6" t="s">
        <v>54</v>
      </c>
      <c r="C3" s="6" t="s">
        <v>54</v>
      </c>
      <c r="D3" s="6" t="s">
        <v>54</v>
      </c>
    </row>
    <row r="4" ht="15.75" customHeight="1">
      <c r="F4" s="17"/>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40.38"/>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27.25"/>
    <col customWidth="1" min="17" max="17" width="23.5"/>
    <col customWidth="1" min="18" max="18" width="17.63"/>
    <col customWidth="1" min="19" max="19" width="6.25"/>
    <col customWidth="1" min="20" max="22" width="10.75"/>
  </cols>
  <sheetData>
    <row r="1" ht="15.75" customHeight="1">
      <c r="A1" s="18" t="s">
        <v>55</v>
      </c>
      <c r="B1" s="19"/>
      <c r="C1" s="19"/>
      <c r="D1" s="19"/>
      <c r="E1" s="19"/>
      <c r="F1" s="19"/>
      <c r="G1" s="20"/>
      <c r="H1" s="20"/>
      <c r="I1" s="20"/>
      <c r="J1" s="20"/>
      <c r="K1" s="20"/>
      <c r="L1" s="20"/>
      <c r="M1" s="20"/>
      <c r="N1" s="20"/>
      <c r="O1" s="20"/>
      <c r="P1" s="6"/>
      <c r="Q1" s="6"/>
      <c r="R1" s="20"/>
      <c r="S1" s="20"/>
      <c r="T1" s="6"/>
      <c r="U1" s="6"/>
      <c r="V1" s="6"/>
    </row>
    <row r="2" ht="39.75" customHeight="1">
      <c r="A2" s="19" t="s">
        <v>56</v>
      </c>
      <c r="G2" s="20"/>
      <c r="H2" s="20"/>
      <c r="I2" s="20"/>
      <c r="J2" s="20"/>
      <c r="K2" s="20"/>
      <c r="L2" s="20"/>
      <c r="M2" s="20"/>
      <c r="N2" s="20"/>
      <c r="O2" s="20"/>
      <c r="P2" s="6"/>
      <c r="Q2" s="6"/>
      <c r="R2" s="20"/>
      <c r="S2" s="20"/>
      <c r="T2" s="6"/>
      <c r="U2" s="6"/>
      <c r="V2" s="6"/>
    </row>
    <row r="3" ht="15.75" customHeight="1">
      <c r="A3" s="2" t="s">
        <v>57</v>
      </c>
      <c r="B3" s="2" t="s">
        <v>3</v>
      </c>
      <c r="C3" s="2" t="s">
        <v>58</v>
      </c>
      <c r="D3" s="2" t="s">
        <v>59</v>
      </c>
      <c r="E3" s="2" t="s">
        <v>60</v>
      </c>
      <c r="F3" s="2" t="s">
        <v>25</v>
      </c>
      <c r="G3" s="2" t="s">
        <v>16</v>
      </c>
      <c r="H3" s="2" t="s">
        <v>17</v>
      </c>
      <c r="I3" s="2" t="s">
        <v>18</v>
      </c>
      <c r="J3" s="2" t="s">
        <v>19</v>
      </c>
      <c r="K3" s="2" t="s">
        <v>20</v>
      </c>
      <c r="L3" s="2" t="s">
        <v>21</v>
      </c>
      <c r="M3" s="2" t="s">
        <v>22</v>
      </c>
      <c r="N3" s="2" t="s">
        <v>61</v>
      </c>
      <c r="O3" s="2" t="s">
        <v>62</v>
      </c>
      <c r="P3" s="3" t="s">
        <v>63</v>
      </c>
      <c r="Q3" s="3" t="s">
        <v>64</v>
      </c>
      <c r="R3" s="2" t="s">
        <v>65</v>
      </c>
      <c r="S3" s="2" t="s">
        <v>66</v>
      </c>
      <c r="T3" s="3"/>
      <c r="U3" s="3"/>
      <c r="V3" s="3"/>
      <c r="W3" s="4"/>
      <c r="X3" s="4"/>
      <c r="Y3" s="4"/>
      <c r="Z3" s="4"/>
    </row>
    <row r="4" ht="92.25" customHeight="1">
      <c r="A4" s="7">
        <v>1.0</v>
      </c>
      <c r="B4" s="21" t="s">
        <v>67</v>
      </c>
      <c r="C4" s="21">
        <f>D4+E4</f>
        <v>15</v>
      </c>
      <c r="D4" s="21">
        <f t="shared" ref="D4:D6" si="1">sum(G4:N4)</f>
        <v>12</v>
      </c>
      <c r="E4" s="21">
        <v>3.0</v>
      </c>
      <c r="F4" s="7" t="s">
        <v>68</v>
      </c>
      <c r="G4" s="6">
        <v>1.0</v>
      </c>
      <c r="H4" s="6">
        <v>2.5</v>
      </c>
      <c r="I4" s="6">
        <v>1.0</v>
      </c>
      <c r="K4" s="6"/>
      <c r="L4" s="6">
        <v>0.5</v>
      </c>
      <c r="M4" s="6">
        <v>1.0</v>
      </c>
      <c r="N4" s="6">
        <v>6.0</v>
      </c>
      <c r="O4" s="6" t="s">
        <v>69</v>
      </c>
      <c r="P4" s="6" t="s">
        <v>70</v>
      </c>
      <c r="Q4" s="6"/>
      <c r="R4" s="6" t="s">
        <v>71</v>
      </c>
      <c r="S4" s="6">
        <v>18.0</v>
      </c>
      <c r="T4" s="6"/>
      <c r="U4" s="6"/>
      <c r="V4" s="6"/>
    </row>
    <row r="5" ht="15.75" customHeight="1">
      <c r="A5" s="7">
        <v>2.0</v>
      </c>
      <c r="B5" s="21" t="s">
        <v>72</v>
      </c>
      <c r="C5" s="22">
        <v>12.0</v>
      </c>
      <c r="D5" s="21">
        <f t="shared" si="1"/>
        <v>11</v>
      </c>
      <c r="E5" s="21">
        <v>1.0</v>
      </c>
      <c r="F5" s="7" t="s">
        <v>73</v>
      </c>
      <c r="G5" s="6">
        <v>2.0</v>
      </c>
      <c r="H5" s="6">
        <v>1.5</v>
      </c>
      <c r="J5" s="6">
        <v>6.0</v>
      </c>
      <c r="K5" s="6"/>
      <c r="L5" s="6">
        <v>0.5</v>
      </c>
      <c r="M5" s="6">
        <v>1.0</v>
      </c>
      <c r="N5" s="6"/>
      <c r="O5" s="6" t="s">
        <v>74</v>
      </c>
      <c r="P5" s="6"/>
      <c r="Q5" s="6"/>
      <c r="R5" s="6"/>
      <c r="S5" s="6"/>
      <c r="T5" s="6"/>
      <c r="U5" s="6"/>
      <c r="V5" s="6"/>
    </row>
    <row r="6" ht="15.75" customHeight="1">
      <c r="A6" s="7">
        <v>3.0</v>
      </c>
      <c r="B6" s="21" t="s">
        <v>75</v>
      </c>
      <c r="C6" s="7" t="s">
        <v>76</v>
      </c>
      <c r="D6" s="21">
        <f t="shared" si="1"/>
        <v>29</v>
      </c>
      <c r="E6" s="7">
        <v>2.0</v>
      </c>
      <c r="F6" s="6" t="s">
        <v>77</v>
      </c>
      <c r="G6" s="6">
        <v>6.0</v>
      </c>
      <c r="H6" s="6">
        <v>2.0</v>
      </c>
      <c r="I6" s="6">
        <v>2.0</v>
      </c>
      <c r="J6" s="6">
        <v>11.0</v>
      </c>
      <c r="K6" s="6">
        <v>3.0</v>
      </c>
      <c r="L6" s="6">
        <v>1.0</v>
      </c>
      <c r="M6" s="6">
        <v>4.0</v>
      </c>
      <c r="N6" s="6"/>
      <c r="O6" s="6"/>
      <c r="P6" s="6" t="s">
        <v>78</v>
      </c>
      <c r="Q6" s="6" t="s">
        <v>79</v>
      </c>
      <c r="R6" s="6" t="s">
        <v>80</v>
      </c>
      <c r="S6" s="6">
        <v>30.0</v>
      </c>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43.0"/>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8" t="s">
        <v>55</v>
      </c>
      <c r="B1" s="19"/>
      <c r="C1" s="19"/>
      <c r="D1" s="19"/>
      <c r="E1" s="19"/>
      <c r="F1" s="19"/>
      <c r="G1" s="20"/>
      <c r="H1" s="20"/>
      <c r="I1" s="20"/>
      <c r="J1" s="20"/>
      <c r="K1" s="20"/>
      <c r="L1" s="20"/>
      <c r="M1" s="20"/>
      <c r="N1" s="20"/>
      <c r="O1" s="20"/>
      <c r="P1" s="6"/>
      <c r="Q1" s="6"/>
      <c r="R1" s="20"/>
      <c r="S1" s="20"/>
      <c r="T1" s="6"/>
      <c r="U1" s="6"/>
      <c r="V1" s="6"/>
    </row>
    <row r="2" ht="39.75" customHeight="1">
      <c r="A2" s="19" t="s">
        <v>81</v>
      </c>
      <c r="G2" s="20"/>
      <c r="H2" s="20"/>
      <c r="I2" s="20"/>
      <c r="J2" s="20"/>
      <c r="K2" s="20"/>
      <c r="L2" s="20"/>
      <c r="M2" s="20"/>
      <c r="N2" s="20"/>
      <c r="O2" s="20"/>
      <c r="P2" s="6"/>
      <c r="Q2" s="6"/>
      <c r="R2" s="20"/>
      <c r="S2" s="20"/>
      <c r="T2" s="6"/>
      <c r="U2" s="6"/>
      <c r="V2" s="6"/>
    </row>
    <row r="3" ht="15.75" customHeight="1">
      <c r="A3" s="2" t="s">
        <v>57</v>
      </c>
      <c r="B3" s="2" t="s">
        <v>3</v>
      </c>
      <c r="C3" s="2" t="s">
        <v>58</v>
      </c>
      <c r="D3" s="2" t="s">
        <v>59</v>
      </c>
      <c r="E3" s="2" t="s">
        <v>60</v>
      </c>
      <c r="F3" s="2" t="s">
        <v>25</v>
      </c>
      <c r="G3" s="2" t="s">
        <v>16</v>
      </c>
      <c r="H3" s="2" t="s">
        <v>17</v>
      </c>
      <c r="I3" s="2" t="s">
        <v>18</v>
      </c>
      <c r="J3" s="2" t="s">
        <v>19</v>
      </c>
      <c r="K3" s="2" t="s">
        <v>20</v>
      </c>
      <c r="L3" s="2" t="s">
        <v>21</v>
      </c>
      <c r="M3" s="2" t="s">
        <v>22</v>
      </c>
      <c r="N3" s="2" t="s">
        <v>61</v>
      </c>
      <c r="O3" s="2" t="s">
        <v>62</v>
      </c>
      <c r="P3" s="3" t="s">
        <v>63</v>
      </c>
      <c r="Q3" s="3" t="s">
        <v>64</v>
      </c>
      <c r="R3" s="2" t="s">
        <v>65</v>
      </c>
      <c r="S3" s="2" t="s">
        <v>66</v>
      </c>
      <c r="T3" s="3"/>
      <c r="U3" s="3"/>
      <c r="V3" s="3"/>
      <c r="W3" s="4"/>
      <c r="X3" s="4"/>
      <c r="Y3" s="4"/>
      <c r="Z3" s="4"/>
    </row>
    <row r="4" ht="15.75" customHeight="1">
      <c r="A4" s="23">
        <v>1.0</v>
      </c>
      <c r="B4" s="23" t="s">
        <v>82</v>
      </c>
      <c r="C4" s="23">
        <f>D4+E4</f>
        <v>9</v>
      </c>
      <c r="D4" s="23">
        <f>sum(G4:N4)</f>
        <v>6</v>
      </c>
      <c r="E4" s="23">
        <v>3.0</v>
      </c>
      <c r="F4" s="23" t="s">
        <v>83</v>
      </c>
      <c r="G4" s="23">
        <v>3.0</v>
      </c>
      <c r="H4" s="23">
        <v>1.0</v>
      </c>
      <c r="I4" s="23"/>
      <c r="J4" s="23"/>
      <c r="K4" s="23"/>
      <c r="L4" s="23">
        <v>0.5</v>
      </c>
      <c r="M4" s="23">
        <v>1.0</v>
      </c>
      <c r="N4" s="23">
        <v>0.5</v>
      </c>
      <c r="O4" s="23" t="s">
        <v>84</v>
      </c>
      <c r="P4" s="23" t="s">
        <v>85</v>
      </c>
      <c r="Q4" s="23" t="s">
        <v>86</v>
      </c>
      <c r="R4" s="23" t="s">
        <v>87</v>
      </c>
      <c r="S4" s="23">
        <v>6.0</v>
      </c>
      <c r="T4" s="6"/>
      <c r="U4" s="6"/>
      <c r="V4" s="23"/>
      <c r="W4" s="24"/>
      <c r="X4" s="24"/>
      <c r="Y4" s="24"/>
      <c r="Z4" s="24"/>
    </row>
    <row r="5" ht="15.75" customHeight="1">
      <c r="A5" s="7">
        <f>A4</f>
        <v>1</v>
      </c>
      <c r="B5" s="7" t="s">
        <v>88</v>
      </c>
      <c r="C5" s="7">
        <f t="shared" ref="C5:C7" si="1">SUM(G5:N5)</f>
        <v>13</v>
      </c>
      <c r="D5" s="7">
        <v>10.0</v>
      </c>
      <c r="E5" s="7">
        <v>3.0</v>
      </c>
      <c r="F5" s="7" t="s">
        <v>89</v>
      </c>
      <c r="G5" s="6">
        <v>3.5</v>
      </c>
      <c r="H5" s="6">
        <v>3.0</v>
      </c>
      <c r="I5" s="6">
        <v>0.0</v>
      </c>
      <c r="J5" s="6">
        <v>0.0</v>
      </c>
      <c r="K5" s="6">
        <v>0.0</v>
      </c>
      <c r="L5" s="6">
        <v>3.0</v>
      </c>
      <c r="M5" s="6">
        <v>3.0</v>
      </c>
      <c r="N5" s="6">
        <v>0.5</v>
      </c>
      <c r="O5" s="7" t="s">
        <v>90</v>
      </c>
      <c r="P5" s="6" t="s">
        <v>91</v>
      </c>
      <c r="Q5" s="6" t="s">
        <v>92</v>
      </c>
      <c r="R5" s="6" t="s">
        <v>93</v>
      </c>
      <c r="S5" s="6">
        <v>13.0</v>
      </c>
      <c r="T5" s="6" t="s">
        <v>39</v>
      </c>
      <c r="U5" s="6"/>
      <c r="V5" s="6"/>
    </row>
    <row r="6" ht="15.75" customHeight="1">
      <c r="A6" s="7">
        <f>A4+1</f>
        <v>2</v>
      </c>
      <c r="B6" s="21" t="s">
        <v>72</v>
      </c>
      <c r="C6" s="7">
        <f t="shared" si="1"/>
        <v>12</v>
      </c>
      <c r="D6" s="7">
        <v>10.0</v>
      </c>
      <c r="E6" s="7">
        <v>2.0</v>
      </c>
      <c r="F6" s="7" t="s">
        <v>94</v>
      </c>
      <c r="G6" s="6">
        <v>3.0</v>
      </c>
      <c r="H6" s="6">
        <v>3.0</v>
      </c>
      <c r="I6" s="6">
        <v>3.0</v>
      </c>
      <c r="J6" s="6">
        <v>0.0</v>
      </c>
      <c r="K6" s="6">
        <v>0.0</v>
      </c>
      <c r="L6" s="6">
        <v>2.0</v>
      </c>
      <c r="M6" s="6">
        <v>1.0</v>
      </c>
      <c r="N6" s="6">
        <v>0.0</v>
      </c>
      <c r="O6" s="6" t="s">
        <v>95</v>
      </c>
      <c r="P6" s="6" t="s">
        <v>96</v>
      </c>
      <c r="Q6" s="6"/>
      <c r="R6" s="6" t="s">
        <v>97</v>
      </c>
      <c r="S6" s="6">
        <v>15.0</v>
      </c>
      <c r="T6" s="6"/>
      <c r="U6" s="6"/>
      <c r="V6" s="6"/>
    </row>
    <row r="7" ht="15.75" customHeight="1">
      <c r="A7" s="7">
        <f>A6+1</f>
        <v>3</v>
      </c>
      <c r="B7" s="21" t="s">
        <v>75</v>
      </c>
      <c r="C7" s="7">
        <f t="shared" si="1"/>
        <v>14</v>
      </c>
      <c r="D7" s="7">
        <v>12.0</v>
      </c>
      <c r="E7" s="7">
        <v>1.0</v>
      </c>
      <c r="F7" s="7" t="s">
        <v>98</v>
      </c>
      <c r="G7" s="6">
        <v>6.0</v>
      </c>
      <c r="H7" s="6">
        <v>3.0</v>
      </c>
      <c r="I7" s="6">
        <v>0.0</v>
      </c>
      <c r="J7" s="6">
        <v>0.0</v>
      </c>
      <c r="K7" s="6">
        <v>0.0</v>
      </c>
      <c r="L7" s="6">
        <v>1.0</v>
      </c>
      <c r="M7" s="6">
        <v>0.0</v>
      </c>
      <c r="N7" s="6">
        <v>4.0</v>
      </c>
      <c r="O7" s="6" t="s">
        <v>99</v>
      </c>
      <c r="P7" s="6" t="s">
        <v>100</v>
      </c>
      <c r="Q7" s="6"/>
      <c r="R7" s="6" t="s">
        <v>101</v>
      </c>
      <c r="S7" s="6">
        <v>25.0</v>
      </c>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c r="G221" s="6"/>
      <c r="H221" s="6"/>
      <c r="I221" s="6"/>
      <c r="J221" s="6"/>
      <c r="K221" s="6"/>
      <c r="L221" s="6"/>
      <c r="M221" s="6"/>
      <c r="N221" s="6"/>
      <c r="O221" s="6"/>
      <c r="P221" s="6"/>
      <c r="Q221" s="6"/>
      <c r="R221" s="6"/>
      <c r="S221" s="6"/>
      <c r="T221" s="6"/>
      <c r="U221" s="6"/>
      <c r="V221" s="6"/>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 t="s">
        <v>55</v>
      </c>
      <c r="B1" s="20"/>
      <c r="C1" s="20"/>
      <c r="D1" s="20"/>
      <c r="E1" s="20"/>
      <c r="F1" s="20"/>
      <c r="G1" s="20"/>
      <c r="H1" s="20"/>
      <c r="I1" s="20"/>
      <c r="J1" s="20"/>
      <c r="K1" s="20"/>
      <c r="L1" s="20"/>
      <c r="M1" s="20"/>
      <c r="N1" s="20"/>
      <c r="O1" s="20"/>
      <c r="P1" s="6"/>
      <c r="Q1" s="6"/>
      <c r="R1" s="20"/>
      <c r="S1" s="20"/>
      <c r="T1" s="6"/>
      <c r="U1" s="6"/>
      <c r="V1" s="6"/>
    </row>
    <row r="2" ht="39.75" customHeight="1">
      <c r="A2" s="20" t="s">
        <v>102</v>
      </c>
      <c r="G2" s="20"/>
      <c r="H2" s="20"/>
      <c r="I2" s="20"/>
      <c r="J2" s="20"/>
      <c r="K2" s="20"/>
      <c r="L2" s="20"/>
      <c r="M2" s="20"/>
      <c r="N2" s="20"/>
      <c r="O2" s="20"/>
      <c r="P2" s="6"/>
      <c r="Q2" s="6"/>
      <c r="R2" s="20"/>
      <c r="S2" s="20"/>
      <c r="T2" s="6"/>
      <c r="U2" s="6"/>
      <c r="V2" s="6"/>
    </row>
    <row r="3" ht="15.75" customHeight="1">
      <c r="A3" s="2" t="s">
        <v>57</v>
      </c>
      <c r="B3" s="2" t="s">
        <v>3</v>
      </c>
      <c r="C3" s="2" t="s">
        <v>58</v>
      </c>
      <c r="D3" s="2" t="s">
        <v>59</v>
      </c>
      <c r="E3" s="2" t="s">
        <v>60</v>
      </c>
      <c r="F3" s="2" t="s">
        <v>25</v>
      </c>
      <c r="G3" s="2" t="s">
        <v>16</v>
      </c>
      <c r="H3" s="2" t="s">
        <v>17</v>
      </c>
      <c r="I3" s="2" t="s">
        <v>18</v>
      </c>
      <c r="J3" s="2" t="s">
        <v>19</v>
      </c>
      <c r="K3" s="2" t="s">
        <v>20</v>
      </c>
      <c r="L3" s="2" t="s">
        <v>21</v>
      </c>
      <c r="M3" s="2" t="s">
        <v>22</v>
      </c>
      <c r="N3" s="2" t="s">
        <v>61</v>
      </c>
      <c r="O3" s="2" t="s">
        <v>62</v>
      </c>
      <c r="P3" s="3" t="s">
        <v>63</v>
      </c>
      <c r="Q3" s="3" t="s">
        <v>64</v>
      </c>
      <c r="R3" s="2" t="s">
        <v>65</v>
      </c>
      <c r="S3" s="2" t="s">
        <v>66</v>
      </c>
      <c r="T3" s="3"/>
      <c r="U3" s="3"/>
      <c r="V3" s="3"/>
      <c r="W3" s="4"/>
      <c r="X3" s="4"/>
      <c r="Y3" s="4"/>
      <c r="Z3" s="4"/>
    </row>
    <row r="4" ht="15.75" customHeight="1">
      <c r="A4" s="6">
        <v>1.0</v>
      </c>
      <c r="B4" s="6" t="s">
        <v>82</v>
      </c>
      <c r="C4" s="6">
        <f t="shared" ref="C4:C6" si="1">D4+E4</f>
        <v>16</v>
      </c>
      <c r="D4" s="6">
        <f t="shared" ref="D4:D6" si="2">sum(G4:N4)</f>
        <v>14</v>
      </c>
      <c r="E4" s="6">
        <v>2.0</v>
      </c>
      <c r="F4" s="6" t="s">
        <v>103</v>
      </c>
      <c r="G4" s="6">
        <v>5.0</v>
      </c>
      <c r="H4" s="6">
        <v>3.0</v>
      </c>
      <c r="I4" s="6">
        <v>2.0</v>
      </c>
      <c r="J4" s="6">
        <v>3.0</v>
      </c>
      <c r="K4" s="6">
        <v>1.0</v>
      </c>
      <c r="N4" s="6"/>
      <c r="O4" s="6" t="s">
        <v>104</v>
      </c>
      <c r="P4" s="6" t="s">
        <v>105</v>
      </c>
      <c r="Q4" s="6" t="s">
        <v>86</v>
      </c>
      <c r="R4" s="6" t="s">
        <v>106</v>
      </c>
      <c r="S4" s="6">
        <v>8.0</v>
      </c>
      <c r="T4" s="6"/>
      <c r="U4" s="6"/>
      <c r="V4" s="23"/>
      <c r="W4" s="24"/>
      <c r="X4" s="24"/>
      <c r="Y4" s="24"/>
      <c r="Z4" s="24"/>
    </row>
    <row r="5" ht="15.75" customHeight="1">
      <c r="A5" s="25">
        <v>2.0</v>
      </c>
      <c r="B5" s="20" t="s">
        <v>107</v>
      </c>
      <c r="C5" s="26">
        <f t="shared" si="1"/>
        <v>18</v>
      </c>
      <c r="D5" s="26">
        <f t="shared" si="2"/>
        <v>15</v>
      </c>
      <c r="E5" s="25">
        <v>3.0</v>
      </c>
      <c r="F5" s="20" t="s">
        <v>108</v>
      </c>
      <c r="G5" s="26">
        <v>4.0</v>
      </c>
      <c r="H5" s="26">
        <v>2.0</v>
      </c>
      <c r="I5" s="26">
        <v>2.0</v>
      </c>
      <c r="J5" s="26">
        <v>4.0</v>
      </c>
      <c r="K5" s="26">
        <v>3.0</v>
      </c>
      <c r="L5" s="16"/>
      <c r="M5" s="16"/>
      <c r="N5" s="16"/>
      <c r="O5" s="20" t="s">
        <v>109</v>
      </c>
      <c r="P5" s="20" t="s">
        <v>110</v>
      </c>
      <c r="Q5" s="16"/>
      <c r="R5" s="20" t="s">
        <v>111</v>
      </c>
      <c r="S5" s="26">
        <v>12.0</v>
      </c>
      <c r="T5" s="6"/>
      <c r="U5" s="6"/>
      <c r="V5" s="6"/>
    </row>
    <row r="6" ht="15.75" customHeight="1">
      <c r="A6" s="25">
        <v>3.0</v>
      </c>
      <c r="B6" s="20" t="s">
        <v>112</v>
      </c>
      <c r="C6" s="26">
        <f t="shared" si="1"/>
        <v>26</v>
      </c>
      <c r="D6" s="26">
        <f t="shared" si="2"/>
        <v>23</v>
      </c>
      <c r="E6" s="25">
        <v>3.0</v>
      </c>
      <c r="F6" s="20" t="s">
        <v>113</v>
      </c>
      <c r="G6" s="26">
        <v>4.0</v>
      </c>
      <c r="H6" s="26">
        <v>3.0</v>
      </c>
      <c r="I6" s="26">
        <v>4.0</v>
      </c>
      <c r="J6" s="26">
        <v>2.0</v>
      </c>
      <c r="K6" s="26">
        <v>10.0</v>
      </c>
      <c r="L6" s="16"/>
      <c r="M6" s="16"/>
      <c r="N6" s="16"/>
      <c r="O6" s="20" t="s">
        <v>114</v>
      </c>
      <c r="P6" s="16"/>
      <c r="Q6" s="16"/>
      <c r="R6" s="20" t="s">
        <v>115</v>
      </c>
      <c r="S6" s="26">
        <v>30.0</v>
      </c>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8" t="s">
        <v>55</v>
      </c>
      <c r="B1" s="19"/>
      <c r="C1" s="19"/>
      <c r="D1" s="19"/>
      <c r="E1" s="19"/>
      <c r="F1" s="19"/>
      <c r="G1" s="20"/>
      <c r="H1" s="20"/>
      <c r="I1" s="20"/>
      <c r="J1" s="20"/>
      <c r="K1" s="20"/>
      <c r="L1" s="20"/>
      <c r="M1" s="20"/>
      <c r="N1" s="20"/>
      <c r="O1" s="20"/>
      <c r="P1" s="6"/>
      <c r="Q1" s="6"/>
      <c r="R1" s="20"/>
      <c r="S1" s="20"/>
      <c r="T1" s="6"/>
      <c r="U1" s="6"/>
      <c r="V1" s="6"/>
    </row>
    <row r="2" ht="39.75" customHeight="1">
      <c r="A2" s="19" t="s">
        <v>116</v>
      </c>
      <c r="G2" s="20"/>
      <c r="H2" s="20"/>
      <c r="I2" s="20"/>
      <c r="J2" s="20"/>
      <c r="K2" s="20"/>
      <c r="L2" s="20"/>
      <c r="M2" s="20"/>
      <c r="N2" s="20"/>
      <c r="O2" s="20"/>
      <c r="P2" s="6"/>
      <c r="Q2" s="6"/>
      <c r="R2" s="20"/>
      <c r="S2" s="20"/>
      <c r="T2" s="6"/>
      <c r="U2" s="6"/>
      <c r="V2" s="6"/>
    </row>
    <row r="3" ht="15.75" customHeight="1">
      <c r="A3" s="2" t="s">
        <v>57</v>
      </c>
      <c r="B3" s="2" t="s">
        <v>3</v>
      </c>
      <c r="C3" s="2" t="s">
        <v>58</v>
      </c>
      <c r="D3" s="2" t="s">
        <v>59</v>
      </c>
      <c r="E3" s="2" t="s">
        <v>60</v>
      </c>
      <c r="F3" s="2" t="s">
        <v>25</v>
      </c>
      <c r="G3" s="2" t="s">
        <v>16</v>
      </c>
      <c r="H3" s="2" t="s">
        <v>17</v>
      </c>
      <c r="I3" s="2" t="s">
        <v>18</v>
      </c>
      <c r="J3" s="2" t="s">
        <v>19</v>
      </c>
      <c r="K3" s="2" t="s">
        <v>20</v>
      </c>
      <c r="L3" s="2" t="s">
        <v>21</v>
      </c>
      <c r="M3" s="2" t="s">
        <v>22</v>
      </c>
      <c r="N3" s="2" t="s">
        <v>61</v>
      </c>
      <c r="O3" s="2" t="s">
        <v>62</v>
      </c>
      <c r="P3" s="3" t="s">
        <v>63</v>
      </c>
      <c r="Q3" s="3" t="s">
        <v>64</v>
      </c>
      <c r="R3" s="2" t="s">
        <v>65</v>
      </c>
      <c r="S3" s="2" t="s">
        <v>66</v>
      </c>
      <c r="T3" s="3"/>
      <c r="U3" s="3"/>
      <c r="V3" s="3"/>
      <c r="W3" s="4"/>
      <c r="X3" s="4"/>
      <c r="Y3" s="4"/>
      <c r="Z3" s="4"/>
    </row>
    <row r="4" ht="15.75" customHeight="1">
      <c r="A4" s="23"/>
      <c r="B4" s="23" t="s">
        <v>82</v>
      </c>
      <c r="C4" s="23">
        <f>D4+E4</f>
        <v>7</v>
      </c>
      <c r="D4" s="23">
        <f>sum(G4:N4)</f>
        <v>6</v>
      </c>
      <c r="E4" s="23">
        <v>1.0</v>
      </c>
      <c r="F4" s="23" t="s">
        <v>83</v>
      </c>
      <c r="G4" s="23">
        <v>3.0</v>
      </c>
      <c r="H4" s="23">
        <v>1.0</v>
      </c>
      <c r="I4" s="23"/>
      <c r="J4" s="23"/>
      <c r="K4" s="23"/>
      <c r="L4" s="23">
        <v>0.5</v>
      </c>
      <c r="M4" s="23">
        <v>1.0</v>
      </c>
      <c r="N4" s="23">
        <v>0.5</v>
      </c>
      <c r="O4" s="23" t="s">
        <v>84</v>
      </c>
      <c r="P4" s="23" t="s">
        <v>85</v>
      </c>
      <c r="Q4" s="23" t="s">
        <v>86</v>
      </c>
      <c r="R4" s="23" t="s">
        <v>87</v>
      </c>
      <c r="S4" s="23">
        <v>6.0</v>
      </c>
      <c r="T4" s="6"/>
      <c r="U4" s="6"/>
      <c r="V4" s="23"/>
      <c r="W4" s="24"/>
      <c r="X4" s="24"/>
      <c r="Y4" s="24"/>
      <c r="Z4" s="24"/>
    </row>
    <row r="5" ht="15.75" customHeight="1">
      <c r="A5" s="7">
        <v>1.0</v>
      </c>
      <c r="B5" s="7" t="s">
        <v>88</v>
      </c>
      <c r="C5" s="7">
        <v>13.0</v>
      </c>
      <c r="D5" s="7">
        <v>10.0</v>
      </c>
      <c r="E5" s="7">
        <v>3.0</v>
      </c>
      <c r="F5" s="7" t="s">
        <v>89</v>
      </c>
      <c r="G5" s="6">
        <v>3.5</v>
      </c>
      <c r="H5" s="6">
        <v>3.0</v>
      </c>
      <c r="I5" s="6">
        <v>0.0</v>
      </c>
      <c r="J5" s="6">
        <v>0.0</v>
      </c>
      <c r="K5" s="6">
        <v>0.0</v>
      </c>
      <c r="L5" s="6">
        <v>3.0</v>
      </c>
      <c r="M5" s="6">
        <v>3.0</v>
      </c>
      <c r="N5" s="6">
        <v>0.5</v>
      </c>
      <c r="O5" s="7" t="s">
        <v>90</v>
      </c>
      <c r="P5" s="6" t="s">
        <v>91</v>
      </c>
      <c r="Q5" s="6" t="s">
        <v>92</v>
      </c>
      <c r="R5" s="6" t="s">
        <v>93</v>
      </c>
      <c r="S5" s="6">
        <v>18.0</v>
      </c>
      <c r="T5" s="6" t="s">
        <v>39</v>
      </c>
      <c r="U5" s="6"/>
      <c r="V5" s="6"/>
    </row>
    <row r="6" ht="15.75" customHeight="1">
      <c r="A6" s="7">
        <v>2.0</v>
      </c>
      <c r="B6" s="7" t="s">
        <v>117</v>
      </c>
      <c r="C6" s="7">
        <v>18.0</v>
      </c>
      <c r="D6" s="7">
        <v>15.0</v>
      </c>
      <c r="E6" s="7">
        <v>3.0</v>
      </c>
      <c r="F6" s="7" t="s">
        <v>118</v>
      </c>
      <c r="G6" s="6">
        <v>4.0</v>
      </c>
      <c r="H6" s="6">
        <v>4.0</v>
      </c>
      <c r="I6" s="6">
        <v>3.0</v>
      </c>
      <c r="J6" s="6">
        <v>2.0</v>
      </c>
      <c r="K6" s="6">
        <v>0.0</v>
      </c>
      <c r="L6" s="6">
        <v>0.0</v>
      </c>
      <c r="M6" s="6">
        <v>0.0</v>
      </c>
      <c r="N6" s="6">
        <v>2.0</v>
      </c>
      <c r="O6" s="6" t="s">
        <v>119</v>
      </c>
      <c r="P6" s="6" t="s">
        <v>120</v>
      </c>
      <c r="Q6" s="6" t="s">
        <v>121</v>
      </c>
      <c r="R6" s="6" t="s">
        <v>122</v>
      </c>
      <c r="S6" s="6">
        <v>20.0</v>
      </c>
      <c r="T6" s="6"/>
      <c r="U6" s="6"/>
      <c r="V6" s="6"/>
    </row>
    <row r="7" ht="15.75" customHeight="1">
      <c r="A7" s="7">
        <v>3.0</v>
      </c>
      <c r="B7" s="7" t="s">
        <v>123</v>
      </c>
      <c r="C7" s="7">
        <v>20.0</v>
      </c>
      <c r="D7" s="7">
        <v>17.0</v>
      </c>
      <c r="E7" s="7">
        <v>3.0</v>
      </c>
      <c r="F7" s="7" t="s">
        <v>124</v>
      </c>
      <c r="G7" s="6">
        <v>0.0</v>
      </c>
      <c r="H7" s="6">
        <v>4.0</v>
      </c>
      <c r="I7" s="6">
        <v>2.0</v>
      </c>
      <c r="J7" s="6">
        <v>0.0</v>
      </c>
      <c r="K7" s="6">
        <v>4.0</v>
      </c>
      <c r="L7" s="6">
        <v>3.0</v>
      </c>
      <c r="M7" s="6">
        <v>3.0</v>
      </c>
      <c r="N7" s="6">
        <v>4.0</v>
      </c>
      <c r="O7" s="6" t="s">
        <v>125</v>
      </c>
      <c r="P7" s="6" t="s">
        <v>126</v>
      </c>
      <c r="Q7" s="6" t="s">
        <v>127</v>
      </c>
      <c r="R7" s="6" t="s">
        <v>128</v>
      </c>
      <c r="S7" s="6">
        <v>35.0</v>
      </c>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8.13"/>
    <col customWidth="1" min="2" max="2" width="11.25"/>
    <col customWidth="1" min="3" max="3" width="12.0"/>
    <col customWidth="1" min="4" max="4" width="12.88"/>
    <col customWidth="1" min="5" max="5" width="12.38"/>
    <col customWidth="1" min="6" max="6" width="32.5"/>
    <col customWidth="1" min="7" max="7" width="12.5"/>
    <col customWidth="1" min="8" max="8" width="13.0"/>
    <col customWidth="1" min="9" max="9" width="10.5"/>
    <col customWidth="1" min="10" max="10" width="11.0"/>
    <col customWidth="1" min="11" max="11" width="11.5"/>
    <col customWidth="1" min="12" max="12" width="12.75"/>
    <col customWidth="1" min="13" max="13" width="13.88"/>
    <col customWidth="1" min="14" max="14" width="10.75"/>
    <col customWidth="1" min="15" max="15" width="24.88"/>
    <col customWidth="1" min="16" max="16" width="19.63"/>
    <col customWidth="1" min="17" max="17" width="23.5"/>
    <col customWidth="1" min="18" max="18" width="17.63"/>
    <col customWidth="1" min="19" max="19" width="14.25"/>
    <col customWidth="1" min="20" max="22" width="10.75"/>
  </cols>
  <sheetData>
    <row r="1" ht="15.75" customHeight="1">
      <c r="A1" s="18" t="s">
        <v>55</v>
      </c>
      <c r="B1" s="19"/>
      <c r="C1" s="19"/>
      <c r="D1" s="19"/>
      <c r="E1" s="19"/>
      <c r="F1" s="19"/>
      <c r="G1" s="20"/>
      <c r="H1" s="20"/>
      <c r="I1" s="20"/>
      <c r="J1" s="20"/>
      <c r="K1" s="20"/>
      <c r="L1" s="20"/>
      <c r="M1" s="20"/>
      <c r="N1" s="20"/>
      <c r="O1" s="20"/>
      <c r="P1" s="6"/>
      <c r="Q1" s="6"/>
      <c r="R1" s="20"/>
      <c r="S1" s="20"/>
      <c r="T1" s="6"/>
      <c r="U1" s="6"/>
      <c r="V1" s="6"/>
    </row>
    <row r="2" ht="39.75" customHeight="1">
      <c r="A2" s="19" t="s">
        <v>129</v>
      </c>
      <c r="G2" s="20"/>
      <c r="H2" s="20"/>
      <c r="I2" s="20"/>
      <c r="J2" s="20"/>
      <c r="K2" s="20"/>
      <c r="L2" s="20"/>
      <c r="M2" s="20"/>
      <c r="N2" s="20"/>
      <c r="O2" s="20"/>
      <c r="P2" s="6"/>
      <c r="Q2" s="6"/>
      <c r="R2" s="20"/>
      <c r="S2" s="20"/>
      <c r="T2" s="6"/>
      <c r="U2" s="6"/>
      <c r="V2" s="6"/>
    </row>
    <row r="3" ht="96.0" customHeight="1">
      <c r="A3" s="2" t="s">
        <v>57</v>
      </c>
      <c r="B3" s="2" t="s">
        <v>3</v>
      </c>
      <c r="C3" s="2" t="s">
        <v>58</v>
      </c>
      <c r="D3" s="2" t="s">
        <v>59</v>
      </c>
      <c r="E3" s="2" t="s">
        <v>60</v>
      </c>
      <c r="F3" s="2" t="s">
        <v>25</v>
      </c>
      <c r="G3" s="2" t="s">
        <v>16</v>
      </c>
      <c r="H3" s="2" t="s">
        <v>17</v>
      </c>
      <c r="I3" s="2" t="s">
        <v>18</v>
      </c>
      <c r="J3" s="2" t="s">
        <v>19</v>
      </c>
      <c r="K3" s="2" t="s">
        <v>20</v>
      </c>
      <c r="L3" s="2" t="s">
        <v>21</v>
      </c>
      <c r="M3" s="2" t="s">
        <v>22</v>
      </c>
      <c r="N3" s="2" t="s">
        <v>61</v>
      </c>
      <c r="O3" s="2" t="s">
        <v>62</v>
      </c>
      <c r="P3" s="3" t="s">
        <v>63</v>
      </c>
      <c r="Q3" s="3" t="s">
        <v>64</v>
      </c>
      <c r="R3" s="2" t="s">
        <v>65</v>
      </c>
      <c r="S3" s="2" t="s">
        <v>66</v>
      </c>
      <c r="T3" s="3"/>
      <c r="U3" s="3"/>
      <c r="V3" s="3"/>
      <c r="W3" s="4"/>
      <c r="X3" s="4"/>
      <c r="Y3" s="4"/>
      <c r="Z3" s="4"/>
    </row>
    <row r="4" ht="103.5" customHeight="1">
      <c r="A4" s="7">
        <v>1.0</v>
      </c>
      <c r="B4" s="7" t="s">
        <v>82</v>
      </c>
      <c r="C4" s="7">
        <f>SUM(D4:E4)</f>
        <v>13</v>
      </c>
      <c r="D4" s="7">
        <f>SUM(G4:N4)</f>
        <v>10</v>
      </c>
      <c r="E4" s="7">
        <v>3.0</v>
      </c>
      <c r="F4" s="7" t="s">
        <v>130</v>
      </c>
      <c r="G4" s="6">
        <v>1.0</v>
      </c>
      <c r="H4" s="6">
        <v>0.0</v>
      </c>
      <c r="I4" s="6">
        <v>4.0</v>
      </c>
      <c r="J4" s="6">
        <v>1.0</v>
      </c>
      <c r="K4" s="6">
        <v>0.0</v>
      </c>
      <c r="L4" s="6">
        <v>4.0</v>
      </c>
      <c r="M4" s="6">
        <v>0.0</v>
      </c>
      <c r="N4" s="6">
        <v>0.0</v>
      </c>
      <c r="O4" s="6" t="s">
        <v>131</v>
      </c>
      <c r="P4" s="6" t="s">
        <v>132</v>
      </c>
      <c r="Q4" s="6" t="s">
        <v>133</v>
      </c>
      <c r="R4" s="6" t="s">
        <v>134</v>
      </c>
      <c r="S4" s="6">
        <v>10.0</v>
      </c>
      <c r="T4" s="6"/>
      <c r="U4" s="6"/>
      <c r="V4" s="6"/>
    </row>
    <row r="5" ht="50.25" customHeight="1">
      <c r="A5" s="7">
        <v>2.0</v>
      </c>
      <c r="B5" s="21" t="s">
        <v>72</v>
      </c>
      <c r="C5" s="8">
        <v>19.0</v>
      </c>
      <c r="D5" s="8">
        <v>17.0</v>
      </c>
      <c r="E5" s="8">
        <v>2.0</v>
      </c>
      <c r="F5" s="7" t="s">
        <v>135</v>
      </c>
      <c r="G5" s="6">
        <v>2.0</v>
      </c>
      <c r="H5" s="6">
        <v>5.0</v>
      </c>
      <c r="I5" s="6">
        <v>0.0</v>
      </c>
      <c r="J5" s="6">
        <v>0.0</v>
      </c>
      <c r="K5" s="6">
        <v>0.0</v>
      </c>
      <c r="L5" s="6">
        <v>0.0</v>
      </c>
      <c r="M5" s="6">
        <v>10.0</v>
      </c>
      <c r="N5" s="6">
        <v>0.0</v>
      </c>
      <c r="O5" s="6" t="s">
        <v>136</v>
      </c>
      <c r="P5" s="6" t="s">
        <v>137</v>
      </c>
      <c r="Q5" s="6" t="s">
        <v>138</v>
      </c>
      <c r="R5" s="6" t="s">
        <v>139</v>
      </c>
      <c r="S5" s="27">
        <v>19.0</v>
      </c>
      <c r="T5" s="6"/>
      <c r="U5" s="6"/>
      <c r="V5" s="6"/>
    </row>
    <row r="6" ht="62.25" customHeight="1">
      <c r="A6" s="7">
        <v>3.0</v>
      </c>
      <c r="B6" s="21" t="s">
        <v>75</v>
      </c>
      <c r="C6" s="8">
        <v>14.0</v>
      </c>
      <c r="D6" s="8">
        <v>13.0</v>
      </c>
      <c r="E6" s="8">
        <v>1.0</v>
      </c>
      <c r="F6" s="7" t="s">
        <v>140</v>
      </c>
      <c r="G6" s="6">
        <v>1.0</v>
      </c>
      <c r="H6" s="6">
        <v>4.0</v>
      </c>
      <c r="I6" s="6">
        <v>0.0</v>
      </c>
      <c r="J6" s="6">
        <v>0.0</v>
      </c>
      <c r="K6" s="6">
        <v>0.0</v>
      </c>
      <c r="L6" s="6">
        <v>0.0</v>
      </c>
      <c r="M6" s="6">
        <v>9.0</v>
      </c>
      <c r="N6" s="27">
        <v>0.0</v>
      </c>
      <c r="O6" s="17" t="s">
        <v>141</v>
      </c>
      <c r="P6" s="6"/>
      <c r="Q6" s="6"/>
      <c r="R6" s="6"/>
      <c r="S6" s="27">
        <v>14.0</v>
      </c>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2:F2"/>
  </mergeCells>
  <drawing r:id="rId1"/>
</worksheet>
</file>