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Chaitanya Saraogi" sheetId="4" r:id="rId7"/>
    <sheet state="visible" name="Sean Rawson" sheetId="5" r:id="rId8"/>
    <sheet state="visible" name="Clyde Yeung" sheetId="6" r:id="rId9"/>
    <sheet state="visible" name="Mali Rivera" sheetId="7" r:id="rId10"/>
    <sheet state="visible" name="Sherif Zeyada" sheetId="8" r:id="rId11"/>
    <sheet state="visible" name="Brian Fenstermacher" sheetId="9" r:id="rId12"/>
    <sheet state="visible" name="Jisoo Lee" sheetId="10" r:id="rId13"/>
    <sheet state="visible" name="Sheet10" sheetId="11" r:id="rId14"/>
  </sheets>
  <definedNames/>
  <calcPr/>
  <extLst>
    <ext uri="GoogleSheetsCustomDataVersion2">
      <go:sheetsCustomData xmlns:go="http://customooxmlschemas.google.com/" r:id="rId15" roundtripDataChecksum="KV52taGwI6pMJA6B68yOTc/WIgOUTgeALjrgvNZ0CZc="/>
    </ext>
  </extLst>
</workbook>
</file>

<file path=xl/sharedStrings.xml><?xml version="1.0" encoding="utf-8"?>
<sst xmlns="http://schemas.openxmlformats.org/spreadsheetml/2006/main" count="528" uniqueCount="316">
  <si>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</si>
  <si>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</si>
  <si>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</si>
  <si>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</si>
  <si>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</si>
  <si>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</si>
  <si>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</si>
  <si>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</si>
  <si>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</si>
  <si>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</si>
  <si>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</si>
  <si>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</si>
  <si>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</si>
  <si>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</si>
  <si>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</si>
  <si>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</si>
  <si>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</si>
  <si>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</si>
  <si>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</si>
  <si>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</si>
  <si>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</si>
  <si>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</si>
  <si>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</si>
  <si>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</si>
  <si>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</si>
  <si>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09/05-09/14</t>
  </si>
  <si>
    <t xml:space="preserve">- Project planning and set up
- Set up requirements, risk management plan, QA plan, and configuration plan  </t>
  </si>
  <si>
    <t>None</t>
  </si>
  <si>
    <t>- Team has decided on all tools that will be used, some of which are new to certain members of the team and those members plan to familiarize themselves in the coming weeks/iterations</t>
  </si>
  <si>
    <t xml:space="preserve">- For next iteration, we will set up the story and distribute it to each memebers </t>
  </si>
  <si>
    <t>09/15-09/26</t>
  </si>
  <si>
    <t>- Begin setting up the database
- Begin creating pipeline
- Begin creating authentication
- Completed SDD
- Completed STD</t>
  </si>
  <si>
    <t>Deciding how to proceed with Authentication</t>
  </si>
  <si>
    <t>- Team was sub-broken into front end team and back end team, each team then decided on certain approaches that team members planned to familiarize themselves with</t>
  </si>
  <si>
    <t>- Have regular meetings to check in on code progress for all team members
- Have multiple team members check to ensure they can access the different tools being used to set the project up</t>
  </si>
  <si>
    <t>09/27-10/10</t>
  </si>
  <si>
    <t>- Created endpoints for front end to access database
- Created functionality code in backend that enables our core features
- Decided on authentication and began working that into the program
- Decided on front end framework (MUI)
- Began creating components for UI
- Created pipeline
- Created container
- Decided on using Hiroku as our hosting tool
- Connected Hiroku to backend
- Created and tested dashboard, set up, navigation, add expense, and add income components</t>
  </si>
  <si>
    <t>- With team members beginning to access code from other areas of the program, the team had to communicate across front end and back end teams to ensure that all of the needed endpoints were accessible. 
- Additionally, due to the combination of front end and back end progress, the team had to work together to create new endpoints for certain requirements and had to communicate more with different members to ensure the front end could communicate properly with the backend. 
- Since we need to have the application hosted for the final iteration, the team needed to find a hosting tool and ensure that it would integrate with our setup without having to invest too much time to ensure other application requirements were met</t>
  </si>
  <si>
    <t>- Integrate the Hiroku hosting with the front end for the final iteration
- Continue testing components to ensure database is updated for particular users
- Finalize the notification feature that will monitor expense categories and alert users when a category has exceeded a determined limit</t>
  </si>
  <si>
    <t>10/11 - 10/17</t>
  </si>
  <si>
    <t>- Continued with troubleshooting endpoints to work with frontend
- Created and implemented budgeting feature
- Deployed front end to Heroku
- Added additional expense tracking visualization components
- Ensured that the front end components were connecting to Heroku
- Ensured that Google Oauth Login worked and created a user
- Tested API calls and functionality throughout the above process</t>
  </si>
  <si>
    <t>- With the new deployment of Heroku on the front end the team ran into a number of CORS errors in different parts of the code that had to be addressed
- The team ran into a number of issues with utilizing Oauth and simultaneously creating a user that could be used to access the database and have the ability to addIncomes and addExpenses
- We incorporated another feature in this iteration that allowed the user to receive notifications if their budget was exceeded or if an expense kept them under their budget, this new addition created a few issues with creating a user that the team had to work through</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</si>
  <si>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</si>
  <si>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</si>
  <si>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</si>
  <si>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</si>
  <si>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</si>
  <si>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</si>
  <si>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</si>
  <si>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</si>
  <si>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</si>
  <si>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</si>
  <si>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</si>
  <si>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</si>
  <si>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</si>
  <si>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Sean Rawson</t>
  </si>
  <si>
    <t>Security/non-functional requirements
Filled out SPPP risk management spreadsheet for each iteration</t>
  </si>
  <si>
    <t>User stories for expense visualizations and filtering information by date/time</t>
  </si>
  <si>
    <t>Initial completion of software architecture section for SDD.
Updated class diagram and database design for final SDD</t>
  </si>
  <si>
    <t>Iteration 1</t>
  </si>
  <si>
    <t>Back end code for controllers, services, DTOs, entities, and mappers</t>
  </si>
  <si>
    <t>Unit tests for controllers, services, DTOs, entities, and mappers. Manual testing of API endpoints to resolve back end and front end integration issues.</t>
  </si>
  <si>
    <t>Weekly meetings with team. Communicating about contract updates and additions for the API endpoints. Helped team members with Spring Boot and testing.</t>
  </si>
  <si>
    <t>Mali Rivera</t>
  </si>
  <si>
    <t>QA Plan</t>
  </si>
  <si>
    <t xml:space="preserve">User stories/acceptance tests for custom expense chart, expense categorization and tracking, </t>
  </si>
  <si>
    <t>STD document, Testing Report for Automated and Manual Testing</t>
  </si>
  <si>
    <t>Participated in Iteration 1 and Iteration 3</t>
  </si>
  <si>
    <t>Dashboard.js, ExpenseChart.js, ExpensePlot.js, ExpenseTable.js, Header.js, IncomeReport.js, NavBar.js, Integration tests in back-end</t>
  </si>
  <si>
    <t xml:space="preserve">Integration tests for controller classes. Manual testing of API endpoints with Postman and UI, testing documentation </t>
  </si>
  <si>
    <t>Helped Clyde trouble-shoot back-end and front-end integration</t>
  </si>
  <si>
    <t xml:space="preserve">Actively participated in Discord communication, weekly meetings in discord, and frontend team meeting (Jisoo, Brian). helped front-end team set up local db and debug coding issues </t>
  </si>
  <si>
    <t>Jisoo Lee</t>
  </si>
  <si>
    <t>Functional Requirements, Objectives and priorities, Use case diagram</t>
  </si>
  <si>
    <t>Jira updates, user stories, acceptance test, closed Sprint by iterations, Finalized the core requirement report</t>
  </si>
  <si>
    <t>Introduction, add Front-End Component Hierarchy</t>
  </si>
  <si>
    <t>Helped with manual testing in API calls</t>
  </si>
  <si>
    <t>Participated in iteration0, iteration2, and iteration3</t>
  </si>
  <si>
    <t xml:space="preserve">Login.js, PostToken.js, OauthRedirect.js, SetUp.js, Auth.js, SetBudget.js </t>
  </si>
  <si>
    <t>Helped Clyde with error handling when frontend deployment in Heroku</t>
  </si>
  <si>
    <t>Actively participated in Discord communication, weekly meetings in discord, and frontend team meeting (Mali, Brian)</t>
  </si>
  <si>
    <t>Brian Fenstermacher</t>
  </si>
  <si>
    <t>Overview,
Related Work,
Update progress on requirements</t>
  </si>
  <si>
    <t>Jira updates, 
User stories,
Acceptance Tests</t>
  </si>
  <si>
    <t>UI Design</t>
  </si>
  <si>
    <t>Local testing some API calls with Postman</t>
  </si>
  <si>
    <t>Participated in iteration0</t>
  </si>
  <si>
    <t>AddExpense.js, AddIncome.js, ReadMe.md</t>
  </si>
  <si>
    <t>Created outlines for weekly meetups, Active participation in Discord communication, Reached out to professor for team related questions,  and frontend team meeting (Mali, Jisoo)</t>
  </si>
  <si>
    <t>Chaitanya Saraogi</t>
  </si>
  <si>
    <t>Requirement analysis, 
Updated feature Jira reports</t>
  </si>
  <si>
    <t>Created user stories, 
acceptance tests, 
updated Jira</t>
  </si>
  <si>
    <t>Business logic ; class diagram - design patterns</t>
  </si>
  <si>
    <t>Unit testing for Budget notification 
- 5 tests</t>
  </si>
  <si>
    <t xml:space="preserve">Participated
 in iteration 1 and 3.
Created presentation for 1 and 3 </t>
  </si>
  <si>
    <t>Expensecontroller, expensedto, user dto etc.
Create budget notification</t>
  </si>
  <si>
    <t>created 5 unit test for Budget notifications</t>
  </si>
  <si>
    <t>Participated in weekly meetings, discord. 
Held code reviews with the
 backend team in iteration 2 and 3</t>
  </si>
  <si>
    <t>Clyde Yeung</t>
  </si>
  <si>
    <t>Configuration and Deployment. 
Manual Testing</t>
  </si>
  <si>
    <t>Configure Jira. Created initial features and stories</t>
  </si>
  <si>
    <t>Deployment strategy</t>
  </si>
  <si>
    <t>Manual Testing in API calls, Database and UI testing</t>
  </si>
  <si>
    <t>Participated in iteration 0, 2, 3</t>
  </si>
  <si>
    <r>
      <rPr/>
      <t xml:space="preserve">All the dockerfile. 
docker-compose
Create_db.sql
Github Workflow
Merge code and sync with different branches
Resolve conflicts
Final </t>
    </r>
    <r>
      <rPr>
        <color rgb="FF1155CC"/>
        <u/>
      </rPr>
      <t>ReadMe.md</t>
    </r>
  </si>
  <si>
    <t xml:space="preserve">Initial configuration of Jira, Github, Google Drive
Original self deployment of docker containers with docker-compose (Google drive failed after a few days and abandoned, switched ot Heroku)
Configure Heroku, created dynos. Integrate Github actions to deploy all 4 components to Heroku
</t>
  </si>
  <si>
    <t>Actively participated in Discord. Coordinates with all team members and keeping tap with the progress and features. 
Helping teammates to seek help and unlock obstacles
Active member to talk to individual member to understand each part of the project.
Review code and resolve code conflict for merging.
Raised concern and keep track of our schedule
Manul testing and work with team members to help debug</t>
  </si>
  <si>
    <t>Sherif Zeyada</t>
  </si>
  <si>
    <t>Functional Requirements and non-functional requirements</t>
  </si>
  <si>
    <t>Class Daigram and database diagram</t>
  </si>
  <si>
    <t>Participated in iteration2</t>
  </si>
  <si>
    <t xml:space="preserve">add Google Oauth2 Authontications </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</si>
  <si>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</si>
  <si>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</si>
  <si>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</si>
  <si>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</si>
  <si>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</si>
  <si>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</si>
  <si>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</si>
  <si>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</si>
  <si>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</si>
  <si>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</si>
  <si>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</si>
  <si>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</si>
  <si>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</si>
  <si>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</si>
  <si>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</si>
  <si>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</si>
  <si>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</si>
  <si>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</si>
  <si>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Requirement leader</t>
    </r>
  </si>
  <si>
    <t>09/05 - 09/11</t>
  </si>
  <si>
    <t xml:space="preserve">0 - learn git and project management requirements
5 - meet with Jisoo and communicate over Discord
6 - set up git
</t>
  </si>
  <si>
    <t>Was part of team 7 which got diluted and was moved to team 1</t>
  </si>
  <si>
    <t>Intigrated with team 1, read and aligned with team docs</t>
  </si>
  <si>
    <t xml:space="preserve">1 definere quirements and set up stories in Jira
</t>
  </si>
  <si>
    <t>09/12 - 09/18</t>
  </si>
  <si>
    <t>0 - learning Rest api, spring boot
1 - Created User stories and acceptance criterias</t>
  </si>
  <si>
    <t>Created user stories, acceptance criteria and Tasks for Expense tracking</t>
  </si>
  <si>
    <t>none</t>
  </si>
  <si>
    <t>Na</t>
  </si>
  <si>
    <t>9/19 - 09/25</t>
  </si>
  <si>
    <t>0 - learn Database; Learn cucumber testing
1 - Work with the team to plan high-level architectural design of project
2 - Created design patterns to be implemented
5 - communication with team and meetings; up the timeline for our requirements
7 - Updated documentation, created and presented Iteration 1</t>
  </si>
  <si>
    <t xml:space="preserve">Design pattern </t>
  </si>
  <si>
    <t>na</t>
  </si>
  <si>
    <t>Start implementation of budget notification system</t>
  </si>
  <si>
    <t>9/25- 10/02</t>
  </si>
  <si>
    <t>0 - learn Database; Learn cucumber testing
1 - Work with the team to plan high-level architectural design of project
3- started working on budget notification system
5 - communication with team and meetings; up the timeline for our requirements
7 - Updated documentation</t>
  </si>
  <si>
    <t>Budget notification system and testing</t>
  </si>
  <si>
    <t>1. errors not letting compile</t>
  </si>
  <si>
    <t>reviewed code with team and found imports missing</t>
  </si>
  <si>
    <t>finsish budgeting notifications system and start on testing</t>
  </si>
  <si>
    <t>10/03- 10/10</t>
  </si>
  <si>
    <t>0 - learn Database; Learn cucumber testing
1 - Work with the team to plan high-level architectural design of project
3- working on budget notification system
4- creating tests for budget notifcation
5 - communication with team and meetings; up the timeline for our requirements
7 - Updated documentation</t>
  </si>
  <si>
    <t xml:space="preserve">working on testing will merge with dev branch after </t>
  </si>
  <si>
    <t>implementation completed, working on creating tests</t>
  </si>
  <si>
    <t>finish testing. see if team wants to add budgeting option by category</t>
  </si>
  <si>
    <t>10/11- 10/17</t>
  </si>
  <si>
    <t>0 - learn unit testing
1 - Update Jira for requirements
4- completed testing of the budget notification system
5 - communication with team and meetings; up the timeline for our requirements
7 - Updated documentation - SDD, STD, SPP, Presentation</t>
  </si>
  <si>
    <t>Budget notification system and testing completed. Updated final presentation. Updated Jira. Updated SDD with Business logic for the notification system. Updated the STD with 5 unit tests for the notification system. Updated SPP with requirements report</t>
  </si>
  <si>
    <t xml:space="preserve">Backend code was completed but due to time constraint front end integration was not completed </t>
  </si>
  <si>
    <t>Front end is working on trying to add notifciation</t>
  </si>
  <si>
    <t>NA</t>
  </si>
  <si>
    <r>
      <rPr>
        <rFont val="Arial"/>
        <b/>
        <color theme="1"/>
      </rPr>
      <t>Your Lead Roles</t>
    </r>
    <r>
      <rPr>
        <rFont val="Arial"/>
        <color theme="1"/>
      </rPr>
      <t>: Security leader</t>
    </r>
  </si>
  <si>
    <t>0 - Learn about Git, research software security best practices
1 - Plan initial non-functional security requirements SPPP section 3b
5 - Fill out initial risk assessment sheet and SPPP section 4b
6 - Research code standards, possible linting or static analysis tools</t>
  </si>
  <si>
    <t>SPPP section 3b
SPPP section 4b
SPPP risk management initial draft
Commit bio to lab1 git branch</t>
  </si>
  <si>
    <t>1. Not very experienced with software security
2. I need to flesh out security standards for the project in more detail</t>
  </si>
  <si>
    <t>1. Progressing decently, learning about Spring Security, authentication, and authorization
2. Will discuss security at next team meeting</t>
  </si>
  <si>
    <t>1. Continue learning about spring security, establish core security-related features that are necessary vs. nice-to-haves
2. Help start backend implementation, including basic database operations
3. Time permitting - Begin test implementation of user registration</t>
  </si>
  <si>
    <t>0 - Research Spring Security authentication, JWT generation and use
2 - Plan initial security design
3 - Create authentication endpoint
5 - Discuss high-level architecture with team</t>
  </si>
  <si>
    <t>No deliverables this week</t>
  </si>
  <si>
    <t>1. Spring Security has a lot of parts, research takes a while
2. Some security-related aspects of the project are still unclear</t>
  </si>
  <si>
    <t>1. Continue researching and refining authentication and authorization features
2. Discuss SSL certs at next meeting</t>
  </si>
  <si>
    <t>1. Implement JWT validation
2. Implement endpoints for adding income and expenses</t>
  </si>
  <si>
    <t>09/19 - 09/25</t>
  </si>
  <si>
    <t>0 - Continue learning about authentication and proper JWT use
2 - Work with team to plan high level architectural design of project
3 - Implement several user and expense related endpoints
4 - Write first unit tests
5 - Meet with Sherif to discuss authentication, coordinate with team regarding iteration 1 presentation</t>
  </si>
  <si>
    <t>SDD security section
update SPPP risk management
iteration 1 demo/presentation</t>
  </si>
  <si>
    <t>1. Some technological issues on my side in team meetings
2. Authentication mechanism not decided, two options currently</t>
  </si>
  <si>
    <t>1. Video sharing issue solved already
2. Will decide between auth options at Sunday, 9/24 meeting</t>
  </si>
  <si>
    <t>1. Continue implementation of endpoints
2. Move forward with authentication system development
3. Discuss communication between front and back-end components with team</t>
  </si>
  <si>
    <t>09/26 - 10/02</t>
  </si>
  <si>
    <t>2 - Design user overview endpoint to support UI dashboard
3 - Refine API endpoints and add additional ones as needed to support front end functionality
4 - Write unit tests for main back end classes
5 - Group meetings/discord communication</t>
  </si>
  <si>
    <t>No issues</t>
  </si>
  <si>
    <t>1. Help integrated authentication code with existing back end
2. Continue writing unit tests</t>
  </si>
  <si>
    <t>10/3 - 10/9</t>
  </si>
  <si>
    <t>0 - Learn about JPA interaction with composite primary key tables
2 - Design classes and database table for expense category budgets in preparation for iteration 3
3 - Implement date range searches for expense, income, and user overview endpoints
4 - Continue filling out unit tests for the back end
5 - Assist in testing efforts for planned expense notification functionality, communicate with team about database updates</t>
  </si>
  <si>
    <t>Updated SPPP risk management spreadsheet
Personal progress report</t>
  </si>
  <si>
    <t>1. Help integrate front end with back end
2. Perform testing to ensure that authentication functionality integrates well with back end
3. Add expense category budgeting options to back end</t>
  </si>
  <si>
    <t>10/10 - 10/16</t>
  </si>
  <si>
    <t>0 - Return to spring oauth learning and research spring cloud gateway for potential login solution
3 - Implement budget setting endpoint to support budget notifications when adding expenses
4 - Test backend endpoints for integration with frontend, debug database schema issues
5 - Communicate with team about any final backend endpoint updates</t>
  </si>
  <si>
    <t>Updated SPPP risk management spreadsheet
Updated class diagram and database diagram in the SDD</t>
  </si>
  <si>
    <t>1. I put "no issues" last week when there were clearly many.
2. Had to research other login options for quite a while at the last minute.</t>
  </si>
  <si>
    <t>1. Remaining time will be spent on documentation for the most part. There are a lot of components that need to be cleaned up.
2. Auth solution was eventually delivered by team member. Testing will be impacted</t>
  </si>
  <si>
    <t>Final exam</t>
  </si>
  <si>
    <t>Studying for final. 10 hours</t>
  </si>
  <si>
    <r>
      <rPr>
        <rFont val="Arial"/>
        <b/>
        <color theme="1"/>
      </rPr>
      <t>Your Lead Roles</t>
    </r>
    <r>
      <rPr>
        <rFont val="Arial"/>
        <color theme="1"/>
      </rPr>
      <t>:Configuration leader</t>
    </r>
  </si>
  <si>
    <t>0 - learn sprintboot 
1 - breakdown requirements, 
2 - design pipeline and containers
6 - set up git, google drive, JIRA, research SonarQube and OpenLDAP
7 - research similar products, prepare presentation</t>
  </si>
  <si>
    <t>1. Write 2 documents contribute to the configuration sections of SPPP
2. Set up the intial git, commit a test message on git, set up the branches.
3. Set up JIRA, wrote the features and stories according to the SPPP
4. Participate in Iteration 0 presentation, added the slides for configuration/pipeline/git
5. Create container tutorial for team members</t>
  </si>
  <si>
    <t>1. learning springboot as I have never used that before.
2. Researching using Sonarcloud to minimize time to create containers
3. Researching OpenLDAP
4. Learning MariaDB to set up the intial DB container
5. Checking how GitHub Action would be working with the different stages</t>
  </si>
  <si>
    <t>1. finish springboot training in 2 weeks. Should be able to help bug fixing and may be create features
2. Creating containers and set up the inital pipeline</t>
  </si>
  <si>
    <t>0 - continue to learn springboot
2 - continue to design the pipeline and decide on SonarCloud, linter and OpenLDAP 
3 - Frist pipeline (github action) created
3 - Create the MariaDB container
3 - Create the basic App container
5 - Work with Sherif to have a dummy project to test build</t>
  </si>
  <si>
    <t>0 - learn github action, mariadb,
2 - design the container
2 - design how to deploy the container(s)
7 - research code scanning tool</t>
  </si>
  <si>
    <t>1. Resaerch code scanning tool. Will probably use sonar cloud
2. Learn github action
3. Learn mariadb setup
4. Set up the mariadb container</t>
  </si>
  <si>
    <t>0 - learn how to create war file
3 - set up the actual mariadb container
3 - set up the pipeline using github action
3 - set up the application container
3 - Implement the deployment using docker-compose
4 - testing the deployment (try to create user)
5 - work with Searn to understand the end point for testing the deployment
7 - Resarch about the difference of war and executable jar. and other issues during the implementation</t>
  </si>
  <si>
    <t>1. Set up the trigger to kick off the pipeline
2. Set up the pipeline to build the pennywise application
3. Create the war file
4. Set up the pipeline to create the application container with pennywise deployed
5. Use docker-compose to launch the containers</t>
  </si>
  <si>
    <t>1. After checking with Sean, we will have to use the executable jar for deployment instead of war
2. We wil neet to set up the cert so the connection is https
3. Need to find a way for using the credentials</t>
  </si>
  <si>
    <t>1. Will need to rework the applicaiton deployment.
2. Need to work with Sean and Sherif for the security and cert
3. Need to implement the code scanning and linting</t>
  </si>
  <si>
    <t xml:space="preserve">1. Finish the code scanning using sonar cloud
2. Finish setting up the applications containers
3. Work with Mali to implement the testing stage
4. Implement the stage to upload the "zip" so people can download the application
5. Write up documentation how to run the containers </t>
  </si>
  <si>
    <t>09/26-10/2</t>
  </si>
  <si>
    <t>0 - learn about render as Yuting suggested
6 - Merging branches to keep code 
7 - Investigate why upload to google drive stoopped working
7. Investigate using Render as a new platform to deploy</t>
  </si>
  <si>
    <t>1. Investigate uploading zip file to google drive stopped working - abandon using this method
2. Trying to switch to use Render as Yuting suggested
3. Determined Render is not a good platform for our project
4. Switch to Heroku</t>
  </si>
  <si>
    <t>1. Learn Heroku and how the platform works</t>
  </si>
  <si>
    <t>10/3-10/9</t>
  </si>
  <si>
    <t xml:space="preserve">0 - learn Heroku platform
2 - design how to deploy to Heroku
3 - set up the backend deployment to Heroku
3 - set up the application container
3 - Implement secret for deployment 
4 - testing the deployment
5 - work with Jisoo/mali/Sean on the front end deployment and the backend
6 - Configuring MariaDB on Heroku
7 - Investigate build pack issues
7 - investigate different DB addon. </t>
  </si>
  <si>
    <t xml:space="preserve">1. Switched to deploy to Heroku as google drive failed working
2. Set up new action to accomodate the change
3. </t>
  </si>
  <si>
    <t>1. Need to resolve the port number for backend (Heroku assigns random #) - resolved
2. Heroku offers many ways to deploy and have to pick out the right method 
3. git structure need to accomodate (as build pack does not work with sub folders) - resolved
4. Mainly on debugging the deployment as Heroku throws deployment errors for the back end - resolved</t>
  </si>
  <si>
    <t>1. Deploy Front End
2. Work with Front end team to hook up bankend endpoint in production environment
3. Work with database for changes Sean requested</t>
  </si>
  <si>
    <t>10/10-10/17</t>
  </si>
  <si>
    <t>0 - learn our react app and how to deploy react app on Heroku
1 - 
3 - deploy the react app to Heroku
3 - deploy the oauth app to Heroku
3 - fix database issues
4 - test the applicaiton
4 - test the database
5 - Documentation and prep for presentation
6 - worked with Jisoo with deployment set ups for frontend
6 - worked with Sherif with the oauth deployment</t>
  </si>
  <si>
    <t>1. Implemented logic to deploy frontend to Heroku.
2. Implement logic to deploy oauth to Heroku
3. Testing app after deployment.
4. Work with the team to help fixes issues. on database side</t>
  </si>
  <si>
    <t>1. Need to understand how React app work and how it could be deploy to Heroku as a container using github action
2. OAuth is relatively easy this time as we already did a spring app. 
3. Trying to fix all the conflict while merging code
4. Manual test the app and find issue, and work with the team to fix the bugs.</t>
  </si>
  <si>
    <r>
      <rPr>
        <rFont val="Arial"/>
        <b/>
        <color theme="1"/>
      </rPr>
      <t>Your Lead Roles</t>
    </r>
    <r>
      <rPr>
        <rFont val="Arial"/>
        <color theme="1"/>
      </rPr>
      <t xml:space="preserve">: QA Leader </t>
    </r>
  </si>
  <si>
    <t>0 - learn springboot and integration testing 
1 - define high level plan for QA testing, 
5 - make QA plan 
6 - set up git
7 - research similar products, prepare presentation</t>
  </si>
  <si>
    <t>1. Write QA section of SPPP  
2. Set up git, commit bio to Lab1 branch
3. Prep slides and speaking point for 0 presentation</t>
  </si>
  <si>
    <t xml:space="preserve">1. not familar with Spingboot framework
2. new to integration testing but excited to learn about it </t>
  </si>
  <si>
    <t xml:space="preserve">1. research spring boot and integration testing </t>
  </si>
  <si>
    <t xml:space="preserve">0 - continue to learn Spingboot
1 - continue to define requirements
3 - research linking Java and React application </t>
  </si>
  <si>
    <t>Individual Task Breakdown
0 - research how to populate pie chart in react, continue to learn spring boot framework
2 - work with front-end team on UI design 
4 - work on STD testing sections
7 - practice mockMVC and mockito testing</t>
  </si>
  <si>
    <t>1. Write QA sections of STD  
2. complete Lab 2 (add user stories to Jira) 
3. practice pulling data and creating charts in Chart.js</t>
  </si>
  <si>
    <t xml:space="preserve">1. not familiar with mockMVC or mockito 
2. not familiar with react spring boot integration </t>
  </si>
  <si>
    <t xml:space="preserve">1. watch youtube tutorials on mockMVC and mockito                                                   2. research reacts spring boot integration </t>
  </si>
  <si>
    <t xml:space="preserve">0 - continue to learn testing frameworks
1 - research react spring boot integration 
3 - research authentication options with react  </t>
  </si>
  <si>
    <t>Individual Task Breakdown
0 - learn mockMVC, mockito, Cucumber, research authentication (JWT vs Oauth)
2 - work on UI design 
3 - implement developmental chart logic 
4 - write integration test when code is available. fill out STD sections
7 - unclassified</t>
  </si>
  <si>
    <t>1. Write QA sections of STD  
2. prep and participate in presentation iteration 1</t>
  </si>
  <si>
    <t>1. have to wait on back end team to write integration tests</t>
  </si>
  <si>
    <t xml:space="preserve">1. add more unit and integration tests this week </t>
  </si>
  <si>
    <t xml:space="preserve">0 - continue to learn testing frameworks
1 - write integration/unit tests
3 - implement front-end functionality  </t>
  </si>
  <si>
    <t>Individual Task Breakdown
0 - Learn Material UI, Chart.js, mockMVC, and mockito, learn how to integrate spring boot and react
3- Work on Dashboard.js, NavBar.js, ExpenseChart.js and ExpenseTable.js
4 - Write Integration tests   
5 - help communicate how to run project locally, and access backend on front-end</t>
  </si>
  <si>
    <t xml:space="preserve">1. write Lab 3 code  
2. write integration tests  3. enabled CORS configuration so that front-end can access code </t>
  </si>
  <si>
    <t xml:space="preserve">1. not familiar with integrating back end and front end and working with local databases 
2. not familiar with spring boot so have to research controller vs. service vs. mapper to be able to write tests </t>
  </si>
  <si>
    <t>need to research more about spring boot and react integration, and also integration testing with spring mock MVC</t>
  </si>
  <si>
    <t>0 - continue to work on back end and front end integration 
1 - work on front-end implementation of user stories 
3 - write tests</t>
  </si>
  <si>
    <t>Individual Task Breakdown
0 - learn Material UI, Chart.js, mockMVC, and mockito
3- Integrate back and front end, add logic to create a map of user expenses by expenseCategory, pull data in front-end, check posting data updates charts in real time, add integration tests, create demo for front-end slides 
4 - write Integration tests, write STD sections, create Testing Metrics Report, create Testing Slides for presentation 
5 - help communicate how to run project locally, and access backend on front-end</t>
  </si>
  <si>
    <t xml:space="preserve">1. code (Dashboard.js, ExpenseChart.js, ExpenseTable.js, NavBar.js, Integration tests) 
2. create Testing Metrics Report, Testing slides, STD update, and script testing slides, record front-end demo </t>
  </si>
  <si>
    <t xml:space="preserve">we're having issues with login functionality which affects the implementation of the rest of our program </t>
  </si>
  <si>
    <t>need to figure out a login plan with the team, add date filtering capability to dashboard, edit the UI design, make sure we have all the functinoality that we wanted and continue to write tests</t>
  </si>
  <si>
    <t xml:space="preserve">0 - continue to work on back end and front end integration 
1 - finish up front-end implementation 
3 - continue to test, study for final </t>
  </si>
  <si>
    <t>10/10-10/16</t>
  </si>
  <si>
    <t xml:space="preserve">Individual Task Breakdown
0 - learn oauth back-end front-end integration 
3- add expense over time chart, add income report for use, fix addCategories on addExpense page, add budgeting notificaiton on UI, debug errors with back-end endpoints, help debug oauth authentication issue, re-structure dashboard so that addIncome and addExpense can receive data from dashboard
4 - update Integration tests, update STD sections, udpate Testing Report, create Testing Slides for presentation, document Manual tests
5 - help debug login and budgeting boolean with back-end and front-end, mainly with Jisoo and Sean </t>
  </si>
  <si>
    <t>1. code (Dashboard.js, ExpenseChart.js, ExpenseTable.js, NavBar.js, Integration tests, IcomeReport, Header.js, ExpensePlot.js) I added code to AddExpense.js to getCategories and added a GET mapping to expenseCategory controller to get categories on the front-end. 
2. create Testing Report, Testing slides, STD update, recorded front-end demo. documented manual tests in Testing Report and STD</t>
  </si>
  <si>
    <t>issues with oauth implementation and budget boolean in the back-end code. this caused front-end to spend a lot of time manual testing and debugging and last minute implementing login redirect and budget boolean functionality in UI. has been difficult to dedicate time to testing and documenting testing when needed to implement front-end code</t>
  </si>
  <si>
    <t xml:space="preserve">CORs error on /setUserBudget endpoint, team has to decide whether or not to drop this feature due to timeframe. lots of documentation needed. testing report and manual testing need to be completed while code is sill being worked on </t>
  </si>
  <si>
    <t xml:space="preserve">Final Exam </t>
  </si>
  <si>
    <r>
      <rPr>
        <rFont val="Arial"/>
        <b/>
        <color theme="1"/>
      </rPr>
      <t>Your Lead Roles</t>
    </r>
    <r>
      <rPr>
        <rFont val="Arial"/>
        <color theme="1"/>
      </rPr>
      <t>: Design and Implementation Leader</t>
    </r>
  </si>
  <si>
    <t>1. Wrote out high level requirements proposal for SPPP</t>
  </si>
  <si>
    <t>0 - Research Google Oauth2
2 - Plan initial Google Oauth2
3 - Create Google confidentail
5 - Discuss high-level architecture with team</t>
  </si>
  <si>
    <t>0 - Continue learning about google authentication and spring security
2 - Work with team to plan high level architectural design of project
4 - Write first unit tests
5 - Meet with Saan to discuss authentication, coordinate with team regarding iteration 1 presentation</t>
  </si>
  <si>
    <t>SDD Design and database</t>
  </si>
  <si>
    <t>0 - Learn about React
2 - Design the integration between the Frontend and backend google Oauth
4 - Continue filling out unit tests for the back end
5 - Assist in testing communicate with team about database updates</t>
  </si>
  <si>
    <t>1. Help integrate front end with back end
2. Perform testing to ensure that authentication functionality integrates well with back end
3</t>
  </si>
  <si>
    <t>10/10 - 10/18</t>
  </si>
  <si>
    <t>0 - Update the Oauth2 Googl login
1 - Integrate Oauth2 with frontend
2 - Testing with backend Jisoo with Google Oauth
3 - meet 1:1 with with Jisoo, Mali, Sean with backend integration</t>
  </si>
  <si>
    <t xml:space="preserve">1.write a code for Oauth2 login for integration with front end. Tested back and front  with Jisoo trying to integrate.
2.Testing after deployment </t>
  </si>
  <si>
    <r>
      <rPr>
        <rFont val="Arial"/>
        <b/>
        <color theme="1"/>
      </rPr>
      <t>Your Lead Roles</t>
    </r>
    <r>
      <rPr>
        <rFont val="Arial"/>
        <color theme="1"/>
      </rPr>
      <t>: Team Leader</t>
    </r>
  </si>
  <si>
    <t>1. Write SPPP section 1 and 2  
2. Wrote overfiew of all possible features for application
3. Created starting point for slide deck
4. Participate in iteration 0 presentation
5. Worked with clyde to merge our first pull request to the master branch in Github</t>
  </si>
  <si>
    <t>1. not familiar with springboot, working on learning
2. planning to learn more about React to help with front end</t>
  </si>
  <si>
    <t>1. go through a few tutorials on both to build a baseline understanding before diving too deeply into working with them in our project</t>
  </si>
  <si>
    <t>0 - continue to learn springboot &amp; react
1 - begin looking into how to integrate react with our project
3 - work out very basic HTML with Mali to have for our frontend</t>
  </si>
  <si>
    <t xml:space="preserve">0 - learn REACT and how to integrate with Java, learn how to set up user stories and acceptance tests with Jira
1 - wrote 2 primary functionality user stories and 4 total acceptance tests
5 - broke our team into front end/back end groups to better manage the progress and make better use of time, led meetings to ensure all topics were covered and team feels prepared and comfortable regarding their action items
</t>
  </si>
  <si>
    <t>1. Wrote 2 user stories and added
to JIRA
2. Wrote 2 acceptance tests per
user story and added them to
JIRA
3. Found resource to help front 
end team, myself included, better
understand REACT's relation to
Java</t>
  </si>
  <si>
    <t>0 - continue familiarization with REACT, create practice project on local machine to better familiarize with what we're working on
3 - begin figuring out what endpoints will be needed for the front end, and create a prototype to better see what our setup will look like</t>
  </si>
  <si>
    <t>0 - learn about front end architecture, learn more about utilizing databases
1 - assign SDD and STD sections to relevant team leads, decide on focus areas for iteration 1 deliverables
3 - Created interactive UI prototype to better define what endpoints the front end team will need
4 - Presented prototype to team, received feedback on functionality and reworked prototype to ensure all features were accounted for
5 - led team meetings to ensure all topics were covered and team members feel prepared and comfortable regarding theiraction items</t>
  </si>
  <si>
    <t>1. Created interactive prototype
for UI design portion of SDD
2. Shared resources to front end
team that illustrated the connection
between React and Java</t>
  </si>
  <si>
    <t>1. Not entirely sure about
front end architecture and
how to ensure that our
project is implementing
that in the best way possible</t>
  </si>
  <si>
    <t>1. Continue reading and researching about front end architecture</t>
  </si>
  <si>
    <t xml:space="preserve">0 - Read about using endpoints in VSCode, learn more about the chart plugin we intend to use to showcase budgeting on front end.
2 - Using the front end architecture that we've found, begin deciding how our particular project will break into that layout
3 - Begin writing structural code for the front end
5 - Continue leading discussions and ensuring that team members know what objectives we are trying to accomplish
6 - Ensure that we have a universal staging environment that we can all reference and see how the project is progressing </t>
  </si>
  <si>
    <t>09/26 - 10/2</t>
  </si>
  <si>
    <t>0 - Learn about postman, docker, material ui, accessing endpoints, creating local environment for development
1 - Bi-weekly code checkins to ensure progress is being made and team members feel comfortable about their workload
2 - Using components from MUI, designed the layout for the add-expense and add-income pages
5 - Created outlines for each of our meetings, checked in with all team members at each meeting to see how progress is coming along, ensured that team members feel comfortable with their workload</t>
  </si>
  <si>
    <t>1. Learned how to work with MUI and began creating the AddIncome and AddExpense pages</t>
  </si>
  <si>
    <t>1. Overall very unsure about a lot of the programs that we're using so a bulk of time this week was spent learning how to use those and work with them efficiently</t>
  </si>
  <si>
    <t>1. Continue learning about these programs and work with a couple of small examples to familiarize myself before applying that information directly to our working project</t>
  </si>
  <si>
    <t>0 - continue learning about pipeline, docker, and mariaDB
3 - create the AddIncome and AddExpense components
5 - continue leading meetings and checking in with team members
6 - plan to successfully set up a local environment for testing</t>
  </si>
  <si>
    <r>
      <rPr/>
      <t xml:space="preserve">0 - Continued learning Docker and MUI
1 - Wrote </t>
    </r>
    <r>
      <rPr>
        <color rgb="FF1155CC"/>
        <u/>
      </rPr>
      <t>Readme.md</t>
    </r>
    <r>
      <rPr/>
      <t xml:space="preserve"> file to outline how to use the application + Reviewed SPPP and provided comments on all features that have had progress made for this iteration
2 - Continued designing the layout for the AddExpense and AddIncome pages
3 - Commited AddExpense and AddIncome components to working branch
5 - Created outlines for each meeting, checked in with team members, led meetings
6 - Was able to successfully create a local environment</t>
    </r>
  </si>
  <si>
    <t>1. Created the AddIncome and AddExpense components
2. Wrote readme file and updated SPPP document to cover progress
3 - Finished creating the AddIncome and AddExpense
4 - Ensured that the two components were working locally
5 - Continued leading meetings and ensuring that we had an outline to reference for meetups
6 - Set up local environment and was able to run docker</t>
  </si>
  <si>
    <t>0 - continue learning about the pipeline and Hiroku for our final iteration
3 - Finalize the AddIncome and AddExpense to ensure it is working properly
5 - continue leading meetings</t>
  </si>
  <si>
    <r>
      <rPr/>
      <t xml:space="preserve">0 - Continued learning about Docker, MUI and Postman for testing
1 - Created final iteration slide deck (first draft), reviewed code commit guidelines, reviewed Progress Report to ensure all totals are adding up correctly, revisited </t>
    </r>
    <r>
      <rPr>
        <color rgb="FF1155CC"/>
        <u/>
      </rPr>
      <t>Readme.md</t>
    </r>
    <r>
      <rPr/>
      <t xml:space="preserve"> file
2 - Worked on addCategory component and made revisions to AddExpense component
</t>
    </r>
  </si>
  <si>
    <r>
      <rPr>
        <rFont val="Arial"/>
        <b/>
        <color theme="1"/>
      </rPr>
      <t>Your Lead Roles</t>
    </r>
    <r>
      <rPr>
        <rFont val="Arial"/>
        <color theme="1"/>
      </rPr>
      <t>: Requirement leader</t>
    </r>
  </si>
  <si>
    <t xml:space="preserve">0 - learn git and project management requirements
1 - define high level requirements and priorities using user survey
5 - propose project scheme, make a user survey
6 - set up git
7 - iteration0 presentation
</t>
  </si>
  <si>
    <t xml:space="preserve">1. Write SPPP section 8a and 9a  
2. Created budgeting app user survey
3. Commit bio to lab1 git branch
4. Participate in recording presentation for iteration0
5. Participate in making Epics/sub-tasks in Jira </t>
  </si>
  <si>
    <t>1. not familar with project management requirements
2. project planning consumed some time and effort</t>
  </si>
  <si>
    <t>1. Not familiar with requirement role, so worked on learning the how to set up priorities and requirements.</t>
  </si>
  <si>
    <t xml:space="preserve">1 - continue to define requirements and set up stories in Jira and acceptance test
2 - work with Sherif with designing engines for our app
6 - set up Docker container </t>
  </si>
  <si>
    <t>0 - Research on acceptance test set up (Cucumber in Java)
1 - Set up Jira stories and sub tasks 
5 - Discuss high-level architecture with team
6 - Set up Docker</t>
  </si>
  <si>
    <t xml:space="preserve">1. Jira stories and subtasks set up </t>
  </si>
  <si>
    <t>1. Cucumber test was not familiar at first, but documented on the STD.
2. Undertand how to implement React with Java application.</t>
  </si>
  <si>
    <t>1. Continue to work on requirement role, after we start coding I will set up Cucumber test</t>
  </si>
  <si>
    <t>1 - Check story and requirement status for our team
5 - Work with Brian and Mali on front-end</t>
  </si>
  <si>
    <t xml:space="preserve">0 - Continue learning on front end set up and mock ups
1 - Updated accepatance test for requirements and set up the timeline for our requirements
2 - Work with team to plan high level architectural design of project
5 - Meet with Brian and Mali with front-end. Regular meeting with whole team to ensure design for full stack application </t>
  </si>
  <si>
    <t>1. Write SDD introduction part
2. Write STD acceptance test part
3. Updated SPPP User stories
4. Updated Jira story timeline</t>
  </si>
  <si>
    <t>1. Had to update timeline on Jira for viable plans for our app.
2. Need to work on real design of UI and itegration with the backend.</t>
  </si>
  <si>
    <t>1. Continue to check on status of our requirements and acceptance tests</t>
  </si>
  <si>
    <t>1- Update acceptance tests for our engines/codes
1 - Update SPPP requirements and STD accpetance test
2 - Team work with front-end design
6 - Set up VScode, React libraries</t>
  </si>
  <si>
    <t>0 - Continue learning Google Oauth in Javascript
1 - Updated accepatance test for requirements and set up the timeline for our requirements
3 - Work on the front end, user set up page 
4 - Work on Lab3 test on Javascript code
5 - Meet with Brian and Mali with front-end. Regular meeting with whole team to ensure design for full stack application 
5 - Set up VScode, intall Node.js and React. Distributed pages for the frontend team.</t>
  </si>
  <si>
    <t>1. Testing javascript for Lab3
2. Install Node.js React app and created pages. 
3. Updated Jira status</t>
  </si>
  <si>
    <t>1. Installing React app and integrating with backend required a lot of communication
2. Need to work with backend team with the Google Oauth</t>
  </si>
  <si>
    <t xml:space="preserve">1. Continue to work on Google Oauth process in frontend </t>
  </si>
  <si>
    <t>1- Update status in Jira 
1 - Update SPPP and STD accpetance test 
2 - Team work with front-end design 
3 - Write code for SetUp page and Login page
4 - communicate with backend for checking endpoints for REST APIs and work with conficurations set ups for deploying</t>
  </si>
  <si>
    <t>10/03 - 10/09</t>
  </si>
  <si>
    <t>0 - Continue learning Google Oauth in Javascript
1 - Updated Jira time line 
3 - Work on the front end, updating user set up page and Google Oauth
4 - Testing whether it is integrated with backend.
5 - Meet with Brian and Mali with front-end. Regular meeting with whole team to ensure design for full stack application, presentation recording for iteration2</t>
  </si>
  <si>
    <t xml:space="preserve">1. Write code for Sign-in folder (SetUp.js, Auth.js, Login.js, OauthRedirect.js, PostToken.js)
2. Check endpoints for REST APIs with backend team and updated the codes
3. Presentation for interation2 mock up video for frontend </t>
  </si>
  <si>
    <t xml:space="preserve">1. Integration with backend required loads of communications for updating bugs
2. Need to work on Google Oauth with back end team </t>
  </si>
  <si>
    <t>1- Update status in Jira and check the progress
1 - Update SPPP and STD
2 - Team work with front-end design 
3 - Write code for user name set ups when Google Oauth is ready
4 - communicate with backend for checking endpoints for REST APIs and work with conficurations set ups for deploying</t>
  </si>
  <si>
    <t>0 - Searched on documentation about handling error for Cors issues
1 - Upated Jira time line and progress update (added Sprint)
3 - Working on pages in Sign-in folder. setup page, SetBudget page and sign up page, Log-in system with Google
4 - Testing with backend Sherif with Google Oauth
5 - meet with frontend team, meet 1:1 with Sherif, Sean with backend integration
6 - worked with Clyde with deployment set ups for frontend, changing variables
7 - worked on Use case diagram and Jira timeline update for iteration3 presentation, updated SPPP.</t>
  </si>
  <si>
    <t>1.write code for signup.js and SetBudget, updated Login,js. Tested back and forth with Sherif trying to integrate with backend.
2.Testing after deployment and changed the variables for frontend
3. Created User case diagram and Jira update for iteration3 presentation</t>
  </si>
  <si>
    <t>1. Backend security set up was still going on until Oct 15 night, to set up login in frontend was dependent to the backend.
2. Deployment need updates on codes
3. Due to multiple backend components, it delayed until last day for frontend to integrate (Need debugging for backend as well, so it was dependent to backend)</t>
  </si>
  <si>
    <t xml:space="preserve">Issue has been resolve on Oct 17.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</si>
</sst>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u/>
      <color rgb="FF0000FF"/>
    </font>
    <font>
      <color rgb="FF000000"/>
      <name val="Arial"/>
    </font>
    <font>
      <u/>
      <color rgb="FF0000FF"/>
    </font>
    <font>
      <b/>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horizontal="left" readingOrder="0" shrinkToFit="0" wrapText="1"/>
    </xf>
    <xf borderId="0" fillId="0" fontId="9" numFmtId="0" xfId="0" applyAlignment="1" applyFont="1">
      <alignment readingOrder="0" shrinkToFit="0" wrapText="1"/>
    </xf>
    <xf borderId="0" fillId="0" fontId="5" numFmtId="0" xfId="0" applyAlignment="1" applyFont="1">
      <alignment shrinkToFit="0" wrapText="1"/>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2" fontId="1" numFmtId="0" xfId="0" applyAlignment="1" applyFont="1">
      <alignment readingOrder="0" shrinkToFit="0" vertical="bottom" wrapText="0"/>
    </xf>
    <xf borderId="0" fillId="0" fontId="8" numFmtId="0" xfId="0" applyAlignment="1" applyFont="1">
      <alignment readingOrder="0" shrinkToFit="0" vertical="bottom" wrapText="1"/>
    </xf>
    <xf borderId="0" fillId="0" fontId="8" numFmtId="0" xfId="0" applyAlignment="1" applyFont="1">
      <alignment readingOrder="0" shrinkToFit="0" vertical="bottom" wrapText="1"/>
    </xf>
    <xf borderId="0" fillId="3" fontId="10" numFmtId="0" xfId="0" applyAlignment="1" applyFill="1" applyFont="1">
      <alignment horizontal="left" readingOrder="0" shrinkToFit="0" wrapText="1"/>
    </xf>
    <xf borderId="0" fillId="0" fontId="11" numFmtId="0" xfId="0" applyAlignment="1" applyFont="1">
      <alignment readingOrder="0"/>
    </xf>
    <xf borderId="0" fillId="2" fontId="12"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43.25"/>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2"/>
      <c r="W1" s="4"/>
      <c r="X1" s="4"/>
      <c r="Y1" s="4"/>
      <c r="Z1" s="4"/>
    </row>
    <row r="2" ht="30.0" customHeight="1">
      <c r="A2" s="1" t="s">
        <v>1</v>
      </c>
      <c r="B2" s="2"/>
      <c r="C2" s="3"/>
      <c r="D2" s="4"/>
      <c r="E2" s="4"/>
      <c r="F2" s="4"/>
      <c r="G2" s="3"/>
      <c r="H2" s="3"/>
      <c r="I2" s="3"/>
      <c r="J2" s="3"/>
      <c r="K2" s="3"/>
      <c r="L2" s="2"/>
      <c r="M2" s="2"/>
      <c r="N2" s="2"/>
      <c r="O2" s="2"/>
      <c r="P2" s="2"/>
      <c r="Q2" s="2"/>
      <c r="R2" s="2"/>
      <c r="S2" s="2"/>
      <c r="T2" s="2"/>
      <c r="U2" s="2"/>
      <c r="V2" s="2"/>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6"/>
      <c r="Y3" s="4"/>
      <c r="Z3" s="4"/>
    </row>
    <row r="4" ht="15.75" customHeight="1">
      <c r="A4" s="7">
        <v>0.0</v>
      </c>
      <c r="B4" s="8" t="s">
        <v>25</v>
      </c>
      <c r="C4" s="8" t="s">
        <v>26</v>
      </c>
      <c r="D4" s="9" t="s">
        <v>27</v>
      </c>
      <c r="E4" s="8" t="s">
        <v>28</v>
      </c>
      <c r="F4" s="8" t="s">
        <v>29</v>
      </c>
      <c r="G4" s="9">
        <v>0.0</v>
      </c>
      <c r="H4" s="9">
        <v>0.0</v>
      </c>
      <c r="I4" s="9">
        <v>0.0</v>
      </c>
      <c r="J4" s="9">
        <v>0.0</v>
      </c>
      <c r="K4" s="9">
        <v>0.0</v>
      </c>
      <c r="L4" s="10">
        <f t="shared" ref="L4:L7" si="1">(M4-N4)</f>
        <v>46.5</v>
      </c>
      <c r="M4" s="10">
        <f t="shared" ref="M4:M7" si="2">SUM(N4:V4)</f>
        <v>50.5</v>
      </c>
      <c r="N4" s="9">
        <v>4.0</v>
      </c>
      <c r="O4" s="9">
        <v>17.0</v>
      </c>
      <c r="P4" s="9">
        <v>6.5</v>
      </c>
      <c r="Q4" s="9">
        <v>2.0</v>
      </c>
      <c r="R4" s="9">
        <v>0.0</v>
      </c>
      <c r="S4" s="9">
        <v>0.0</v>
      </c>
      <c r="T4" s="9">
        <v>8.0</v>
      </c>
      <c r="U4" s="9">
        <v>8.5</v>
      </c>
      <c r="V4" s="9">
        <v>4.5</v>
      </c>
    </row>
    <row r="5" ht="15.75" customHeight="1">
      <c r="A5" s="7">
        <v>1.0</v>
      </c>
      <c r="B5" s="8" t="s">
        <v>30</v>
      </c>
      <c r="C5" s="8" t="s">
        <v>31</v>
      </c>
      <c r="D5" s="8" t="s">
        <v>32</v>
      </c>
      <c r="E5" s="8" t="s">
        <v>33</v>
      </c>
      <c r="F5" s="8" t="s">
        <v>34</v>
      </c>
      <c r="H5" s="9">
        <v>5.0</v>
      </c>
      <c r="L5" s="10">
        <f t="shared" si="1"/>
        <v>52</v>
      </c>
      <c r="M5" s="10">
        <f t="shared" si="2"/>
        <v>52</v>
      </c>
      <c r="O5" s="10">
        <f>SUM('Chaitanya Saraogi'!G5+'Sean Rawson'!G5+'Clyde Yeung'!G5+'Mali Rivera'!G5+'Sherif Zeyada'!G5+'Brian Fenstermacher'!G5+'Jisoo Lee'!G6)</f>
        <v>23</v>
      </c>
      <c r="P5" s="10">
        <f>SUM('Chaitanya Saraogi'!H5+'Sean Rawson'!H5+'Clyde Yeung'!H5+'Mali Rivera'!H5+'Sherif Zeyada'!H5+'Brian Fenstermacher'!H5+'Jisoo Lee'!H6)</f>
        <v>6</v>
      </c>
      <c r="Q5" s="10">
        <f>SUM('Chaitanya Saraogi'!I5+'Sean Rawson'!I5+'Clyde Yeung'!I5+'Mali Rivera'!I5+'Sherif Zeyada'!I5+'Brian Fenstermacher'!I5+'Jisoo Lee'!I6)</f>
        <v>9.5</v>
      </c>
      <c r="R5" s="10">
        <f>SUM('Chaitanya Saraogi'!J5+'Sean Rawson'!J5+'Clyde Yeung'!J5+'Mali Rivera'!J5+'Sherif Zeyada'!J5+'Brian Fenstermacher'!J5+'Jisoo Lee'!J6)</f>
        <v>4</v>
      </c>
      <c r="S5" s="10">
        <f>SUM('Chaitanya Saraogi'!K5+'Sean Rawson'!K5+'Clyde Yeung'!K5+'Mali Rivera'!K5+'Sherif Zeyada'!K5+'Brian Fenstermacher'!K5+'Jisoo Lee'!K6)</f>
        <v>1</v>
      </c>
      <c r="T5" s="10">
        <f>SUM('Chaitanya Saraogi'!L5+'Sean Rawson'!L5+'Clyde Yeung'!L5+'Mali Rivera'!L5+'Sherif Zeyada'!L5+'Brian Fenstermacher'!L5+'Jisoo Lee'!L6)</f>
        <v>3.5</v>
      </c>
      <c r="U5" s="10">
        <f>SUM('Chaitanya Saraogi'!M5+'Sean Rawson'!M5+'Clyde Yeung'!M5+'Mali Rivera'!M5+'Sherif Zeyada'!M5+'Brian Fenstermacher'!M5+'Jisoo Lee'!M6)</f>
        <v>0</v>
      </c>
      <c r="V5" s="10">
        <f>SUM('Chaitanya Saraogi'!N5+'Sean Rawson'!N5+'Clyde Yeung'!N5+'Mali Rivera'!N5+'Sherif Zeyada'!N5+'Brian Fenstermacher'!N5+'Jisoo Lee'!N6)</f>
        <v>5</v>
      </c>
    </row>
    <row r="6" ht="15.75" customHeight="1">
      <c r="A6" s="7">
        <v>2.0</v>
      </c>
      <c r="B6" s="8" t="s">
        <v>35</v>
      </c>
      <c r="C6" s="8" t="s">
        <v>36</v>
      </c>
      <c r="D6" s="8" t="s">
        <v>37</v>
      </c>
      <c r="E6" s="9"/>
      <c r="F6" s="8" t="s">
        <v>38</v>
      </c>
      <c r="G6" s="9">
        <v>11.0</v>
      </c>
      <c r="H6" s="9">
        <v>4.0</v>
      </c>
      <c r="J6" s="9">
        <v>3.0</v>
      </c>
      <c r="L6" s="10">
        <f t="shared" si="1"/>
        <v>76.5</v>
      </c>
      <c r="M6" s="10">
        <f t="shared" si="2"/>
        <v>76.5</v>
      </c>
      <c r="O6" s="10">
        <f>SUM('Chaitanya Saraogi'!G6+'Sean Rawson'!G6+'Clyde Yeung'!G6+'Mali Rivera'!G6+'Sherif Zeyada'!G6+'Brian Fenstermacher'!G6+'Jisoo Lee'!G7)</f>
        <v>19</v>
      </c>
      <c r="P6" s="10">
        <f>SUM('Chaitanya Saraogi'!H6+'Sean Rawson'!H6+'Clyde Yeung'!H6+'Mali Rivera'!H6+'Sherif Zeyada'!H6+'Brian Fenstermacher'!H6+'Jisoo Lee'!H7)</f>
        <v>2.5</v>
      </c>
      <c r="Q6" s="10">
        <f>SUM('Chaitanya Saraogi'!I6+'Sean Rawson'!I6+'Clyde Yeung'!I6+'Mali Rivera'!I6+'Sherif Zeyada'!I6+'Brian Fenstermacher'!I6+'Jisoo Lee'!I7)</f>
        <v>6.5</v>
      </c>
      <c r="R6" s="10">
        <f>SUM('Chaitanya Saraogi'!J6+'Sean Rawson'!J6+'Clyde Yeung'!J6+'Mali Rivera'!J6+'Sherif Zeyada'!J6+'Brian Fenstermacher'!J6+'Jisoo Lee'!J7)</f>
        <v>26.5</v>
      </c>
      <c r="S6" s="10">
        <f>SUM('Chaitanya Saraogi'!K6+'Sean Rawson'!K6+'Clyde Yeung'!K6+'Mali Rivera'!K6+'Sherif Zeyada'!K6+'Brian Fenstermacher'!K6+'Jisoo Lee'!K7)</f>
        <v>7</v>
      </c>
      <c r="T6" s="10">
        <f>SUM('Chaitanya Saraogi'!L6+'Sean Rawson'!L6+'Clyde Yeung'!L6+'Mali Rivera'!L6+'Sherif Zeyada'!L6+'Brian Fenstermacher'!L6+'Jisoo Lee'!L7)</f>
        <v>8</v>
      </c>
      <c r="U6" s="10">
        <f>SUM('Chaitanya Saraogi'!M6+'Sean Rawson'!M6+'Clyde Yeung'!M6+'Mali Rivera'!M6+'Sherif Zeyada'!M6+'Brian Fenstermacher'!M6+'Jisoo Lee'!M7)</f>
        <v>0</v>
      </c>
      <c r="V6" s="10">
        <f>SUM('Chaitanya Saraogi'!N6+'Sean Rawson'!N6+'Clyde Yeung'!N6+'Mali Rivera'!N6+'Sherif Zeyada'!N6+'Brian Fenstermacher'!N6+'Jisoo Lee'!N7)</f>
        <v>7</v>
      </c>
    </row>
    <row r="7" ht="15.75" customHeight="1">
      <c r="A7" s="7">
        <v>3.0</v>
      </c>
      <c r="B7" s="8" t="s">
        <v>39</v>
      </c>
      <c r="C7" s="8" t="s">
        <v>40</v>
      </c>
      <c r="D7" s="8" t="s">
        <v>41</v>
      </c>
      <c r="F7" s="9" t="s">
        <v>42</v>
      </c>
      <c r="G7" s="9">
        <v>6.0</v>
      </c>
      <c r="H7" s="9">
        <v>5.6</v>
      </c>
      <c r="J7" s="9">
        <v>6.0</v>
      </c>
      <c r="L7" s="10">
        <f t="shared" si="1"/>
        <v>79</v>
      </c>
      <c r="M7" s="10">
        <f t="shared" si="2"/>
        <v>79</v>
      </c>
      <c r="O7" s="10">
        <f>SUM('Chaitanya Saraogi'!G7+'Sean Rawson'!G7+'Clyde Yeung'!G7+'Mali Rivera'!G7+'Sherif Zeyada'!G7+'Brian Fenstermacher'!G7+'Jisoo Lee'!G8)</f>
        <v>16.5</v>
      </c>
      <c r="P7" s="10">
        <f>SUM('Chaitanya Saraogi'!H7+'Sean Rawson'!H7+'Clyde Yeung'!H7+'Mali Rivera'!H7+'Sherif Zeyada'!H7+'Brian Fenstermacher'!H7+'Jisoo Lee'!H8)</f>
        <v>3</v>
      </c>
      <c r="Q7" s="10">
        <f>SUM('Chaitanya Saraogi'!I7+'Sean Rawson'!I7+'Clyde Yeung'!I7+'Mali Rivera'!I7+'Sherif Zeyada'!I7+'Brian Fenstermacher'!I7+'Jisoo Lee'!I8)</f>
        <v>10</v>
      </c>
      <c r="R7" s="10">
        <f>SUM('Chaitanya Saraogi'!J7+'Sean Rawson'!J7+'Clyde Yeung'!J7+'Mali Rivera'!J7+'Sherif Zeyada'!J7+'Brian Fenstermacher'!J7+'Jisoo Lee'!J8)</f>
        <v>16</v>
      </c>
      <c r="S7" s="10">
        <f>SUM('Chaitanya Saraogi'!K7+'Sean Rawson'!K7+'Clyde Yeung'!K7+'Mali Rivera'!K7+'Sherif Zeyada'!K7+'Brian Fenstermacher'!K7+'Jisoo Lee'!K8)</f>
        <v>12</v>
      </c>
      <c r="T7" s="10">
        <f>SUM('Chaitanya Saraogi'!L7+'Sean Rawson'!L7+'Clyde Yeung'!L7+'Mali Rivera'!L7+'Sherif Zeyada'!L7+'Brian Fenstermacher'!L7+'Jisoo Lee'!L8)</f>
        <v>9</v>
      </c>
      <c r="U7" s="10">
        <f>SUM('Chaitanya Saraogi'!M7+'Sean Rawson'!M7+'Clyde Yeung'!M7+'Mali Rivera'!M7+'Sherif Zeyada'!M7+'Brian Fenstermacher'!M7+'Jisoo Lee'!M8)</f>
        <v>1</v>
      </c>
      <c r="V7" s="10">
        <f>SUM('Chaitanya Saraogi'!N7+'Sean Rawson'!N7+'Clyde Yeung'!N7+'Mali Rivera'!N7+'Sherif Zeyada'!N7+'Brian Fenstermacher'!N7+'Jisoo Lee'!N8)</f>
        <v>11.5</v>
      </c>
    </row>
    <row r="8" ht="15.75" customHeight="1">
      <c r="A8" s="8"/>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3" t="s">
        <v>72</v>
      </c>
      <c r="B1" s="22"/>
      <c r="C1" s="22"/>
      <c r="D1" s="22"/>
      <c r="E1" s="22"/>
      <c r="F1" s="22"/>
      <c r="G1" s="23"/>
      <c r="H1" s="23"/>
      <c r="I1" s="23"/>
      <c r="J1" s="23"/>
      <c r="K1" s="23"/>
      <c r="L1" s="23"/>
      <c r="M1" s="23"/>
      <c r="N1" s="23"/>
      <c r="O1" s="23"/>
      <c r="P1" s="7"/>
      <c r="Q1" s="7"/>
      <c r="R1" s="23"/>
      <c r="S1" s="23"/>
      <c r="T1" s="7"/>
      <c r="U1" s="7"/>
      <c r="V1" s="7"/>
    </row>
    <row r="2" ht="39.75" customHeight="1">
      <c r="A2" s="26" t="s">
        <v>286</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4">
        <f>D4+E4</f>
        <v>6.5</v>
      </c>
      <c r="D4" s="24">
        <f>sum(G4:N4)</f>
        <v>4.5</v>
      </c>
      <c r="E4" s="27">
        <v>2.0</v>
      </c>
      <c r="F4" s="27" t="s">
        <v>287</v>
      </c>
      <c r="G4" s="27">
        <v>1.0</v>
      </c>
      <c r="H4" s="27">
        <v>1.5</v>
      </c>
      <c r="I4" s="27">
        <v>0.0</v>
      </c>
      <c r="J4" s="27">
        <v>0.0</v>
      </c>
      <c r="K4" s="27">
        <v>0.0</v>
      </c>
      <c r="L4" s="27">
        <v>1.0</v>
      </c>
      <c r="M4" s="27">
        <v>0.5</v>
      </c>
      <c r="N4" s="27">
        <v>0.5</v>
      </c>
      <c r="O4" s="27" t="s">
        <v>288</v>
      </c>
      <c r="P4" s="27" t="s">
        <v>289</v>
      </c>
      <c r="Q4" s="27" t="s">
        <v>290</v>
      </c>
      <c r="R4" s="27" t="s">
        <v>291</v>
      </c>
      <c r="S4" s="24">
        <v>6.0</v>
      </c>
      <c r="T4" s="7"/>
      <c r="U4" s="7"/>
      <c r="V4" s="24"/>
      <c r="W4" s="25"/>
      <c r="X4" s="25"/>
      <c r="Y4" s="25"/>
      <c r="Z4" s="25"/>
    </row>
    <row r="5" ht="15.75" customHeight="1">
      <c r="A5" s="9">
        <v>2.0</v>
      </c>
      <c r="B5" s="9" t="s">
        <v>136</v>
      </c>
      <c r="C5" s="9">
        <f t="shared" ref="C5:C9" si="1">SUM(D5:E5)</f>
        <v>7</v>
      </c>
      <c r="D5" s="9">
        <f t="shared" ref="D5:D9" si="2">SUM(G5:N5)</f>
        <v>5.5</v>
      </c>
      <c r="E5" s="9">
        <v>1.5</v>
      </c>
      <c r="F5" s="8" t="s">
        <v>292</v>
      </c>
      <c r="G5" s="8">
        <v>1.5</v>
      </c>
      <c r="H5" s="8">
        <v>2.0</v>
      </c>
      <c r="I5" s="8">
        <v>0.0</v>
      </c>
      <c r="J5" s="8">
        <v>0.0</v>
      </c>
      <c r="K5" s="8">
        <v>0.0</v>
      </c>
      <c r="L5" s="8">
        <v>1.5</v>
      </c>
      <c r="M5" s="8">
        <v>0.5</v>
      </c>
      <c r="N5" s="8">
        <v>0.0</v>
      </c>
      <c r="O5" s="8" t="s">
        <v>293</v>
      </c>
      <c r="P5" s="8" t="s">
        <v>294</v>
      </c>
      <c r="Q5" s="8" t="s">
        <v>295</v>
      </c>
      <c r="R5" s="8" t="s">
        <v>296</v>
      </c>
      <c r="S5" s="8">
        <v>6.0</v>
      </c>
      <c r="T5" s="7"/>
      <c r="U5" s="7"/>
      <c r="V5" s="7"/>
    </row>
    <row r="6" ht="15.75" customHeight="1">
      <c r="A6" s="9">
        <v>3.0</v>
      </c>
      <c r="B6" s="9" t="s">
        <v>174</v>
      </c>
      <c r="C6" s="9">
        <f t="shared" si="1"/>
        <v>7</v>
      </c>
      <c r="D6" s="9">
        <f t="shared" si="2"/>
        <v>5.5</v>
      </c>
      <c r="E6" s="9">
        <v>1.5</v>
      </c>
      <c r="F6" s="8" t="s">
        <v>297</v>
      </c>
      <c r="G6" s="8">
        <v>1.5</v>
      </c>
      <c r="H6" s="8">
        <v>1.5</v>
      </c>
      <c r="I6" s="8">
        <v>1.0</v>
      </c>
      <c r="J6" s="8">
        <v>0.0</v>
      </c>
      <c r="K6" s="8">
        <v>0.0</v>
      </c>
      <c r="L6" s="8">
        <v>1.5</v>
      </c>
      <c r="M6" s="8">
        <v>0.0</v>
      </c>
      <c r="N6" s="8">
        <v>0.0</v>
      </c>
      <c r="O6" s="8" t="s">
        <v>298</v>
      </c>
      <c r="P6" s="8" t="s">
        <v>299</v>
      </c>
      <c r="Q6" s="8" t="s">
        <v>300</v>
      </c>
      <c r="R6" s="8" t="s">
        <v>301</v>
      </c>
      <c r="S6" s="8">
        <v>6.0</v>
      </c>
      <c r="T6" s="7"/>
      <c r="U6" s="7"/>
      <c r="V6" s="7"/>
    </row>
    <row r="7" ht="15.75" customHeight="1">
      <c r="A7" s="9">
        <v>4.0</v>
      </c>
      <c r="B7" s="9" t="s">
        <v>180</v>
      </c>
      <c r="C7" s="9">
        <f t="shared" si="1"/>
        <v>10.5</v>
      </c>
      <c r="D7" s="9">
        <f t="shared" si="2"/>
        <v>9</v>
      </c>
      <c r="E7" s="9">
        <v>1.5</v>
      </c>
      <c r="F7" s="8" t="s">
        <v>302</v>
      </c>
      <c r="G7" s="8">
        <v>1.5</v>
      </c>
      <c r="H7" s="8">
        <v>1.0</v>
      </c>
      <c r="I7" s="8">
        <v>0.0</v>
      </c>
      <c r="J7" s="8">
        <v>2.0</v>
      </c>
      <c r="K7" s="8">
        <v>3.0</v>
      </c>
      <c r="L7" s="8">
        <v>1.5</v>
      </c>
      <c r="M7" s="8">
        <v>0.0</v>
      </c>
      <c r="N7" s="8">
        <v>0.0</v>
      </c>
      <c r="O7" s="8" t="s">
        <v>303</v>
      </c>
      <c r="P7" s="8" t="s">
        <v>304</v>
      </c>
      <c r="Q7" s="8" t="s">
        <v>305</v>
      </c>
      <c r="R7" s="31" t="s">
        <v>306</v>
      </c>
      <c r="S7" s="7"/>
      <c r="T7" s="7"/>
      <c r="U7" s="7"/>
      <c r="V7" s="7"/>
    </row>
    <row r="8" ht="15.75" customHeight="1">
      <c r="A8" s="9">
        <v>5.0</v>
      </c>
      <c r="B8" s="9" t="s">
        <v>307</v>
      </c>
      <c r="C8" s="9">
        <f t="shared" si="1"/>
        <v>14.5</v>
      </c>
      <c r="D8" s="9">
        <f t="shared" si="2"/>
        <v>12</v>
      </c>
      <c r="E8" s="9">
        <v>2.5</v>
      </c>
      <c r="F8" s="8" t="s">
        <v>308</v>
      </c>
      <c r="G8" s="8">
        <v>1.5</v>
      </c>
      <c r="H8" s="8">
        <v>1.0</v>
      </c>
      <c r="I8" s="8">
        <v>0.0</v>
      </c>
      <c r="J8" s="8">
        <v>3.0</v>
      </c>
      <c r="K8" s="8">
        <v>4.0</v>
      </c>
      <c r="L8" s="8">
        <v>2.5</v>
      </c>
      <c r="M8" s="8">
        <v>0.0</v>
      </c>
      <c r="N8" s="8">
        <v>0.0</v>
      </c>
      <c r="O8" s="8" t="s">
        <v>309</v>
      </c>
      <c r="P8" s="8" t="s">
        <v>310</v>
      </c>
      <c r="Q8" s="8" t="s">
        <v>305</v>
      </c>
      <c r="R8" s="31" t="s">
        <v>311</v>
      </c>
      <c r="S8" s="7"/>
      <c r="T8" s="7"/>
      <c r="U8" s="7"/>
      <c r="V8" s="7"/>
    </row>
    <row r="9" ht="15.75" customHeight="1">
      <c r="A9" s="9">
        <v>6.0</v>
      </c>
      <c r="B9" s="9" t="s">
        <v>260</v>
      </c>
      <c r="C9" s="9">
        <f t="shared" si="1"/>
        <v>27.5</v>
      </c>
      <c r="D9" s="9">
        <f t="shared" si="2"/>
        <v>24</v>
      </c>
      <c r="E9" s="9">
        <v>3.5</v>
      </c>
      <c r="F9" s="31" t="s">
        <v>312</v>
      </c>
      <c r="G9" s="8">
        <v>3.0</v>
      </c>
      <c r="H9" s="8">
        <v>3.0</v>
      </c>
      <c r="I9" s="8">
        <v>0.0</v>
      </c>
      <c r="J9" s="8">
        <v>9.0</v>
      </c>
      <c r="K9" s="8">
        <v>3.0</v>
      </c>
      <c r="L9" s="8">
        <v>3.5</v>
      </c>
      <c r="M9" s="8">
        <v>1.5</v>
      </c>
      <c r="N9" s="8">
        <v>1.0</v>
      </c>
      <c r="O9" s="8" t="s">
        <v>313</v>
      </c>
      <c r="P9" s="8" t="s">
        <v>314</v>
      </c>
      <c r="Q9" s="8" t="s">
        <v>315</v>
      </c>
      <c r="R9" s="8" t="s">
        <v>162</v>
      </c>
      <c r="S9" s="8" t="s">
        <v>162</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c r="G221" s="7"/>
      <c r="H221" s="7"/>
      <c r="I221" s="7"/>
      <c r="J221" s="7"/>
      <c r="K221" s="7"/>
      <c r="L221" s="7"/>
      <c r="M221" s="7"/>
      <c r="N221" s="7"/>
      <c r="O221" s="7"/>
      <c r="P221" s="7"/>
      <c r="Q221" s="7"/>
      <c r="R221" s="7"/>
      <c r="S221" s="7"/>
      <c r="T221" s="7"/>
      <c r="U221" s="7"/>
      <c r="V221" s="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88"/>
    <col customWidth="1" min="4" max="4" width="19.75"/>
    <col customWidth="1" min="5" max="5" width="16.88"/>
    <col customWidth="1" min="6" max="6" width="14.13"/>
    <col customWidth="1" min="7" max="8" width="24.0"/>
    <col customWidth="1" min="9" max="9" width="21.25"/>
    <col customWidth="1" min="10" max="10" width="26.13"/>
  </cols>
  <sheetData>
    <row r="1" ht="27.0" customHeight="1">
      <c r="A1" s="11" t="s">
        <v>43</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44</v>
      </c>
      <c r="B2" s="15" t="s">
        <v>45</v>
      </c>
      <c r="C2" s="15" t="s">
        <v>46</v>
      </c>
      <c r="D2" s="15" t="s">
        <v>47</v>
      </c>
      <c r="E2" s="15" t="s">
        <v>48</v>
      </c>
      <c r="F2" s="15" t="s">
        <v>49</v>
      </c>
      <c r="G2" s="15" t="s">
        <v>50</v>
      </c>
      <c r="H2" s="15" t="s">
        <v>51</v>
      </c>
      <c r="I2" s="15" t="s">
        <v>52</v>
      </c>
      <c r="J2" s="15" t="s">
        <v>53</v>
      </c>
      <c r="K2" s="16" t="s">
        <v>54</v>
      </c>
      <c r="L2" s="17"/>
      <c r="M2" s="17"/>
      <c r="N2" s="17"/>
      <c r="O2" s="17"/>
      <c r="P2" s="17"/>
      <c r="Q2" s="17"/>
      <c r="R2" s="17"/>
      <c r="S2" s="17"/>
      <c r="T2" s="17"/>
      <c r="U2" s="17"/>
      <c r="V2" s="17"/>
      <c r="W2" s="17"/>
      <c r="X2" s="17"/>
      <c r="Y2" s="17"/>
      <c r="Z2" s="17"/>
    </row>
    <row r="3" ht="15.75" customHeight="1">
      <c r="A3" s="9" t="s">
        <v>55</v>
      </c>
      <c r="B3" s="8" t="s">
        <v>56</v>
      </c>
      <c r="C3" s="8" t="s">
        <v>57</v>
      </c>
      <c r="D3" s="8" t="s">
        <v>58</v>
      </c>
      <c r="F3" s="9" t="s">
        <v>59</v>
      </c>
      <c r="G3" s="8" t="s">
        <v>60</v>
      </c>
      <c r="H3" s="8" t="s">
        <v>61</v>
      </c>
      <c r="J3" s="8" t="s">
        <v>62</v>
      </c>
    </row>
    <row r="4" ht="72.0" customHeight="1">
      <c r="A4" s="9" t="s">
        <v>63</v>
      </c>
      <c r="B4" s="8" t="s">
        <v>64</v>
      </c>
      <c r="C4" s="8" t="s">
        <v>65</v>
      </c>
      <c r="D4" s="9" t="s">
        <v>42</v>
      </c>
      <c r="E4" s="8" t="s">
        <v>66</v>
      </c>
      <c r="F4" s="8" t="s">
        <v>67</v>
      </c>
      <c r="G4" s="8" t="s">
        <v>68</v>
      </c>
      <c r="H4" s="8" t="s">
        <v>69</v>
      </c>
      <c r="I4" s="8" t="s">
        <v>70</v>
      </c>
      <c r="J4" s="8" t="s">
        <v>71</v>
      </c>
    </row>
    <row r="5" ht="15.75" customHeight="1">
      <c r="A5" s="9" t="s">
        <v>72</v>
      </c>
      <c r="B5" s="8" t="s">
        <v>73</v>
      </c>
      <c r="C5" s="8" t="s">
        <v>74</v>
      </c>
      <c r="D5" s="8" t="s">
        <v>75</v>
      </c>
      <c r="E5" s="8" t="s">
        <v>76</v>
      </c>
      <c r="F5" s="8" t="s">
        <v>77</v>
      </c>
      <c r="G5" s="8" t="s">
        <v>78</v>
      </c>
      <c r="I5" s="8" t="s">
        <v>79</v>
      </c>
      <c r="J5" s="8" t="s">
        <v>80</v>
      </c>
    </row>
    <row r="6" ht="15.75" customHeight="1">
      <c r="A6" s="8" t="s">
        <v>81</v>
      </c>
      <c r="B6" s="8" t="s">
        <v>82</v>
      </c>
      <c r="C6" s="9" t="s">
        <v>83</v>
      </c>
      <c r="D6" s="9" t="s">
        <v>84</v>
      </c>
      <c r="E6" s="8" t="s">
        <v>85</v>
      </c>
      <c r="F6" s="8" t="s">
        <v>86</v>
      </c>
      <c r="G6" s="8" t="s">
        <v>87</v>
      </c>
      <c r="J6" s="8" t="s">
        <v>88</v>
      </c>
    </row>
    <row r="7" ht="46.5" customHeight="1">
      <c r="A7" s="8" t="s">
        <v>89</v>
      </c>
      <c r="B7" s="9" t="s">
        <v>90</v>
      </c>
      <c r="C7" s="9" t="s">
        <v>91</v>
      </c>
      <c r="D7" s="9" t="s">
        <v>92</v>
      </c>
      <c r="E7" s="9" t="s">
        <v>93</v>
      </c>
      <c r="F7" s="9" t="s">
        <v>94</v>
      </c>
      <c r="G7" s="9" t="s">
        <v>95</v>
      </c>
      <c r="H7" s="9" t="s">
        <v>96</v>
      </c>
      <c r="J7" s="9" t="s">
        <v>97</v>
      </c>
    </row>
    <row r="8" ht="15.75" customHeight="1">
      <c r="A8" s="8" t="s">
        <v>98</v>
      </c>
      <c r="B8" s="18" t="s">
        <v>99</v>
      </c>
      <c r="C8" s="8" t="s">
        <v>100</v>
      </c>
      <c r="D8" s="8" t="s">
        <v>101</v>
      </c>
      <c r="E8" s="8" t="s">
        <v>102</v>
      </c>
      <c r="F8" s="8" t="s">
        <v>103</v>
      </c>
      <c r="G8" s="19" t="s">
        <v>104</v>
      </c>
      <c r="H8" s="8"/>
      <c r="I8" s="8" t="s">
        <v>105</v>
      </c>
      <c r="J8" s="8" t="s">
        <v>106</v>
      </c>
      <c r="K8" s="20"/>
      <c r="L8" s="20"/>
      <c r="M8" s="20"/>
      <c r="N8" s="20"/>
      <c r="O8" s="20"/>
      <c r="P8" s="20"/>
      <c r="Q8" s="20"/>
      <c r="R8" s="20"/>
      <c r="S8" s="20"/>
      <c r="T8" s="20"/>
      <c r="U8" s="20"/>
      <c r="V8" s="20"/>
      <c r="W8" s="20"/>
      <c r="X8" s="20"/>
      <c r="Y8" s="20"/>
      <c r="Z8" s="20"/>
    </row>
    <row r="9" ht="15.75" customHeight="1">
      <c r="A9" s="9" t="s">
        <v>107</v>
      </c>
      <c r="B9" s="9" t="s">
        <v>108</v>
      </c>
      <c r="C9" s="9" t="s">
        <v>83</v>
      </c>
      <c r="D9" s="9" t="s">
        <v>109</v>
      </c>
      <c r="F9" s="8" t="s">
        <v>110</v>
      </c>
      <c r="G9" s="9" t="s">
        <v>111</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112</v>
      </c>
      <c r="B1" s="22"/>
      <c r="C1" s="22"/>
      <c r="D1" s="22"/>
      <c r="E1" s="22"/>
      <c r="F1" s="22"/>
      <c r="G1" s="23"/>
      <c r="H1" s="23"/>
      <c r="I1" s="23"/>
      <c r="J1" s="23"/>
      <c r="K1" s="23"/>
      <c r="L1" s="23"/>
      <c r="M1" s="23"/>
      <c r="N1" s="23"/>
      <c r="O1" s="23"/>
      <c r="P1" s="7"/>
      <c r="Q1" s="7"/>
      <c r="R1" s="23"/>
      <c r="S1" s="23"/>
      <c r="T1" s="7"/>
      <c r="U1" s="7"/>
      <c r="V1" s="7"/>
    </row>
    <row r="2" ht="39.75" customHeight="1">
      <c r="A2" s="22" t="s">
        <v>113</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4" t="s">
        <v>124</v>
      </c>
      <c r="C4" s="24">
        <f>D4+E4</f>
        <v>7</v>
      </c>
      <c r="D4" s="24">
        <f>sum(G4:N4)</f>
        <v>6</v>
      </c>
      <c r="E4" s="24">
        <v>1.0</v>
      </c>
      <c r="F4" s="24" t="s">
        <v>125</v>
      </c>
      <c r="G4" s="24">
        <v>3.0</v>
      </c>
      <c r="H4" s="24">
        <v>1.0</v>
      </c>
      <c r="I4" s="24"/>
      <c r="J4" s="24"/>
      <c r="K4" s="24"/>
      <c r="L4" s="24">
        <v>0.5</v>
      </c>
      <c r="M4" s="24">
        <v>1.0</v>
      </c>
      <c r="N4" s="24">
        <v>0.5</v>
      </c>
      <c r="O4" s="24" t="s">
        <v>126</v>
      </c>
      <c r="P4" s="24" t="s">
        <v>127</v>
      </c>
      <c r="Q4" s="24" t="s">
        <v>128</v>
      </c>
      <c r="R4" s="24" t="s">
        <v>129</v>
      </c>
      <c r="S4" s="24">
        <v>6.0</v>
      </c>
      <c r="T4" s="7"/>
      <c r="U4" s="7"/>
      <c r="V4" s="24"/>
      <c r="W4" s="25"/>
      <c r="X4" s="25"/>
      <c r="Y4" s="25"/>
      <c r="Z4" s="25"/>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112</v>
      </c>
      <c r="B1" s="22"/>
      <c r="C1" s="22"/>
      <c r="D1" s="22"/>
      <c r="E1" s="22"/>
      <c r="F1" s="22"/>
      <c r="G1" s="23"/>
      <c r="H1" s="23"/>
      <c r="I1" s="23"/>
      <c r="J1" s="23"/>
      <c r="K1" s="23"/>
      <c r="L1" s="23"/>
      <c r="M1" s="23"/>
      <c r="N1" s="23"/>
      <c r="O1" s="23"/>
      <c r="P1" s="7"/>
      <c r="Q1" s="7"/>
      <c r="R1" s="23"/>
      <c r="S1" s="23"/>
      <c r="T1" s="7"/>
      <c r="U1" s="7"/>
      <c r="V1" s="7"/>
    </row>
    <row r="2" ht="39.75" customHeight="1">
      <c r="A2" s="26" t="s">
        <v>130</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4">
        <f t="shared" ref="C4:C9" si="1">D4+E4</f>
        <v>4</v>
      </c>
      <c r="D4" s="24">
        <f>sum(G4:N4)</f>
        <v>4</v>
      </c>
      <c r="E4" s="27">
        <v>0.0</v>
      </c>
      <c r="F4" s="27" t="s">
        <v>132</v>
      </c>
      <c r="G4" s="27">
        <v>2.0</v>
      </c>
      <c r="H4" s="27"/>
      <c r="I4" s="24"/>
      <c r="J4" s="24"/>
      <c r="K4" s="24"/>
      <c r="L4" s="27">
        <v>1.0</v>
      </c>
      <c r="M4" s="27">
        <v>1.0</v>
      </c>
      <c r="N4" s="24"/>
      <c r="O4" s="27" t="s">
        <v>133</v>
      </c>
      <c r="P4" s="27" t="s">
        <v>133</v>
      </c>
      <c r="Q4" s="27" t="s">
        <v>134</v>
      </c>
      <c r="R4" s="27" t="s">
        <v>135</v>
      </c>
      <c r="S4" s="24">
        <v>6.0</v>
      </c>
      <c r="T4" s="7"/>
      <c r="U4" s="7"/>
      <c r="V4" s="24"/>
      <c r="W4" s="25"/>
      <c r="X4" s="25"/>
      <c r="Y4" s="25"/>
      <c r="Z4" s="25"/>
    </row>
    <row r="5" ht="15.75" customHeight="1">
      <c r="A5" s="9">
        <v>2.0</v>
      </c>
      <c r="B5" s="27" t="s">
        <v>136</v>
      </c>
      <c r="C5" s="24">
        <f t="shared" si="1"/>
        <v>6</v>
      </c>
      <c r="D5" s="9">
        <f t="shared" ref="D5:D7" si="2">SUM(G5:N5)</f>
        <v>5</v>
      </c>
      <c r="E5" s="9">
        <v>1.0</v>
      </c>
      <c r="F5" s="9" t="s">
        <v>137</v>
      </c>
      <c r="G5" s="8">
        <v>2.0</v>
      </c>
      <c r="H5" s="8">
        <v>3.0</v>
      </c>
      <c r="I5" s="7"/>
      <c r="J5" s="7"/>
      <c r="K5" s="7"/>
      <c r="L5" s="7"/>
      <c r="M5" s="7"/>
      <c r="N5" s="7"/>
      <c r="O5" s="8" t="s">
        <v>138</v>
      </c>
      <c r="P5" s="8" t="s">
        <v>139</v>
      </c>
      <c r="Q5" s="8" t="s">
        <v>140</v>
      </c>
      <c r="R5" s="7"/>
      <c r="S5" s="8">
        <v>10.0</v>
      </c>
      <c r="T5" s="7"/>
      <c r="U5" s="7"/>
      <c r="V5" s="7"/>
    </row>
    <row r="6" ht="15.75" customHeight="1">
      <c r="A6" s="9">
        <v>3.0</v>
      </c>
      <c r="B6" s="9" t="s">
        <v>141</v>
      </c>
      <c r="C6" s="24">
        <f t="shared" si="1"/>
        <v>11</v>
      </c>
      <c r="D6" s="9">
        <f t="shared" si="2"/>
        <v>9</v>
      </c>
      <c r="E6" s="9">
        <v>2.0</v>
      </c>
      <c r="F6" s="8" t="s">
        <v>142</v>
      </c>
      <c r="G6" s="8">
        <v>3.0</v>
      </c>
      <c r="H6" s="8">
        <v>1.0</v>
      </c>
      <c r="I6" s="8">
        <v>2.0</v>
      </c>
      <c r="J6" s="7"/>
      <c r="K6" s="7"/>
      <c r="L6" s="8">
        <v>1.0</v>
      </c>
      <c r="M6" s="7"/>
      <c r="N6" s="8">
        <v>2.0</v>
      </c>
      <c r="O6" s="8" t="s">
        <v>143</v>
      </c>
      <c r="P6" s="8" t="s">
        <v>139</v>
      </c>
      <c r="Q6" s="8" t="s">
        <v>144</v>
      </c>
      <c r="R6" s="8" t="s">
        <v>145</v>
      </c>
      <c r="S6" s="8">
        <v>10.0</v>
      </c>
      <c r="T6" s="7"/>
      <c r="U6" s="7"/>
      <c r="V6" s="7"/>
    </row>
    <row r="7" ht="15.75" customHeight="1">
      <c r="A7" s="9">
        <v>4.0</v>
      </c>
      <c r="B7" s="9" t="s">
        <v>146</v>
      </c>
      <c r="C7" s="24">
        <f t="shared" si="1"/>
        <v>11.5</v>
      </c>
      <c r="D7" s="9">
        <f t="shared" si="2"/>
        <v>9</v>
      </c>
      <c r="E7" s="9">
        <v>2.5</v>
      </c>
      <c r="F7" s="8" t="s">
        <v>147</v>
      </c>
      <c r="G7" s="8">
        <v>2.0</v>
      </c>
      <c r="H7" s="8">
        <v>1.0</v>
      </c>
      <c r="I7" s="8">
        <v>0.0</v>
      </c>
      <c r="J7" s="8">
        <v>4.0</v>
      </c>
      <c r="K7" s="8">
        <v>0.0</v>
      </c>
      <c r="L7" s="8">
        <v>1.5</v>
      </c>
      <c r="M7" s="8"/>
      <c r="N7" s="8">
        <v>0.5</v>
      </c>
      <c r="O7" s="8" t="s">
        <v>148</v>
      </c>
      <c r="P7" s="9" t="s">
        <v>149</v>
      </c>
      <c r="Q7" s="8" t="s">
        <v>150</v>
      </c>
      <c r="R7" s="8" t="s">
        <v>151</v>
      </c>
      <c r="S7" s="8">
        <v>10.0</v>
      </c>
      <c r="T7" s="7"/>
      <c r="U7" s="7"/>
      <c r="V7" s="7"/>
    </row>
    <row r="8" ht="15.75" customHeight="1">
      <c r="B8" s="9" t="s">
        <v>152</v>
      </c>
      <c r="C8" s="24">
        <f t="shared" si="1"/>
        <v>11.5</v>
      </c>
      <c r="D8" s="9">
        <v>9.0</v>
      </c>
      <c r="E8" s="9">
        <v>2.5</v>
      </c>
      <c r="F8" s="8" t="s">
        <v>153</v>
      </c>
      <c r="G8" s="8">
        <v>2.0</v>
      </c>
      <c r="H8" s="8">
        <v>1.0</v>
      </c>
      <c r="I8" s="8">
        <v>0.0</v>
      </c>
      <c r="J8" s="8">
        <v>5.0</v>
      </c>
      <c r="K8" s="8">
        <v>1.5</v>
      </c>
      <c r="L8" s="8">
        <v>1.5</v>
      </c>
      <c r="M8" s="8">
        <v>0.0</v>
      </c>
      <c r="N8" s="8">
        <v>0.5</v>
      </c>
      <c r="O8" s="8" t="s">
        <v>148</v>
      </c>
      <c r="P8" s="8" t="s">
        <v>154</v>
      </c>
      <c r="Q8" s="8" t="s">
        <v>155</v>
      </c>
      <c r="R8" s="8" t="s">
        <v>156</v>
      </c>
      <c r="S8" s="8">
        <v>10.0</v>
      </c>
      <c r="T8" s="7"/>
      <c r="U8" s="7"/>
      <c r="V8" s="7"/>
    </row>
    <row r="9" ht="15.75" customHeight="1">
      <c r="B9" s="9" t="s">
        <v>157</v>
      </c>
      <c r="C9" s="24">
        <f t="shared" si="1"/>
        <v>19</v>
      </c>
      <c r="D9" s="9">
        <f>SUM(G9:N9)</f>
        <v>16</v>
      </c>
      <c r="E9" s="9">
        <v>3.0</v>
      </c>
      <c r="F9" s="8" t="s">
        <v>158</v>
      </c>
      <c r="G9" s="8">
        <v>2.0</v>
      </c>
      <c r="H9" s="8">
        <v>1.0</v>
      </c>
      <c r="I9" s="8">
        <v>0.0</v>
      </c>
      <c r="J9" s="8">
        <v>0.0</v>
      </c>
      <c r="K9" s="8">
        <v>6.0</v>
      </c>
      <c r="L9" s="8">
        <v>3.0</v>
      </c>
      <c r="M9" s="8">
        <v>0.0</v>
      </c>
      <c r="N9" s="8">
        <v>4.0</v>
      </c>
      <c r="O9" s="8" t="s">
        <v>159</v>
      </c>
      <c r="P9" s="8" t="s">
        <v>160</v>
      </c>
      <c r="Q9" s="8" t="s">
        <v>161</v>
      </c>
      <c r="R9" s="8" t="s">
        <v>162</v>
      </c>
      <c r="S9" s="8" t="s">
        <v>162</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13"/>
    <col customWidth="1" min="3" max="3" width="7.25"/>
    <col customWidth="1" min="4" max="4" width="8.38"/>
    <col customWidth="1" min="5" max="5" width="7.13"/>
    <col customWidth="1" min="6" max="6" width="33.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15.75" customHeight="1">
      <c r="A1" s="28" t="s">
        <v>55</v>
      </c>
      <c r="B1" s="22"/>
      <c r="C1" s="22"/>
      <c r="D1" s="22"/>
      <c r="E1" s="22"/>
      <c r="F1" s="22"/>
      <c r="G1" s="23"/>
      <c r="H1" s="23"/>
      <c r="I1" s="23"/>
      <c r="J1" s="23"/>
      <c r="K1" s="23"/>
      <c r="L1" s="23"/>
      <c r="M1" s="23"/>
      <c r="N1" s="23"/>
      <c r="O1" s="23"/>
      <c r="P1" s="7"/>
      <c r="Q1" s="7"/>
      <c r="R1" s="23"/>
      <c r="S1" s="23"/>
      <c r="T1" s="7"/>
      <c r="U1" s="7"/>
      <c r="V1" s="7"/>
    </row>
    <row r="2" ht="39.75" customHeight="1">
      <c r="A2" s="26" t="s">
        <v>163</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7">
        <v>1.0</v>
      </c>
      <c r="B4" s="27" t="s">
        <v>131</v>
      </c>
      <c r="C4" s="27">
        <f t="shared" ref="C4:C9" si="1">SUM(D4:E4)</f>
        <v>6</v>
      </c>
      <c r="D4" s="24">
        <f t="shared" ref="D4:D9" si="2">SUM(G4:N4)</f>
        <v>4</v>
      </c>
      <c r="E4" s="27">
        <v>2.0</v>
      </c>
      <c r="F4" s="27" t="s">
        <v>164</v>
      </c>
      <c r="G4" s="27">
        <v>2.0</v>
      </c>
      <c r="H4" s="27">
        <v>0.5</v>
      </c>
      <c r="I4" s="27">
        <v>0.0</v>
      </c>
      <c r="J4" s="27">
        <v>0.0</v>
      </c>
      <c r="K4" s="27">
        <v>0.0</v>
      </c>
      <c r="L4" s="27">
        <v>1.0</v>
      </c>
      <c r="M4" s="27">
        <v>0.5</v>
      </c>
      <c r="N4" s="27">
        <v>0.0</v>
      </c>
      <c r="O4" s="27" t="s">
        <v>165</v>
      </c>
      <c r="P4" s="27" t="s">
        <v>166</v>
      </c>
      <c r="Q4" s="27" t="s">
        <v>167</v>
      </c>
      <c r="R4" s="27" t="s">
        <v>168</v>
      </c>
      <c r="S4" s="27">
        <v>4.0</v>
      </c>
      <c r="T4" s="7"/>
      <c r="U4" s="7"/>
      <c r="V4" s="24"/>
      <c r="W4" s="25"/>
      <c r="X4" s="25"/>
      <c r="Y4" s="25"/>
      <c r="Z4" s="25"/>
    </row>
    <row r="5" ht="15.75" customHeight="1">
      <c r="A5" s="9">
        <v>2.0</v>
      </c>
      <c r="B5" s="9" t="s">
        <v>136</v>
      </c>
      <c r="C5" s="9">
        <f t="shared" si="1"/>
        <v>10.5</v>
      </c>
      <c r="D5" s="10">
        <f t="shared" si="2"/>
        <v>8.5</v>
      </c>
      <c r="E5" s="9">
        <v>2.0</v>
      </c>
      <c r="F5" s="8" t="s">
        <v>169</v>
      </c>
      <c r="G5" s="8">
        <v>4.0</v>
      </c>
      <c r="H5" s="8">
        <v>0.0</v>
      </c>
      <c r="I5" s="8">
        <v>2.0</v>
      </c>
      <c r="J5" s="8">
        <v>2.0</v>
      </c>
      <c r="K5" s="8">
        <v>0.0</v>
      </c>
      <c r="L5" s="8">
        <v>0.5</v>
      </c>
      <c r="M5" s="8">
        <v>0.0</v>
      </c>
      <c r="N5" s="8">
        <v>0.0</v>
      </c>
      <c r="O5" s="8" t="s">
        <v>170</v>
      </c>
      <c r="P5" s="8" t="s">
        <v>171</v>
      </c>
      <c r="Q5" s="8" t="s">
        <v>172</v>
      </c>
      <c r="R5" s="8" t="s">
        <v>173</v>
      </c>
      <c r="S5" s="8">
        <v>8.0</v>
      </c>
      <c r="T5" s="7"/>
      <c r="U5" s="7"/>
      <c r="V5" s="7"/>
    </row>
    <row r="6" ht="15.75" customHeight="1">
      <c r="A6" s="9">
        <v>3.0</v>
      </c>
      <c r="B6" s="9" t="s">
        <v>174</v>
      </c>
      <c r="C6" s="9">
        <f t="shared" si="1"/>
        <v>13.5</v>
      </c>
      <c r="D6" s="10">
        <f t="shared" si="2"/>
        <v>11.5</v>
      </c>
      <c r="E6" s="9">
        <v>2.0</v>
      </c>
      <c r="F6" s="8" t="s">
        <v>175</v>
      </c>
      <c r="G6" s="8">
        <v>4.0</v>
      </c>
      <c r="H6" s="8">
        <v>0.0</v>
      </c>
      <c r="I6" s="8">
        <v>2.0</v>
      </c>
      <c r="J6" s="8">
        <v>4.0</v>
      </c>
      <c r="K6" s="8">
        <v>0.5</v>
      </c>
      <c r="L6" s="8">
        <v>1.0</v>
      </c>
      <c r="M6" s="8">
        <v>0.0</v>
      </c>
      <c r="N6" s="8">
        <v>0.0</v>
      </c>
      <c r="O6" s="8" t="s">
        <v>176</v>
      </c>
      <c r="P6" s="8" t="s">
        <v>177</v>
      </c>
      <c r="Q6" s="8" t="s">
        <v>178</v>
      </c>
      <c r="R6" s="8" t="s">
        <v>179</v>
      </c>
      <c r="S6" s="8">
        <v>10.0</v>
      </c>
      <c r="T6" s="7"/>
      <c r="U6" s="7"/>
      <c r="V6" s="7"/>
    </row>
    <row r="7" ht="15.75" customHeight="1">
      <c r="A7" s="9">
        <v>4.0</v>
      </c>
      <c r="B7" s="9" t="s">
        <v>180</v>
      </c>
      <c r="C7" s="9">
        <f t="shared" si="1"/>
        <v>12</v>
      </c>
      <c r="D7" s="10">
        <f t="shared" si="2"/>
        <v>10</v>
      </c>
      <c r="E7" s="9">
        <v>2.0</v>
      </c>
      <c r="F7" s="8" t="s">
        <v>181</v>
      </c>
      <c r="G7" s="8">
        <v>0.0</v>
      </c>
      <c r="H7" s="8">
        <v>0.0</v>
      </c>
      <c r="I7" s="8">
        <v>3.0</v>
      </c>
      <c r="J7" s="8">
        <v>3.0</v>
      </c>
      <c r="K7" s="8">
        <v>3.0</v>
      </c>
      <c r="L7" s="8">
        <v>1.0</v>
      </c>
      <c r="M7" s="8">
        <v>0.0</v>
      </c>
      <c r="N7" s="8">
        <v>0.0</v>
      </c>
      <c r="O7" s="8" t="s">
        <v>170</v>
      </c>
      <c r="P7" s="8" t="s">
        <v>182</v>
      </c>
      <c r="Q7" s="8" t="s">
        <v>182</v>
      </c>
      <c r="R7" s="8" t="s">
        <v>183</v>
      </c>
      <c r="S7" s="8">
        <v>8.0</v>
      </c>
      <c r="T7" s="7"/>
      <c r="U7" s="7"/>
      <c r="V7" s="7"/>
    </row>
    <row r="8" ht="15.75" customHeight="1">
      <c r="A8" s="9">
        <v>5.0</v>
      </c>
      <c r="B8" s="9" t="s">
        <v>184</v>
      </c>
      <c r="C8" s="9">
        <f t="shared" si="1"/>
        <v>14</v>
      </c>
      <c r="D8" s="10">
        <f t="shared" si="2"/>
        <v>12</v>
      </c>
      <c r="E8" s="9">
        <v>2.0</v>
      </c>
      <c r="F8" s="8" t="s">
        <v>185</v>
      </c>
      <c r="G8" s="8">
        <v>1.0</v>
      </c>
      <c r="H8" s="8">
        <v>0.0</v>
      </c>
      <c r="I8" s="8">
        <v>3.0</v>
      </c>
      <c r="J8" s="8">
        <v>4.0</v>
      </c>
      <c r="K8" s="8">
        <v>3.0</v>
      </c>
      <c r="L8" s="8">
        <v>1.0</v>
      </c>
      <c r="M8" s="8">
        <v>0.0</v>
      </c>
      <c r="N8" s="8">
        <v>0.0</v>
      </c>
      <c r="O8" s="8" t="s">
        <v>186</v>
      </c>
      <c r="P8" s="8" t="s">
        <v>182</v>
      </c>
      <c r="Q8" s="8" t="s">
        <v>182</v>
      </c>
      <c r="R8" s="8" t="s">
        <v>187</v>
      </c>
      <c r="S8" s="8">
        <v>10.0</v>
      </c>
      <c r="T8" s="7"/>
      <c r="U8" s="7"/>
      <c r="V8" s="7"/>
    </row>
    <row r="9" ht="15.75" customHeight="1">
      <c r="A9" s="9">
        <v>6.0</v>
      </c>
      <c r="B9" s="9" t="s">
        <v>188</v>
      </c>
      <c r="C9" s="10">
        <f t="shared" si="1"/>
        <v>19</v>
      </c>
      <c r="D9" s="10">
        <f t="shared" si="2"/>
        <v>16</v>
      </c>
      <c r="E9" s="9">
        <v>3.0</v>
      </c>
      <c r="F9" s="8" t="s">
        <v>189</v>
      </c>
      <c r="G9" s="8">
        <v>6.0</v>
      </c>
      <c r="H9" s="8">
        <v>0.0</v>
      </c>
      <c r="I9" s="8">
        <v>0.0</v>
      </c>
      <c r="J9" s="8">
        <v>1.0</v>
      </c>
      <c r="K9" s="8">
        <v>6.0</v>
      </c>
      <c r="L9" s="8">
        <v>3.0</v>
      </c>
      <c r="M9" s="8">
        <v>0.0</v>
      </c>
      <c r="N9" s="8">
        <v>0.0</v>
      </c>
      <c r="O9" s="8" t="s">
        <v>190</v>
      </c>
      <c r="P9" s="8" t="s">
        <v>191</v>
      </c>
      <c r="Q9" s="8" t="s">
        <v>192</v>
      </c>
      <c r="R9" s="8" t="s">
        <v>193</v>
      </c>
      <c r="S9" s="8" t="s">
        <v>194</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112</v>
      </c>
      <c r="B1" s="22"/>
      <c r="C1" s="22"/>
      <c r="D1" s="22"/>
      <c r="E1" s="22"/>
      <c r="F1" s="22"/>
      <c r="G1" s="23"/>
      <c r="H1" s="23"/>
      <c r="I1" s="23"/>
      <c r="J1" s="23"/>
      <c r="K1" s="23"/>
      <c r="L1" s="23"/>
      <c r="M1" s="23"/>
      <c r="N1" s="23"/>
      <c r="O1" s="23"/>
      <c r="P1" s="7"/>
      <c r="Q1" s="7"/>
      <c r="R1" s="23"/>
      <c r="S1" s="23"/>
      <c r="T1" s="7"/>
      <c r="U1" s="7"/>
      <c r="V1" s="7"/>
    </row>
    <row r="2" ht="39.75" customHeight="1">
      <c r="A2" s="26" t="s">
        <v>195</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7">
        <f t="shared" ref="C4:C9" si="1">SUM(D4:E4)</f>
        <v>20</v>
      </c>
      <c r="D4" s="27">
        <f t="shared" ref="D4:D9" si="2">SUM(G4:N4)</f>
        <v>16</v>
      </c>
      <c r="E4" s="27">
        <v>4.0</v>
      </c>
      <c r="F4" s="27" t="s">
        <v>196</v>
      </c>
      <c r="G4" s="27">
        <v>4.0</v>
      </c>
      <c r="H4" s="27">
        <v>2.0</v>
      </c>
      <c r="I4" s="27">
        <v>2.0</v>
      </c>
      <c r="J4" s="24"/>
      <c r="K4" s="24"/>
      <c r="L4" s="27">
        <v>3.0</v>
      </c>
      <c r="M4" s="27">
        <v>4.0</v>
      </c>
      <c r="N4" s="27">
        <v>1.0</v>
      </c>
      <c r="O4" s="27" t="s">
        <v>197</v>
      </c>
      <c r="P4" s="27" t="s">
        <v>198</v>
      </c>
      <c r="Q4" s="27" t="s">
        <v>199</v>
      </c>
      <c r="R4" s="27" t="s">
        <v>200</v>
      </c>
      <c r="S4" s="27">
        <v>12.0</v>
      </c>
      <c r="T4" s="7"/>
      <c r="U4" s="7"/>
      <c r="V4" s="24"/>
      <c r="W4" s="25"/>
      <c r="X4" s="25"/>
      <c r="Y4" s="25"/>
      <c r="Z4" s="25"/>
    </row>
    <row r="5" ht="15.75" customHeight="1">
      <c r="A5" s="9">
        <v>2.0</v>
      </c>
      <c r="B5" s="9" t="s">
        <v>136</v>
      </c>
      <c r="C5" s="9">
        <f t="shared" si="1"/>
        <v>17</v>
      </c>
      <c r="D5" s="9">
        <f t="shared" si="2"/>
        <v>15</v>
      </c>
      <c r="E5" s="9">
        <v>2.0</v>
      </c>
      <c r="F5" s="9" t="s">
        <v>201</v>
      </c>
      <c r="G5" s="8">
        <v>8.0</v>
      </c>
      <c r="H5" s="8"/>
      <c r="I5" s="8">
        <v>4.0</v>
      </c>
      <c r="J5" s="7"/>
      <c r="K5" s="7"/>
      <c r="L5" s="7"/>
      <c r="M5" s="7"/>
      <c r="N5" s="8">
        <v>3.0</v>
      </c>
      <c r="O5" s="8" t="s">
        <v>202</v>
      </c>
      <c r="P5" s="7"/>
      <c r="Q5" s="7"/>
      <c r="R5" s="7"/>
      <c r="S5" s="7"/>
      <c r="T5" s="7"/>
      <c r="U5" s="7"/>
      <c r="V5" s="7"/>
    </row>
    <row r="6" ht="15.75" customHeight="1">
      <c r="A6" s="9">
        <v>3.0</v>
      </c>
      <c r="B6" s="9" t="s">
        <v>174</v>
      </c>
      <c r="C6" s="9">
        <f t="shared" si="1"/>
        <v>27</v>
      </c>
      <c r="D6" s="9">
        <f t="shared" si="2"/>
        <v>25</v>
      </c>
      <c r="E6" s="9">
        <v>2.0</v>
      </c>
      <c r="F6" s="9" t="s">
        <v>203</v>
      </c>
      <c r="G6" s="8">
        <v>3.0</v>
      </c>
      <c r="H6" s="7"/>
      <c r="I6" s="7"/>
      <c r="J6" s="8">
        <v>15.0</v>
      </c>
      <c r="K6" s="8">
        <v>1.0</v>
      </c>
      <c r="L6" s="8">
        <v>3.0</v>
      </c>
      <c r="M6" s="7"/>
      <c r="N6" s="8">
        <v>3.0</v>
      </c>
      <c r="O6" s="8" t="s">
        <v>204</v>
      </c>
      <c r="P6" s="8" t="s">
        <v>205</v>
      </c>
      <c r="Q6" s="8" t="s">
        <v>206</v>
      </c>
      <c r="R6" s="8" t="s">
        <v>207</v>
      </c>
      <c r="S6" s="8">
        <v>25.0</v>
      </c>
      <c r="T6" s="7"/>
      <c r="U6" s="7"/>
      <c r="V6" s="7"/>
    </row>
    <row r="7" ht="15.75" customHeight="1">
      <c r="A7" s="9">
        <v>4.0</v>
      </c>
      <c r="B7" s="9" t="s">
        <v>208</v>
      </c>
      <c r="C7" s="9">
        <f t="shared" si="1"/>
        <v>22</v>
      </c>
      <c r="D7" s="9">
        <f t="shared" si="2"/>
        <v>20</v>
      </c>
      <c r="E7" s="9">
        <v>2.0</v>
      </c>
      <c r="F7" s="9" t="s">
        <v>209</v>
      </c>
      <c r="G7" s="8">
        <v>7.0</v>
      </c>
      <c r="H7" s="7"/>
      <c r="I7" s="7"/>
      <c r="J7" s="7"/>
      <c r="K7" s="7"/>
      <c r="L7" s="8">
        <v>2.0</v>
      </c>
      <c r="M7" s="8">
        <v>1.0</v>
      </c>
      <c r="N7" s="8">
        <v>10.0</v>
      </c>
      <c r="O7" s="7"/>
      <c r="P7" s="7"/>
      <c r="Q7" s="8" t="s">
        <v>210</v>
      </c>
      <c r="R7" s="8" t="s">
        <v>211</v>
      </c>
      <c r="S7" s="8">
        <v>30.0</v>
      </c>
      <c r="T7" s="7"/>
      <c r="U7" s="7"/>
      <c r="V7" s="7"/>
    </row>
    <row r="8" ht="15.75" customHeight="1">
      <c r="A8" s="9">
        <v>5.0</v>
      </c>
      <c r="B8" s="9" t="s">
        <v>212</v>
      </c>
      <c r="C8" s="9">
        <f t="shared" si="1"/>
        <v>33</v>
      </c>
      <c r="D8" s="9">
        <f t="shared" si="2"/>
        <v>30</v>
      </c>
      <c r="E8" s="9">
        <v>3.0</v>
      </c>
      <c r="F8" s="9" t="s">
        <v>213</v>
      </c>
      <c r="G8" s="8">
        <v>8.0</v>
      </c>
      <c r="H8" s="7"/>
      <c r="I8" s="8">
        <v>5.0</v>
      </c>
      <c r="J8" s="8">
        <v>4.0</v>
      </c>
      <c r="K8" s="8">
        <v>4.0</v>
      </c>
      <c r="L8" s="8">
        <v>3.0</v>
      </c>
      <c r="M8" s="8">
        <v>2.0</v>
      </c>
      <c r="N8" s="8">
        <v>4.0</v>
      </c>
      <c r="O8" s="8" t="s">
        <v>214</v>
      </c>
      <c r="P8" s="7"/>
      <c r="Q8" s="8" t="s">
        <v>215</v>
      </c>
      <c r="R8" s="8" t="s">
        <v>216</v>
      </c>
      <c r="S8" s="8">
        <v>25.0</v>
      </c>
      <c r="T8" s="7"/>
      <c r="U8" s="7"/>
      <c r="V8" s="7"/>
    </row>
    <row r="9" ht="15.75" customHeight="1">
      <c r="A9" s="9">
        <v>6.0</v>
      </c>
      <c r="B9" s="9" t="s">
        <v>217</v>
      </c>
      <c r="C9" s="9">
        <f t="shared" si="1"/>
        <v>25</v>
      </c>
      <c r="D9" s="9">
        <f t="shared" si="2"/>
        <v>24</v>
      </c>
      <c r="E9" s="9">
        <v>1.0</v>
      </c>
      <c r="F9" s="29" t="s">
        <v>218</v>
      </c>
      <c r="G9" s="8">
        <v>5.0</v>
      </c>
      <c r="H9" s="7"/>
      <c r="I9" s="8"/>
      <c r="J9" s="8">
        <v>8.0</v>
      </c>
      <c r="K9" s="8">
        <v>5.0</v>
      </c>
      <c r="L9" s="8">
        <v>2.0</v>
      </c>
      <c r="M9" s="8">
        <v>4.0</v>
      </c>
      <c r="N9" s="7"/>
      <c r="O9" s="8" t="s">
        <v>219</v>
      </c>
      <c r="P9" s="7"/>
      <c r="Q9" s="8" t="s">
        <v>220</v>
      </c>
      <c r="R9" s="7"/>
      <c r="S9" s="8">
        <v>25.0</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10.13"/>
    <col customWidth="1" min="3" max="3" width="9.75"/>
    <col customWidth="1" min="4" max="4" width="8.75"/>
    <col customWidth="1" min="5" max="5" width="9.38"/>
    <col customWidth="1" min="6" max="6" width="32.5"/>
    <col customWidth="1" min="7" max="7" width="11.0"/>
    <col customWidth="1" min="8" max="8" width="10.38"/>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63</v>
      </c>
      <c r="B1" s="22"/>
      <c r="C1" s="22"/>
      <c r="D1" s="22"/>
      <c r="E1" s="22"/>
      <c r="F1" s="22"/>
      <c r="G1" s="23"/>
      <c r="H1" s="23"/>
      <c r="I1" s="23"/>
      <c r="J1" s="23"/>
      <c r="K1" s="23"/>
      <c r="L1" s="23"/>
      <c r="M1" s="23"/>
      <c r="N1" s="23"/>
      <c r="O1" s="23"/>
      <c r="P1" s="7"/>
      <c r="Q1" s="7"/>
      <c r="R1" s="23"/>
      <c r="S1" s="23"/>
      <c r="T1" s="7"/>
      <c r="U1" s="7"/>
      <c r="V1" s="7"/>
    </row>
    <row r="2" ht="39.75" customHeight="1">
      <c r="A2" s="26" t="s">
        <v>221</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7">
        <v>7.0</v>
      </c>
      <c r="D4" s="27">
        <f t="shared" ref="D4:D9" si="1">SUM(G4:N4)</f>
        <v>5</v>
      </c>
      <c r="E4" s="27">
        <v>2.0</v>
      </c>
      <c r="F4" s="27" t="s">
        <v>222</v>
      </c>
      <c r="G4" s="27">
        <v>2.0</v>
      </c>
      <c r="H4" s="27">
        <v>0.5</v>
      </c>
      <c r="I4" s="24"/>
      <c r="J4" s="24"/>
      <c r="K4" s="24"/>
      <c r="L4" s="27">
        <v>1.0</v>
      </c>
      <c r="M4" s="27">
        <v>0.5</v>
      </c>
      <c r="N4" s="27">
        <v>1.0</v>
      </c>
      <c r="O4" s="27" t="s">
        <v>223</v>
      </c>
      <c r="P4" s="27" t="s">
        <v>224</v>
      </c>
      <c r="Q4" s="27" t="s">
        <v>225</v>
      </c>
      <c r="R4" s="27" t="s">
        <v>226</v>
      </c>
      <c r="S4" s="24">
        <v>6.0</v>
      </c>
      <c r="T4" s="7"/>
      <c r="U4" s="7"/>
      <c r="V4" s="24"/>
      <c r="W4" s="25"/>
      <c r="X4" s="25"/>
      <c r="Y4" s="25"/>
      <c r="Z4" s="25"/>
    </row>
    <row r="5" ht="89.25" customHeight="1">
      <c r="A5" s="9">
        <v>2.0</v>
      </c>
      <c r="B5" s="9" t="s">
        <v>136</v>
      </c>
      <c r="C5" s="9">
        <v>7.5</v>
      </c>
      <c r="D5" s="9">
        <f t="shared" si="1"/>
        <v>5.5</v>
      </c>
      <c r="E5" s="9">
        <v>2.0</v>
      </c>
      <c r="F5" s="30" t="s">
        <v>227</v>
      </c>
      <c r="G5" s="8">
        <v>2.0</v>
      </c>
      <c r="H5" s="7"/>
      <c r="I5" s="8">
        <v>0.5</v>
      </c>
      <c r="J5" s="7"/>
      <c r="K5" s="8">
        <v>1.0</v>
      </c>
      <c r="L5" s="7"/>
      <c r="M5" s="7"/>
      <c r="N5" s="8">
        <v>2.0</v>
      </c>
      <c r="O5" s="8" t="s">
        <v>228</v>
      </c>
      <c r="P5" s="8" t="s">
        <v>229</v>
      </c>
      <c r="Q5" s="8" t="s">
        <v>230</v>
      </c>
      <c r="R5" s="8" t="s">
        <v>231</v>
      </c>
      <c r="S5" s="8">
        <v>6.0</v>
      </c>
      <c r="T5" s="7"/>
      <c r="U5" s="7"/>
      <c r="V5" s="7"/>
    </row>
    <row r="6" ht="101.25" customHeight="1">
      <c r="A6" s="9">
        <v>3.0</v>
      </c>
      <c r="B6" s="9" t="s">
        <v>174</v>
      </c>
      <c r="C6" s="9">
        <v>7.5</v>
      </c>
      <c r="D6" s="9">
        <f t="shared" si="1"/>
        <v>5.5</v>
      </c>
      <c r="E6" s="9">
        <v>2.0</v>
      </c>
      <c r="F6" s="30" t="s">
        <v>232</v>
      </c>
      <c r="G6" s="8">
        <v>2.0</v>
      </c>
      <c r="H6" s="7"/>
      <c r="I6" s="8">
        <v>0.5</v>
      </c>
      <c r="J6" s="7"/>
      <c r="K6" s="8">
        <v>1.0</v>
      </c>
      <c r="L6" s="7"/>
      <c r="M6" s="7"/>
      <c r="N6" s="8">
        <v>2.0</v>
      </c>
      <c r="O6" s="8" t="s">
        <v>233</v>
      </c>
      <c r="P6" s="8" t="s">
        <v>234</v>
      </c>
      <c r="Q6" s="8" t="s">
        <v>235</v>
      </c>
      <c r="R6" s="8" t="s">
        <v>236</v>
      </c>
      <c r="S6" s="8">
        <v>6.0</v>
      </c>
      <c r="T6" s="7"/>
      <c r="U6" s="7"/>
      <c r="V6" s="7"/>
    </row>
    <row r="7" ht="101.25" customHeight="1">
      <c r="A7" s="9">
        <v>4.0</v>
      </c>
      <c r="B7" s="9" t="s">
        <v>208</v>
      </c>
      <c r="C7" s="9">
        <v>12.0</v>
      </c>
      <c r="D7" s="9">
        <f t="shared" si="1"/>
        <v>10</v>
      </c>
      <c r="E7" s="9">
        <v>2.0</v>
      </c>
      <c r="F7" s="30" t="s">
        <v>237</v>
      </c>
      <c r="G7" s="8">
        <v>4.0</v>
      </c>
      <c r="H7" s="7"/>
      <c r="I7" s="8"/>
      <c r="J7" s="8">
        <v>3.0</v>
      </c>
      <c r="K7" s="8">
        <v>2.0</v>
      </c>
      <c r="L7" s="7"/>
      <c r="M7" s="7"/>
      <c r="N7" s="8">
        <v>1.0</v>
      </c>
      <c r="O7" s="30" t="s">
        <v>238</v>
      </c>
      <c r="P7" s="8" t="s">
        <v>239</v>
      </c>
      <c r="Q7" s="8" t="s">
        <v>240</v>
      </c>
      <c r="R7" s="8" t="s">
        <v>241</v>
      </c>
      <c r="S7" s="8">
        <v>10.0</v>
      </c>
      <c r="T7" s="7"/>
      <c r="U7" s="7"/>
      <c r="V7" s="7"/>
    </row>
    <row r="8" ht="133.5" customHeight="1">
      <c r="A8" s="9">
        <v>5.0</v>
      </c>
      <c r="B8" s="9" t="s">
        <v>212</v>
      </c>
      <c r="C8" s="9">
        <v>14.0</v>
      </c>
      <c r="D8" s="9">
        <f t="shared" si="1"/>
        <v>12</v>
      </c>
      <c r="E8" s="9">
        <v>2.0</v>
      </c>
      <c r="F8" s="30" t="s">
        <v>242</v>
      </c>
      <c r="G8" s="8">
        <v>4.0</v>
      </c>
      <c r="H8" s="7"/>
      <c r="I8" s="7"/>
      <c r="J8" s="8">
        <v>5.0</v>
      </c>
      <c r="K8" s="8">
        <v>2.0</v>
      </c>
      <c r="L8" s="7"/>
      <c r="M8" s="7"/>
      <c r="N8" s="8">
        <v>1.0</v>
      </c>
      <c r="O8" s="30" t="s">
        <v>243</v>
      </c>
      <c r="P8" s="8" t="s">
        <v>244</v>
      </c>
      <c r="Q8" s="8" t="s">
        <v>245</v>
      </c>
      <c r="R8" s="8" t="s">
        <v>246</v>
      </c>
      <c r="S8" s="8">
        <v>13.0</v>
      </c>
      <c r="T8" s="7"/>
      <c r="U8" s="7"/>
      <c r="V8" s="7"/>
    </row>
    <row r="9" ht="192.75" customHeight="1">
      <c r="A9" s="9">
        <v>6.0</v>
      </c>
      <c r="B9" s="9" t="s">
        <v>247</v>
      </c>
      <c r="C9" s="9">
        <v>24.0</v>
      </c>
      <c r="D9" s="10">
        <f t="shared" si="1"/>
        <v>22</v>
      </c>
      <c r="E9" s="9">
        <v>3.0</v>
      </c>
      <c r="F9" s="30" t="s">
        <v>248</v>
      </c>
      <c r="G9" s="8">
        <v>3.0</v>
      </c>
      <c r="H9" s="7"/>
      <c r="I9" s="8"/>
      <c r="J9" s="8">
        <v>10.0</v>
      </c>
      <c r="K9" s="8">
        <v>5.0</v>
      </c>
      <c r="L9" s="8">
        <v>3.0</v>
      </c>
      <c r="M9" s="8">
        <v>1.0</v>
      </c>
      <c r="N9" s="7"/>
      <c r="O9" s="30" t="s">
        <v>249</v>
      </c>
      <c r="P9" s="8" t="s">
        <v>250</v>
      </c>
      <c r="Q9" s="8" t="s">
        <v>251</v>
      </c>
      <c r="R9" s="8" t="s">
        <v>252</v>
      </c>
      <c r="S9" s="8" t="s">
        <v>42</v>
      </c>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107</v>
      </c>
      <c r="B1" s="22"/>
      <c r="C1" s="22"/>
      <c r="D1" s="22"/>
      <c r="E1" s="22"/>
      <c r="F1" s="22"/>
      <c r="G1" s="23"/>
      <c r="H1" s="23"/>
      <c r="I1" s="23"/>
      <c r="J1" s="23"/>
      <c r="K1" s="23"/>
      <c r="L1" s="23"/>
      <c r="M1" s="23"/>
      <c r="N1" s="23"/>
      <c r="O1" s="23"/>
      <c r="P1" s="7"/>
      <c r="Q1" s="7"/>
      <c r="R1" s="23"/>
      <c r="S1" s="23"/>
      <c r="T1" s="7"/>
      <c r="U1" s="7"/>
      <c r="V1" s="7"/>
    </row>
    <row r="2" ht="39.75" customHeight="1">
      <c r="A2" s="26" t="s">
        <v>253</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4">
        <f t="shared" ref="C4:C9" si="1">SUM(D4:E4)</f>
        <v>8</v>
      </c>
      <c r="D4" s="24">
        <f t="shared" ref="D4:D9" si="2">SUM(G4:N4)</f>
        <v>6</v>
      </c>
      <c r="E4" s="27">
        <v>2.0</v>
      </c>
      <c r="F4" s="24" t="s">
        <v>125</v>
      </c>
      <c r="G4" s="24">
        <v>3.0</v>
      </c>
      <c r="H4" s="24">
        <v>1.0</v>
      </c>
      <c r="I4" s="24"/>
      <c r="J4" s="24"/>
      <c r="K4" s="24"/>
      <c r="L4" s="24">
        <v>0.5</v>
      </c>
      <c r="M4" s="24">
        <v>1.0</v>
      </c>
      <c r="N4" s="24">
        <v>0.5</v>
      </c>
      <c r="O4" s="27" t="s">
        <v>254</v>
      </c>
      <c r="P4" s="24" t="s">
        <v>127</v>
      </c>
      <c r="Q4" s="24" t="s">
        <v>128</v>
      </c>
      <c r="R4" s="24" t="s">
        <v>129</v>
      </c>
      <c r="S4" s="24">
        <v>6.0</v>
      </c>
      <c r="T4" s="7"/>
      <c r="U4" s="7"/>
      <c r="V4" s="24"/>
      <c r="W4" s="25"/>
      <c r="X4" s="25"/>
      <c r="Y4" s="25"/>
      <c r="Z4" s="25"/>
    </row>
    <row r="5" ht="15.75" customHeight="1">
      <c r="A5" s="9">
        <v>2.0</v>
      </c>
      <c r="B5" s="9" t="s">
        <v>136</v>
      </c>
      <c r="C5" s="9">
        <f t="shared" si="1"/>
        <v>10.5</v>
      </c>
      <c r="D5" s="10">
        <f t="shared" si="2"/>
        <v>8.5</v>
      </c>
      <c r="E5" s="9">
        <v>2.0</v>
      </c>
      <c r="F5" s="8" t="s">
        <v>255</v>
      </c>
      <c r="G5" s="8">
        <v>4.0</v>
      </c>
      <c r="H5" s="8">
        <v>0.0</v>
      </c>
      <c r="I5" s="8">
        <v>2.0</v>
      </c>
      <c r="J5" s="8">
        <v>2.0</v>
      </c>
      <c r="K5" s="8">
        <v>0.0</v>
      </c>
      <c r="L5" s="8">
        <v>0.5</v>
      </c>
      <c r="M5" s="8">
        <v>0.0</v>
      </c>
      <c r="N5" s="8">
        <v>0.0</v>
      </c>
      <c r="O5" s="8" t="s">
        <v>170</v>
      </c>
      <c r="P5" s="8" t="s">
        <v>171</v>
      </c>
      <c r="Q5" s="8" t="s">
        <v>172</v>
      </c>
      <c r="R5" s="8" t="s">
        <v>173</v>
      </c>
      <c r="S5" s="8">
        <v>8.0</v>
      </c>
      <c r="T5" s="7"/>
      <c r="U5" s="7"/>
      <c r="V5" s="7"/>
    </row>
    <row r="6" ht="15.75" customHeight="1">
      <c r="A6" s="9">
        <v>3.0</v>
      </c>
      <c r="B6" s="9" t="s">
        <v>174</v>
      </c>
      <c r="C6" s="9">
        <f t="shared" si="1"/>
        <v>13.5</v>
      </c>
      <c r="D6" s="10">
        <f t="shared" si="2"/>
        <v>11.5</v>
      </c>
      <c r="E6" s="9">
        <v>2.0</v>
      </c>
      <c r="F6" s="8" t="s">
        <v>256</v>
      </c>
      <c r="G6" s="8">
        <v>4.0</v>
      </c>
      <c r="H6" s="8">
        <v>0.0</v>
      </c>
      <c r="I6" s="8">
        <v>2.0</v>
      </c>
      <c r="J6" s="8">
        <v>4.0</v>
      </c>
      <c r="K6" s="8">
        <v>0.5</v>
      </c>
      <c r="L6" s="8">
        <v>1.0</v>
      </c>
      <c r="M6" s="8">
        <v>0.0</v>
      </c>
      <c r="N6" s="8">
        <v>0.0</v>
      </c>
      <c r="O6" s="8" t="s">
        <v>257</v>
      </c>
      <c r="P6" s="8" t="s">
        <v>177</v>
      </c>
      <c r="Q6" s="8" t="s">
        <v>178</v>
      </c>
      <c r="R6" s="8" t="s">
        <v>179</v>
      </c>
      <c r="S6" s="8">
        <v>10.0</v>
      </c>
      <c r="T6" s="7"/>
      <c r="U6" s="7"/>
      <c r="V6" s="7"/>
    </row>
    <row r="7" ht="15.75" customHeight="1">
      <c r="A7" s="9">
        <v>4.0</v>
      </c>
      <c r="B7" s="9" t="s">
        <v>180</v>
      </c>
      <c r="C7" s="9">
        <f t="shared" si="1"/>
        <v>12</v>
      </c>
      <c r="D7" s="10">
        <f t="shared" si="2"/>
        <v>10</v>
      </c>
      <c r="E7" s="9">
        <v>2.0</v>
      </c>
      <c r="F7" s="8" t="s">
        <v>181</v>
      </c>
      <c r="G7" s="8">
        <v>0.0</v>
      </c>
      <c r="H7" s="8">
        <v>0.0</v>
      </c>
      <c r="I7" s="8">
        <v>3.0</v>
      </c>
      <c r="J7" s="8">
        <v>3.0</v>
      </c>
      <c r="K7" s="8">
        <v>3.0</v>
      </c>
      <c r="L7" s="8">
        <v>1.0</v>
      </c>
      <c r="M7" s="8">
        <v>0.0</v>
      </c>
      <c r="N7" s="8">
        <v>0.0</v>
      </c>
      <c r="O7" s="8" t="s">
        <v>170</v>
      </c>
      <c r="P7" s="8" t="s">
        <v>182</v>
      </c>
      <c r="Q7" s="8" t="s">
        <v>182</v>
      </c>
      <c r="R7" s="8" t="s">
        <v>183</v>
      </c>
      <c r="S7" s="8">
        <v>8.0</v>
      </c>
      <c r="T7" s="7"/>
      <c r="U7" s="7"/>
      <c r="V7" s="7"/>
    </row>
    <row r="8" ht="15.75" customHeight="1">
      <c r="A8" s="9">
        <v>5.0</v>
      </c>
      <c r="B8" s="9" t="s">
        <v>184</v>
      </c>
      <c r="C8" s="9">
        <f t="shared" si="1"/>
        <v>14</v>
      </c>
      <c r="D8" s="10">
        <f t="shared" si="2"/>
        <v>12</v>
      </c>
      <c r="E8" s="9">
        <v>2.0</v>
      </c>
      <c r="F8" s="8" t="s">
        <v>258</v>
      </c>
      <c r="G8" s="8">
        <v>1.0</v>
      </c>
      <c r="H8" s="8">
        <v>0.0</v>
      </c>
      <c r="I8" s="8">
        <v>3.0</v>
      </c>
      <c r="J8" s="8">
        <v>4.0</v>
      </c>
      <c r="K8" s="8">
        <v>3.0</v>
      </c>
      <c r="L8" s="8">
        <v>1.0</v>
      </c>
      <c r="M8" s="8">
        <v>0.0</v>
      </c>
      <c r="N8" s="8">
        <v>0.0</v>
      </c>
      <c r="O8" s="8" t="s">
        <v>186</v>
      </c>
      <c r="P8" s="8" t="s">
        <v>182</v>
      </c>
      <c r="Q8" s="8" t="s">
        <v>182</v>
      </c>
      <c r="R8" s="8" t="s">
        <v>259</v>
      </c>
      <c r="S8" s="8">
        <v>11.0</v>
      </c>
      <c r="T8" s="7"/>
      <c r="U8" s="7"/>
      <c r="V8" s="7"/>
    </row>
    <row r="9" ht="15.75" customHeight="1">
      <c r="A9" s="9">
        <v>6.0</v>
      </c>
      <c r="B9" s="9" t="s">
        <v>260</v>
      </c>
      <c r="C9" s="9">
        <f t="shared" si="1"/>
        <v>26</v>
      </c>
      <c r="D9" s="9">
        <f t="shared" si="2"/>
        <v>23</v>
      </c>
      <c r="E9" s="9">
        <v>3.0</v>
      </c>
      <c r="F9" s="31" t="s">
        <v>261</v>
      </c>
      <c r="G9" s="8">
        <v>3.0</v>
      </c>
      <c r="H9" s="8">
        <v>1.0</v>
      </c>
      <c r="I9" s="8">
        <v>0.0</v>
      </c>
      <c r="J9" s="8">
        <v>10.0</v>
      </c>
      <c r="K9" s="8">
        <v>3.0</v>
      </c>
      <c r="L9" s="8">
        <v>3.0</v>
      </c>
      <c r="M9" s="8">
        <v>2.0</v>
      </c>
      <c r="N9" s="8">
        <v>1.0</v>
      </c>
      <c r="O9" s="8" t="s">
        <v>262</v>
      </c>
      <c r="P9" s="8" t="s">
        <v>182</v>
      </c>
      <c r="Q9" s="8" t="s">
        <v>182</v>
      </c>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2.5"/>
    <col customWidth="1" min="3" max="3" width="24.38"/>
    <col customWidth="1" min="4" max="4" width="18.25"/>
    <col customWidth="1" min="5" max="5" width="7.13"/>
    <col customWidth="1" min="6" max="6" width="66.25"/>
    <col customWidth="1" min="7" max="7" width="6.13"/>
    <col customWidth="1" min="8" max="8" width="6.0"/>
    <col customWidth="1" min="9" max="9" width="5.88"/>
    <col customWidth="1" min="10" max="10" width="6.25"/>
    <col customWidth="1" min="11" max="11" width="5.75"/>
    <col customWidth="1" min="12" max="13" width="6.0"/>
    <col customWidth="1" min="14" max="14" width="5.63"/>
    <col customWidth="1" min="15" max="15" width="55.13"/>
    <col customWidth="1" min="16" max="16" width="19.63"/>
    <col customWidth="1" min="17" max="17" width="23.5"/>
    <col customWidth="1" min="18" max="18" width="56.38"/>
    <col customWidth="1" min="19" max="19" width="6.25"/>
    <col customWidth="1" min="20" max="22" width="10.75"/>
  </cols>
  <sheetData>
    <row r="1" ht="15.75" customHeight="1">
      <c r="A1" s="21" t="s">
        <v>112</v>
      </c>
      <c r="B1" s="22"/>
      <c r="C1" s="22"/>
      <c r="D1" s="22"/>
      <c r="E1" s="22"/>
      <c r="F1" s="22"/>
      <c r="G1" s="23"/>
      <c r="H1" s="23"/>
      <c r="I1" s="23"/>
      <c r="J1" s="23"/>
      <c r="K1" s="23"/>
      <c r="L1" s="23"/>
      <c r="M1" s="23"/>
      <c r="N1" s="23"/>
      <c r="O1" s="23"/>
      <c r="P1" s="7"/>
      <c r="Q1" s="7"/>
      <c r="R1" s="23"/>
      <c r="S1" s="23"/>
      <c r="T1" s="7"/>
      <c r="U1" s="7"/>
      <c r="V1" s="7"/>
    </row>
    <row r="2" ht="39.75" customHeight="1">
      <c r="A2" s="26" t="s">
        <v>263</v>
      </c>
      <c r="G2" s="23"/>
      <c r="H2" s="23"/>
      <c r="I2" s="23"/>
      <c r="J2" s="23"/>
      <c r="K2" s="23"/>
      <c r="L2" s="23"/>
      <c r="M2" s="23"/>
      <c r="N2" s="23"/>
      <c r="O2" s="23"/>
      <c r="P2" s="7"/>
      <c r="Q2" s="7"/>
      <c r="R2" s="23"/>
      <c r="S2" s="23"/>
      <c r="T2" s="7"/>
      <c r="U2" s="7"/>
      <c r="V2" s="7"/>
    </row>
    <row r="3" ht="15.75" customHeight="1">
      <c r="A3" s="2" t="s">
        <v>114</v>
      </c>
      <c r="B3" s="2" t="s">
        <v>3</v>
      </c>
      <c r="C3" s="2" t="s">
        <v>115</v>
      </c>
      <c r="D3" s="2" t="s">
        <v>116</v>
      </c>
      <c r="E3" s="2" t="s">
        <v>117</v>
      </c>
      <c r="F3" s="2" t="s">
        <v>118</v>
      </c>
      <c r="G3" s="2" t="s">
        <v>16</v>
      </c>
      <c r="H3" s="2" t="s">
        <v>17</v>
      </c>
      <c r="I3" s="2" t="s">
        <v>18</v>
      </c>
      <c r="J3" s="2" t="s">
        <v>19</v>
      </c>
      <c r="K3" s="2" t="s">
        <v>20</v>
      </c>
      <c r="L3" s="2" t="s">
        <v>21</v>
      </c>
      <c r="M3" s="2" t="s">
        <v>22</v>
      </c>
      <c r="N3" s="2" t="s">
        <v>23</v>
      </c>
      <c r="O3" s="2" t="s">
        <v>119</v>
      </c>
      <c r="P3" s="3" t="s">
        <v>120</v>
      </c>
      <c r="Q3" s="3" t="s">
        <v>121</v>
      </c>
      <c r="R3" s="2" t="s">
        <v>122</v>
      </c>
      <c r="S3" s="2" t="s">
        <v>123</v>
      </c>
      <c r="T3" s="3"/>
      <c r="U3" s="3"/>
      <c r="V3" s="3"/>
      <c r="W3" s="4"/>
      <c r="X3" s="4"/>
      <c r="Y3" s="4"/>
      <c r="Z3" s="4"/>
    </row>
    <row r="4" ht="15.75" customHeight="1">
      <c r="A4" s="24">
        <v>1.0</v>
      </c>
      <c r="B4" s="27" t="s">
        <v>131</v>
      </c>
      <c r="C4" s="24">
        <f t="shared" ref="C4:C9" si="1">SUM(D4:E4)</f>
        <v>8</v>
      </c>
      <c r="D4" s="24">
        <f t="shared" ref="D4:D9" si="2">SUM(G4:N4)</f>
        <v>6</v>
      </c>
      <c r="E4" s="27">
        <v>2.0</v>
      </c>
      <c r="F4" s="24" t="s">
        <v>125</v>
      </c>
      <c r="G4" s="24">
        <v>3.0</v>
      </c>
      <c r="H4" s="24">
        <v>1.0</v>
      </c>
      <c r="I4" s="27">
        <v>0.0</v>
      </c>
      <c r="J4" s="27">
        <v>0.0</v>
      </c>
      <c r="K4" s="27">
        <v>0.0</v>
      </c>
      <c r="L4" s="24">
        <v>0.5</v>
      </c>
      <c r="M4" s="24">
        <v>1.0</v>
      </c>
      <c r="N4" s="24">
        <v>0.5</v>
      </c>
      <c r="O4" s="27" t="s">
        <v>264</v>
      </c>
      <c r="P4" s="27" t="s">
        <v>265</v>
      </c>
      <c r="Q4" s="27" t="s">
        <v>266</v>
      </c>
      <c r="R4" s="27" t="s">
        <v>267</v>
      </c>
      <c r="S4" s="24">
        <v>6.0</v>
      </c>
      <c r="T4" s="7"/>
      <c r="U4" s="7"/>
      <c r="V4" s="24"/>
      <c r="W4" s="25"/>
      <c r="X4" s="25"/>
      <c r="Y4" s="25"/>
      <c r="Z4" s="25"/>
    </row>
    <row r="5" ht="15.75" customHeight="1">
      <c r="A5" s="9">
        <v>2.0</v>
      </c>
      <c r="B5" s="9" t="s">
        <v>136</v>
      </c>
      <c r="C5" s="9">
        <f t="shared" si="1"/>
        <v>5.5</v>
      </c>
      <c r="D5" s="9">
        <f t="shared" si="2"/>
        <v>4</v>
      </c>
      <c r="E5" s="9">
        <v>1.5</v>
      </c>
      <c r="F5" s="9" t="s">
        <v>268</v>
      </c>
      <c r="G5" s="8">
        <v>1.5</v>
      </c>
      <c r="H5" s="8">
        <v>1.5</v>
      </c>
      <c r="I5" s="8">
        <v>0.0</v>
      </c>
      <c r="J5" s="8">
        <v>0.0</v>
      </c>
      <c r="K5" s="8">
        <v>0.0</v>
      </c>
      <c r="L5" s="8">
        <v>1.0</v>
      </c>
      <c r="M5" s="8">
        <v>0.0</v>
      </c>
      <c r="N5" s="8">
        <v>0.0</v>
      </c>
      <c r="O5" s="8" t="s">
        <v>269</v>
      </c>
      <c r="P5" s="8" t="s">
        <v>42</v>
      </c>
      <c r="Q5" s="8" t="s">
        <v>42</v>
      </c>
      <c r="R5" s="8" t="s">
        <v>270</v>
      </c>
      <c r="S5" s="8">
        <v>5.0</v>
      </c>
      <c r="T5" s="7"/>
      <c r="U5" s="7"/>
      <c r="V5" s="7"/>
    </row>
    <row r="6" ht="15.75" customHeight="1">
      <c r="A6" s="9">
        <v>3.0</v>
      </c>
      <c r="B6" s="9" t="s">
        <v>174</v>
      </c>
      <c r="C6" s="9">
        <f t="shared" si="1"/>
        <v>6.5</v>
      </c>
      <c r="D6" s="9">
        <f t="shared" si="2"/>
        <v>5</v>
      </c>
      <c r="E6" s="9">
        <v>1.5</v>
      </c>
      <c r="F6" s="8" t="s">
        <v>271</v>
      </c>
      <c r="G6" s="8">
        <v>1.5</v>
      </c>
      <c r="H6" s="8">
        <v>0.5</v>
      </c>
      <c r="I6" s="8">
        <v>0.0</v>
      </c>
      <c r="J6" s="8">
        <v>1.5</v>
      </c>
      <c r="K6" s="8">
        <v>1.0</v>
      </c>
      <c r="L6" s="8">
        <v>0.5</v>
      </c>
      <c r="M6" s="8">
        <v>0.0</v>
      </c>
      <c r="N6" s="8">
        <v>0.0</v>
      </c>
      <c r="O6" s="8" t="s">
        <v>272</v>
      </c>
      <c r="P6" s="8" t="s">
        <v>273</v>
      </c>
      <c r="Q6" s="8" t="s">
        <v>274</v>
      </c>
      <c r="R6" s="8" t="s">
        <v>275</v>
      </c>
      <c r="S6" s="8">
        <v>6.0</v>
      </c>
      <c r="T6" s="7"/>
      <c r="U6" s="7"/>
      <c r="V6" s="7"/>
    </row>
    <row r="7" ht="15.75" customHeight="1">
      <c r="A7" s="9">
        <v>4.0</v>
      </c>
      <c r="B7" s="9" t="s">
        <v>276</v>
      </c>
      <c r="C7" s="9">
        <f t="shared" si="1"/>
        <v>9.5</v>
      </c>
      <c r="D7" s="9">
        <f t="shared" si="2"/>
        <v>8</v>
      </c>
      <c r="E7" s="9">
        <v>1.5</v>
      </c>
      <c r="F7" s="8" t="s">
        <v>277</v>
      </c>
      <c r="G7" s="8">
        <v>2.0</v>
      </c>
      <c r="H7" s="8">
        <v>1.0</v>
      </c>
      <c r="I7" s="8">
        <v>4.0</v>
      </c>
      <c r="J7" s="8">
        <v>0.0</v>
      </c>
      <c r="K7" s="8">
        <v>0.0</v>
      </c>
      <c r="L7" s="8">
        <v>1.0</v>
      </c>
      <c r="M7" s="8">
        <v>0.0</v>
      </c>
      <c r="N7" s="8">
        <v>0.0</v>
      </c>
      <c r="O7" s="8" t="s">
        <v>278</v>
      </c>
      <c r="P7" s="8" t="s">
        <v>279</v>
      </c>
      <c r="Q7" s="8" t="s">
        <v>280</v>
      </c>
      <c r="R7" s="8" t="s">
        <v>281</v>
      </c>
      <c r="S7" s="8">
        <v>11.0</v>
      </c>
      <c r="T7" s="7"/>
      <c r="U7" s="7"/>
      <c r="V7" s="7"/>
    </row>
    <row r="8" ht="15.75" customHeight="1">
      <c r="A8" s="9">
        <v>5.0</v>
      </c>
      <c r="B8" s="9" t="s">
        <v>184</v>
      </c>
      <c r="C8" s="9">
        <f t="shared" si="1"/>
        <v>14</v>
      </c>
      <c r="D8" s="9">
        <f t="shared" si="2"/>
        <v>11.5</v>
      </c>
      <c r="E8" s="9">
        <v>2.5</v>
      </c>
      <c r="F8" s="19" t="s">
        <v>282</v>
      </c>
      <c r="G8" s="8">
        <v>2.0</v>
      </c>
      <c r="H8" s="8">
        <v>3.0</v>
      </c>
      <c r="I8" s="8">
        <v>4.0</v>
      </c>
      <c r="J8" s="8">
        <v>0.5</v>
      </c>
      <c r="K8" s="8">
        <v>0.0</v>
      </c>
      <c r="L8" s="8">
        <v>1.0</v>
      </c>
      <c r="M8" s="8">
        <v>1.0</v>
      </c>
      <c r="N8" s="8">
        <v>0.0</v>
      </c>
      <c r="O8" s="8" t="s">
        <v>283</v>
      </c>
      <c r="P8" s="7"/>
      <c r="Q8" s="7"/>
      <c r="R8" s="8" t="s">
        <v>284</v>
      </c>
      <c r="S8" s="8">
        <v>11.5</v>
      </c>
      <c r="T8" s="7"/>
      <c r="U8" s="7"/>
      <c r="V8" s="7"/>
    </row>
    <row r="9" ht="15.75" customHeight="1">
      <c r="A9" s="9">
        <v>6.0</v>
      </c>
      <c r="B9" s="9" t="s">
        <v>260</v>
      </c>
      <c r="C9" s="10">
        <f t="shared" si="1"/>
        <v>18</v>
      </c>
      <c r="D9" s="10">
        <f t="shared" si="2"/>
        <v>14.5</v>
      </c>
      <c r="E9" s="9">
        <v>3.5</v>
      </c>
      <c r="F9" s="32" t="s">
        <v>285</v>
      </c>
      <c r="G9" s="8">
        <v>3.0</v>
      </c>
      <c r="H9" s="8">
        <v>3.0</v>
      </c>
      <c r="I9" s="8">
        <v>2.0</v>
      </c>
      <c r="J9" s="8">
        <v>1.0</v>
      </c>
      <c r="K9" s="8">
        <v>0.0</v>
      </c>
      <c r="L9" s="8">
        <v>5.0</v>
      </c>
      <c r="M9" s="8">
        <v>0.5</v>
      </c>
      <c r="N9" s="8">
        <v>0.0</v>
      </c>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F8"/>
    <hyperlink r:id="rId2" ref="F9"/>
  </hyperlinks>
  <drawing r:id="rId3"/>
</worksheet>
</file>