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hnafTajwar" sheetId="4" r:id="rId7"/>
    <sheet state="visible" name="lazaroPerez" sheetId="5" r:id="rId8"/>
    <sheet state="visible" name="samanthaMathis" sheetId="6" r:id="rId9"/>
    <sheet state="visible" name="saahilVashishta" sheetId="7" r:id="rId10"/>
    <sheet state="visible" name="Shajee Ur Rehman" sheetId="8" r:id="rId11"/>
    <sheet state="visible" name="jianSong" sheetId="9" r:id="rId12"/>
  </sheets>
  <definedNames/>
  <calcPr/>
  <extLst>
    <ext uri="GoogleSheetsCustomDataVersion2">
      <go:sheetsCustomData xmlns:go="http://customooxmlschemas.google.com/" r:id="rId13" roundtripDataChecksum="NIY1a8GKxkH6eN9QksDOybWf7TMEJ/TCut/Br0APCls="/>
    </ext>
  </extLst>
</workbook>
</file>

<file path=xl/sharedStrings.xml><?xml version="1.0" encoding="utf-8"?>
<sst xmlns="http://schemas.openxmlformats.org/spreadsheetml/2006/main" count="316" uniqueCount="168">
  <si>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</si>
  <si>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</si>
  <si>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</si>
  <si>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</si>
  <si>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</si>
  <si>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</si>
  <si>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</si>
  <si>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</si>
  <si>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</si>
  <si>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</si>
  <si>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</si>
  <si>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</si>
  <si>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</si>
  <si>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</si>
  <si>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</si>
  <si>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</si>
  <si>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</si>
  <si>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</si>
  <si>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</si>
  <si>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</si>
  <si>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</si>
  <si>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</si>
  <si>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</si>
  <si>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</si>
  <si>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09/05 - 09/12</t>
  </si>
  <si>
    <t>Picked group name
Picked project description
Chose important requirements/features
Set up Github/Jira</t>
  </si>
  <si>
    <t>Figuring out Github Desktop</t>
  </si>
  <si>
    <t>None</t>
  </si>
  <si>
    <t>Weekly Meetings
Using Jira for user stories
Communciation</t>
  </si>
  <si>
    <t>~4.5</t>
  </si>
  <si>
    <t>~1</t>
  </si>
  <si>
    <t>~3</t>
  </si>
  <si>
    <t>~.5</t>
  </si>
  <si>
    <t>09/12 - 09/19</t>
  </si>
  <si>
    <t>Set up React and Flask
Agree on UI design</t>
  </si>
  <si>
    <t>Figuring out the connection to the database</t>
  </si>
  <si>
    <t>Jira user stories</t>
  </si>
  <si>
    <t>09/19 - 09/26</t>
  </si>
  <si>
    <t>Login
Search
Reservations
Hosting Equipment
Checkout</t>
  </si>
  <si>
    <t>Figuring out React
Figuring authentication when adding google</t>
  </si>
  <si>
    <t>Clearer explanations
Better deadlines
Communcation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</si>
  <si>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</si>
  <si>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</si>
  <si>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</si>
  <si>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</si>
  <si>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</si>
  <si>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</si>
  <si>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</si>
  <si>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</si>
  <si>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</si>
  <si>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</si>
  <si>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</si>
  <si>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</si>
  <si>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</si>
  <si>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</si>
  <si>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</si>
  <si>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</si>
  <si>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</si>
  <si>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</si>
  <si>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</si>
  <si>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</si>
  <si>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</si>
  <si>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</si>
  <si>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</si>
  <si>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</si>
  <si>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</si>
  <si>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</si>
  <si>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</si>
  <si>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</si>
  <si>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</si>
  <si>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</si>
  <si>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</si>
  <si>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Security Leader</t>
    </r>
  </si>
  <si>
    <t>0 - learned how to use Git Desktop
1 - Worked on the SPPP document for Non-functional requirements
5 - Discussed plans and updates with team on Discord and Zoom
6 - Setup IDE and Github
7 - Prepared presentation</t>
  </si>
  <si>
    <t>1. Write Non-functional requirements section of SPPP
2. Set up git, commit introduction on git
3. Completed Technical Competence part of Risk Assessment
4. Participate in Iteration 0 presentation
5. Lab 1</t>
  </si>
  <si>
    <t>0 - Learn Flask, React, and Jira
1 - Figure out more concrete security requirements
3 - Test out a basic application with python and flask
5 - Meet with team for individual updates
7 - Prepare next presentation</t>
  </si>
  <si>
    <t>09/13 - 09/19</t>
  </si>
  <si>
    <t>0 - Watched some tutorials on Flask, React, and Jira
1 - Looked at more security checks for an app. Looked into how to hash a password
5 - Discussed plans and updates with team on Discord and Zoom. Created Jira stories
6 - Setup a virtual environment and started importing libraries</t>
  </si>
  <si>
    <t>1. Lab 2
2. Set up Jira and created User Stories
3. Researched how to use Jira, Flask, and React
4. Setup virtual environment and installed some libraries
5. Discussed project design plans and assigned tasks to everyone</t>
  </si>
  <si>
    <t>Had some trouble setting up virtual environment
Had some confusion on Jira vs Pivotal Tracker 1:1 on Feature Type</t>
  </si>
  <si>
    <t>Was able to fix it by watching some tutorials and troubleshooting
Was able to get a similar setup with Jira but using Labels/Dropdown for Feature Type</t>
  </si>
  <si>
    <t xml:space="preserve">0 - Keep learning more about Flask and React
3 - Implement basic login functionality in Flask
4 - Test if login and sign up works at a basic level
5 - Provide updates to team and update task status
7 - Prepare next presentation and fill out SDD and STD documents
</t>
  </si>
  <si>
    <t>09/20 - 09/26</t>
  </si>
  <si>
    <t>0 - More learning on Flask and React
2 - Followed React format for connecting backend and frontend
3 - Implemented logic for login and register functionality in Flask. Connected with React
4 - Tested logic and confirmed working
5 - Discussed plans and updates with team on Discord and Zoom. Troubleshooted code with team
7 - Prepared presentation, SDD, STD</t>
  </si>
  <si>
    <t>1. Added Login and Register Feature
2. Worked on Security Design on the SDD document
3. Worked on User Login and Registration on STD document
4. Helped debug signup and signin code with Saahil
5. Created user table in ElephantSQL
6. Tested login and register and confirmed data is saved to table in database
7. Reviewed pull requests
8. Worked on presentation</t>
  </si>
  <si>
    <t>Had trouble bypassing CORS permission
Had trouble bypassing csrf token</t>
  </si>
  <si>
    <t>Samantha helped solve both of these access issues
Lots of documentation reading on these issues as well</t>
  </si>
  <si>
    <t>0 - Learn more react functionalities to improve front end visual
2 - UI for each form
3 - Implementing routing to dashboard when logged in
3 - Implementing UI design in React
4 - Test all scenarios for login/register
5 - Meet with team for debugging and design consistency
7 - Prepare next presentation, lab, and documents</t>
  </si>
  <si>
    <r>
      <rPr>
        <rFont val="Arial"/>
        <b/>
        <color theme="1"/>
      </rPr>
      <t>Your Lead Roles</t>
    </r>
    <r>
      <rPr>
        <rFont val="Arial"/>
        <color theme="1"/>
      </rPr>
      <t>: Quality Assurance</t>
    </r>
  </si>
  <si>
    <t xml:space="preserve">0 - researched Jira and made comparison to Pivotal Tracker
1- Workerd on the SPPP document for Summary and QA Sections
5 - Had discussions with team members on discord channel.
</t>
  </si>
  <si>
    <t>1. Write 3 sections of SPPP  
2. Set up GitHub Desktop, checked out the Lab1 branch and added a brief about myself. Then committed and pushed the change to the origin remote Repository</t>
  </si>
  <si>
    <t>1. Figuring out how to change the branch and checkout into the branch</t>
  </si>
  <si>
    <t>Was able to figure out how to merge the additions into the lab1 branch</t>
  </si>
  <si>
    <t>1 -  Setup Development Environment for the Back end Database as well as the functionality of the database and the website.</t>
  </si>
  <si>
    <t>0 -  Learned how to use JIRA Software
1- Created User Stories and Tasks in the Epics(sprints)
2 - Deiscussed planning for the code implementation for iteration 1
5 -  Held team meetings twice to discuss lab and preperation for Iteration 1</t>
  </si>
  <si>
    <t>1. Lab 2 report along with updating sprints with User Stroeis and tasks for each user Story.</t>
  </si>
  <si>
    <t>Translating the Lab1 intstructions from a Pivotal Tracker Perspective to a JIRA perspective</t>
  </si>
  <si>
    <t>Met with the configurator of the team to learn how to operate the JIRA software</t>
  </si>
  <si>
    <t>09/19-09/26</t>
  </si>
  <si>
    <t>0- Learned how to create endpoints, as well as troubleshooting my machine to allow for the API to be connected from the frontend to the backend.
0- Leaned how to run two CLI's in order to test the frontend and back end on the same project folder.
1- Worked on updating JIRA to update the progress made for the code
2- Designed the endpoints and the Search page
3- Implemented the Python and React Code for the project
4 -  Tested the API's created for feetching the items to search
5 -  Met with team 2 times for this module
6 -  Setup Local environment to test the API's and React Code locally</t>
  </si>
  <si>
    <t>1. Worked on the Search functionality and created API endpoint for search as well as the fronend portion creating the search,js page
2. Worked on updating JIRA.
3. Worked on SDD and STD documents</t>
  </si>
  <si>
    <t>1. Troubleshooting the API endpoints.
2. Setting up Local environment to be able to test endpoints</t>
  </si>
  <si>
    <t>Fixed and testing complete</t>
  </si>
  <si>
    <t>1. Finsihing creating more functionality on the search such as filtering by price, as well as by location</t>
  </si>
  <si>
    <r>
      <rPr>
        <rFont val="Arial"/>
        <b/>
        <color theme="1"/>
      </rPr>
      <t>Your Lead Roles</t>
    </r>
    <r>
      <rPr>
        <rFont val="Arial"/>
        <color theme="1"/>
      </rPr>
      <t>: Team Leader</t>
    </r>
  </si>
  <si>
    <t>0 - learn git desktop
1 - define high level requirements, Risk Managements
5 - make project plan, send reminders to team members
6 - set up git
7 - prepare presentation</t>
  </si>
  <si>
    <t>SPP (Management Plan)
Risk Management Spreadsheet
Slideshow Presentation
Lab1 Commit</t>
  </si>
  <si>
    <t>Set Up Jira and add User stories
Set up Database
Skeleton of a website
Demo Video and presentation
SDD document</t>
  </si>
  <si>
    <t>9/12 - 9/19</t>
  </si>
  <si>
    <t xml:space="preserve">0 - learning the connection between flask and react; 
1 - creating stories based on the requirements and working in Jira; 
3 - implementing add items and creating equipment database; 
4 - tested by trying to add items and seeing the database populate; 
5 - meetings with group to make sure everyone is on the same page;
 6 - set up react baseline for everyone. Finished installing necessary features for flask and react </t>
  </si>
  <si>
    <t>Lab2 
Jira</t>
  </si>
  <si>
    <t>Implenting more features
SDD 
STD 
Demo/Presentation</t>
  </si>
  <si>
    <t>9/19 - 9/26</t>
  </si>
  <si>
    <t>1 - creating stories based on the requirements and working in Jira; 
2 - Designed the UI layout, color scheme
3 - implementing remove/update items. Worked on implementing some of the UI design; 
4 - tested by trying to removing and updating items and seeing the database populate;
5 - meetings with group to make sure everyone is on the same page. Helping everyone set up their react;</t>
  </si>
  <si>
    <t xml:space="preserve">SDD
STD
Slideshow presentation
Demo </t>
  </si>
  <si>
    <t xml:space="preserve">Communication about what was expected for the front end </t>
  </si>
  <si>
    <t>Being more clear on what is expected
Showing examples
Make sure we know how each feature flows to the next feature</t>
  </si>
  <si>
    <t>Implementing more features
Lab3</t>
  </si>
  <si>
    <r>
      <rPr>
        <rFont val="Arial"/>
        <b/>
        <color theme="1"/>
      </rPr>
      <t>Your Lead Roles</t>
    </r>
    <r>
      <rPr>
        <rFont val="Arial"/>
        <color theme="1"/>
      </rPr>
      <t>: Requirement leader</t>
    </r>
  </si>
  <si>
    <t>09/04/2023 - 09/12/2023</t>
  </si>
  <si>
    <t>0 - Figure out Git
1 - define high level Functional requirements
1 - define Related work
6 - set up git and Flask
7 - prepare presentation</t>
  </si>
  <si>
    <t>1. Write Essential Functional Requirements
2. Write Desirable Functional Requirements
3. Write Optional Functional Requirements
4. Define related work
5. Complete Requirements part for the presentation as the requirement leader
6. Created Team logo
7. Lab 1 commit</t>
  </si>
  <si>
    <t>1. Not able to connect Github desktop to the repo</t>
  </si>
  <si>
    <t>1. Solved- Needed to sign out and sign in again out of Git on Mac</t>
  </si>
  <si>
    <t>1. Work on setting up Jira 
2. Assign Feature to self and work on user stories
3. Set up repo and start coding back end
4. Lab 2
5. Figure out Databases and environments</t>
  </si>
  <si>
    <t>~10h</t>
  </si>
  <si>
    <t>09/13/2023 - 09/19/2023</t>
  </si>
  <si>
    <t xml:space="preserve">0 - Figure out Postgres, Jira, flask and rest API
1 - Create user stories and acceptance criteria
2 - Create tasks for user stories and discuss structural design with team
3- Start writing code and requirements.txt file
5 - Team meetings
6 - set environments, install flask, pip, python3, psycopg2
</t>
  </si>
  <si>
    <t>1. Imported Jira functionality from settings: User stories, sub-tasks
2. Set up sprints on Jira
3. Created 4 epics and 2 user stories and 2 acceptance criteria
4. Took over User Registration
5. Started adding code to the repo and created a separate branch for User registration 
6. Submitted lab 2 report</t>
  </si>
  <si>
    <t xml:space="preserve">1. Wanted to use Heroku, since is paid, need to find something else
2. No experts on Docker so focussing on creating requirements.txt for people to have similar environments
</t>
  </si>
  <si>
    <t>1. May use Elephant SQL for hosting database and Netlify for front end
2. Need to communicate through team meetings next week</t>
  </si>
  <si>
    <t>1. Add Epics (Features) for all requirements (Functional and non-functional
2. Wind-up database with Lazaro
3. Work on Design pattern recognition with Jay
4. Program the back-end for user registration (base functionality)</t>
  </si>
  <si>
    <t>~15h</t>
  </si>
  <si>
    <t>09/20/2023 - 09/26/2023</t>
  </si>
  <si>
    <t>0 - Figure out API integration with Google Sign-up
2 - Work on Design Patterns with Jay to populate SDDD document
2 - Work on Class Diagrams to populate SDDD document
3 - Implement google sign-up as an option for user registration and work on user registration with hashing the password with Ahnaf
4 - Work on the STD document
4 - Implementation testing
5 - Team meetings
6 - set environments, install flask, pip, python3, psycopg2
7- Review Pulll requests to merge into main, presentation</t>
  </si>
  <si>
    <t>1. Added Epics to Jira for other features.
2. Worked on Planned Design Patterns on the SDD document
3. Created UML for Class Diagram on Lucidchart
4. Created and tested back-end for google sign-up/sign-in using OAuth API and connected it to Elephant SQL
5. Created Payment info table on Elephant SQL
6. Worked on User registration logic and Bcrypt with Ahnaf
7. Created Testing Summary for STD document
8. Created format for test plan and added to user registration with Ahnaf
9. Reviewed pull requests
10. Worked on the presentation</t>
  </si>
  <si>
    <t>1. Had issues connecting to the database
2. Had issues with pip install for certain libraries
3. Had issues with npm start</t>
  </si>
  <si>
    <t>1. Fixed by using the correct table format and name
2. Google searched the correct syntax , some of them needed to be specified with sub-libraries.
3. Installed npm, initially the assumption was, jsonify library should also add npm and bootstrap, but those needed to be installed separately.</t>
  </si>
  <si>
    <t>1. Work on the UI for User Registration
2. Work on Lab 2
3. Analyze potential use for Docker
4. Analyze Selenium for automated testing
5. Work on Location API and profile
6. Implement About Us</t>
  </si>
  <si>
    <r>
      <rPr>
        <rFont val="Arial"/>
        <b/>
        <color theme="1"/>
      </rPr>
      <t>Your Lead Roles</t>
    </r>
    <r>
      <rPr>
        <rFont val="Arial"/>
        <color theme="1"/>
      </rPr>
      <t>: Configuration Leader</t>
    </r>
  </si>
  <si>
    <t xml:space="preserve">0 - Learn how to setup Git Desktop
0 – Connect Git with VS Code
1 – Added essential, desireable and optional features to the SPPP
5 – communicated to team members about joining late
5 – Discuss with team members on channel and got up to speed
6 – Discuss with Team about if we use Jira or Pivotal, and dev environment
7 – Contribute to group presentation
</t>
  </si>
  <si>
    <t xml:space="preserve">Added more Potential features to the project in SPPP
Work on Current presentation
</t>
  </si>
  <si>
    <t>none</t>
  </si>
  <si>
    <t xml:space="preserve">Added more Potential features to the project in SPPP
Learn Flask, React, and Jira
Figure out more concrete security requirements
Get familiar with using python and flask
Meet with team for individual updates
Work on next presentation
</t>
  </si>
  <si>
    <t xml:space="preserve">0 - Learn how to use Jira
1 - Create user stories and acceptance criteria
2 - Create tasks for user stories, discuss checkout/payment navigation
3 - Begin Coding User Story
5 - Team meetings
5 - give and receive help from Team Members outside of meetings
6 - configure environments, install flask, pip
</t>
  </si>
  <si>
    <t xml:space="preserve">1. Created 2 epics, 2 user stories each and 2 acceptance criteria each
2. Began working on Checkout Page code
3. Researched into how to integrate payment with Stripe
</t>
  </si>
  <si>
    <t>Encountered some issues with Stripe integration</t>
  </si>
  <si>
    <t>Putting Stripe integration on hold for later iteration</t>
  </si>
  <si>
    <t xml:space="preserve">Continue working on Checkout Page code.
Begin working on Payment Successful and Unsuccessful pages
Begin implantation of ElephantSQL database
Continue working on Stripe integration
Develop Card Validator Algorithm
Work on SPP, SDD, STD and PPT
</t>
  </si>
  <si>
    <t xml:space="preserve">0 - Figure out how to integrate payments with Stripe Secure Payment 
0 – learn how to use ElephantSQL database
2 – Decide with team between unique Checkout page style or a common style
3 – Continue building Checkout Page and implement Card Validator function
3 – Begin coding database connection of payment info
4 – Tried different test cases to validate checkout
4 - Work on the STD document 
4 - Implementation testing 
5 - Team meetings
5 – Sought help from Saahil, Ahnaf beyond scheduled meetings
6 - set environments, install flask, pip, psycopg2 some of which will be used later
7- commit changes to main branch with team support
</t>
  </si>
  <si>
    <t>1. Worked on Business Logic/Algorithms on the SDD document
2. Made Format Changes and also added Checkout Process and Stripe in essential and optional features respectively of SPPP
3. Implemented Card Validator method in Checkout Process
4. Worked with Saahil to begin implementing ElephantSQL for payment info
5. Contributed to STD document 
6. Committed Checkout Page to main branch with team
7. Added the Checkout and Secure Payments portion of the presentation</t>
  </si>
  <si>
    <t xml:space="preserve">1. Had issues connecting to the database
2. Had issues with pip install for certain libraries
3. Had issues with npm start
4. Issues integrating payment process with stripe
5. Issues integrating Card Validator method
6. Issues implementing redirect to payment successful
</t>
  </si>
  <si>
    <t xml:space="preserve">Putting Stripe integration on hold for later iteration
Putting Payment Successful page on hold for later iteration
Payment info database to be implemented in next iteration. All other issues resolved.
</t>
  </si>
  <si>
    <t xml:space="preserve">Begin Coding the Accept Reservation Request feature
Continue working on Stripe and database connection
SPPP, SDD, STD and PPT
</t>
  </si>
  <si>
    <r>
      <rPr>
        <rFont val="Arial"/>
        <b/>
        <color theme="1"/>
      </rPr>
      <t>Your Lead Roles</t>
    </r>
    <r>
      <rPr>
        <rFont val="Arial"/>
        <color theme="1"/>
      </rPr>
      <t>: Architecture and Design Leader</t>
    </r>
  </si>
  <si>
    <t>0 - learned git desktop
1 - Worked on the SPPP document
5 - Discussed general plans with team on Discord and Zoom and made sure everyone knows his responsibility
6 - set up IDE and Git, Determined additional tools to use
7 - prepare presentation slides and video</t>
  </si>
  <si>
    <t>SPPP Related Work &amp; Configuration;
Risk Management Spreadsheet;
Slideshow Presentation;
Decided by the team - Jira for progress tracking; Lucid Chart for UML diagrams; Postman for API testing; Use Github Flow branching strategy;
Lab1 Commit.</t>
  </si>
  <si>
    <t>Not familiar with Github Desktop version</t>
  </si>
  <si>
    <t>Took a little time to get myself familirized</t>
  </si>
  <si>
    <t>0 - learn Flask
2 - draft an overall architecture design for our app; start drafting SDD documents
3 - finish starter code for the app
5 - maintain ongoing attendence of team meetings</t>
  </si>
  <si>
    <r>
      <rPr/>
      <t xml:space="preserve">0 - learn how to bridge flask (python </t>
    </r>
    <r>
      <rPr>
        <color rgb="FF1155CC"/>
        <u/>
      </rPr>
      <t>app.py</t>
    </r>
    <r>
      <rPr/>
      <t>) and react (npm start); 
1 - set up Jira and formed general rule within the team; 
3 - implementing makeReseration method and creating reservation database; 
4 - tested by trying to inserting data into reservation database and observe; 
5 - communicated more with the team to learn each's experience and skillsets;
6 - set up venv for Python 3.9 and npm installed all dependencies.</t>
    </r>
  </si>
  <si>
    <t>take some time to resolve npm dependency issue</t>
  </si>
  <si>
    <t>Resolved</t>
  </si>
  <si>
    <t>Take charge of reviewing all Pull Requests in the team
SDD 
STD 
Demo/Presentation</t>
  </si>
  <si>
    <t xml:space="preserve">1 - created and refined stories based on the requirements in Jira; 
2 - Discussed the UI layout, color scheme within the team;
3 - implementing getReservation. Worked on implementing UI design for the Reservation page; 
4 - tested by trying to removing and making reservations and confirmed in the database and on the UI;
5 - meetings with group to make sure everyone is on the same page. Filled in gapped knowledge for certain team members (Git concepts, etc.)
6 - Reviewed all PRs within team and provided relevant comments and approvals; </t>
  </si>
  <si>
    <t>Not familiar enough with members' skillsets which resulted in some miscommunications</t>
  </si>
  <si>
    <t>Ended up in more inefficient meetings</t>
  </si>
  <si>
    <t>Bridge Reservation functionality with other components created by other members
Lab3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</si>
</sst>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
      <u/>
      <color rgb="FF0000FF"/>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readingOrder="0" shrinkToFit="0" vertical="bottom" wrapText="1"/>
    </xf>
    <xf borderId="0" fillId="0" fontId="3" numFmtId="0" xfId="0" applyFont="1"/>
    <xf borderId="0" fillId="0" fontId="4" numFmtId="0" xfId="0" applyAlignment="1" applyFont="1">
      <alignment readingOrder="0" shrinkToFit="0" wrapText="1"/>
    </xf>
    <xf borderId="0" fillId="3" fontId="1" numFmtId="0" xfId="0" applyAlignment="1" applyFill="1" applyFont="1">
      <alignment shrinkToFit="0" vertical="bottom" wrapText="0"/>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Font="1"/>
    <xf borderId="0" fillId="0" fontId="3" numFmtId="164" xfId="0" applyAlignment="1" applyFont="1" applyNumberFormat="1">
      <alignment readingOrder="0" shrinkToFit="0" wrapText="1"/>
    </xf>
    <xf borderId="0" fillId="4" fontId="3" numFmtId="0" xfId="0" applyAlignment="1" applyFill="1" applyFont="1">
      <alignment shrinkToFit="0" vertical="bottom" wrapText="1"/>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Font="1"/>
    <xf borderId="0" fillId="0" fontId="4" numFmtId="0" xfId="0" applyFont="1"/>
    <xf borderId="0" fillId="4" fontId="3" numFmtId="0" xfId="0" applyAlignment="1" applyFont="1">
      <alignment readingOrder="0" shrinkToFit="0" vertical="bottom" wrapText="1"/>
    </xf>
    <xf borderId="0" fillId="0" fontId="7" numFmtId="0" xfId="0" applyAlignment="1" applyFon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6.0"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6.75" customHeight="1">
      <c r="A4" s="6">
        <v>0.0</v>
      </c>
      <c r="B4" s="7" t="s">
        <v>24</v>
      </c>
      <c r="C4" s="7" t="s">
        <v>25</v>
      </c>
      <c r="D4" s="8" t="s">
        <v>26</v>
      </c>
      <c r="E4" s="8" t="s">
        <v>27</v>
      </c>
      <c r="F4" s="8" t="s">
        <v>28</v>
      </c>
      <c r="G4" s="8">
        <v>0.0</v>
      </c>
      <c r="H4" s="8">
        <v>0.0</v>
      </c>
      <c r="I4" s="8">
        <v>0.0</v>
      </c>
      <c r="J4" s="8">
        <v>0.0</v>
      </c>
      <c r="K4" s="8">
        <v>0.0</v>
      </c>
      <c r="L4" s="8">
        <v>8.0</v>
      </c>
      <c r="M4" s="8" t="s">
        <v>29</v>
      </c>
      <c r="N4" s="8">
        <v>3.0</v>
      </c>
      <c r="O4" s="8" t="s">
        <v>30</v>
      </c>
      <c r="P4" s="8" t="s">
        <v>31</v>
      </c>
      <c r="Q4" s="8">
        <v>0.0</v>
      </c>
      <c r="R4" s="8">
        <v>0.0</v>
      </c>
      <c r="S4" s="8">
        <v>0.0</v>
      </c>
      <c r="T4" s="8">
        <v>3.0</v>
      </c>
      <c r="U4" s="8" t="s">
        <v>32</v>
      </c>
    </row>
    <row r="5" ht="41.25" customHeight="1">
      <c r="A5" s="6">
        <v>1.0</v>
      </c>
      <c r="B5" s="7" t="s">
        <v>33</v>
      </c>
      <c r="C5" s="7" t="s">
        <v>34</v>
      </c>
      <c r="D5" s="8" t="s">
        <v>35</v>
      </c>
      <c r="E5" s="8" t="s">
        <v>27</v>
      </c>
      <c r="F5" s="8" t="s">
        <v>36</v>
      </c>
      <c r="G5" s="8">
        <v>4.0</v>
      </c>
      <c r="H5" s="8">
        <v>20.0</v>
      </c>
      <c r="I5" s="8">
        <v>30.0</v>
      </c>
      <c r="J5" s="8">
        <v>5.0</v>
      </c>
      <c r="K5" s="8">
        <v>25.0</v>
      </c>
      <c r="L5" s="8">
        <v>11.0</v>
      </c>
      <c r="M5" s="8">
        <v>8.0</v>
      </c>
      <c r="N5" s="8">
        <v>3.0</v>
      </c>
      <c r="O5" s="8">
        <v>2.0</v>
      </c>
      <c r="P5" s="8">
        <v>1.5</v>
      </c>
      <c r="Q5" s="8">
        <v>1.0</v>
      </c>
      <c r="R5" s="8">
        <v>2.0</v>
      </c>
      <c r="S5" s="8">
        <v>1.0</v>
      </c>
      <c r="T5" s="8">
        <v>3.0</v>
      </c>
      <c r="U5" s="8">
        <v>2.0</v>
      </c>
    </row>
    <row r="6" ht="47.25" customHeight="1">
      <c r="A6" s="6">
        <v>2.0</v>
      </c>
      <c r="B6" s="7" t="s">
        <v>37</v>
      </c>
      <c r="C6" s="7" t="s">
        <v>38</v>
      </c>
      <c r="D6" s="8" t="s">
        <v>39</v>
      </c>
      <c r="E6" s="8" t="s">
        <v>27</v>
      </c>
      <c r="F6" s="8" t="s">
        <v>40</v>
      </c>
      <c r="G6" s="8">
        <v>12.0</v>
      </c>
      <c r="H6" s="8">
        <v>8.0</v>
      </c>
      <c r="I6" s="8">
        <v>0.0</v>
      </c>
      <c r="J6" s="8">
        <v>15.0</v>
      </c>
      <c r="K6" s="8">
        <v>10.0</v>
      </c>
      <c r="L6" s="8">
        <v>19.0</v>
      </c>
      <c r="M6" s="8">
        <v>14.0</v>
      </c>
      <c r="N6" s="8">
        <v>5.0</v>
      </c>
      <c r="O6" s="8">
        <v>3.0</v>
      </c>
      <c r="P6" s="8">
        <v>1.0</v>
      </c>
      <c r="Q6" s="8">
        <v>3.0</v>
      </c>
      <c r="R6" s="8">
        <v>3.5</v>
      </c>
      <c r="S6" s="8">
        <v>2.0</v>
      </c>
      <c r="T6" s="8">
        <v>4.0</v>
      </c>
      <c r="U6" s="8">
        <v>1.0</v>
      </c>
    </row>
    <row r="7" ht="33.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88"/>
    <col customWidth="1" min="6" max="6" width="10.63"/>
    <col customWidth="1" min="7" max="7" width="31.25"/>
  </cols>
  <sheetData>
    <row r="1" ht="27.0" customHeight="1">
      <c r="A1" s="9" t="s">
        <v>41</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42</v>
      </c>
      <c r="B2" s="13" t="s">
        <v>43</v>
      </c>
      <c r="C2" s="13" t="s">
        <v>44</v>
      </c>
      <c r="D2" s="13" t="s">
        <v>45</v>
      </c>
      <c r="E2" s="13" t="s">
        <v>46</v>
      </c>
      <c r="F2" s="13" t="s">
        <v>47</v>
      </c>
      <c r="G2" s="13" t="s">
        <v>48</v>
      </c>
      <c r="H2" s="13" t="s">
        <v>49</v>
      </c>
      <c r="I2" s="13" t="s">
        <v>50</v>
      </c>
      <c r="J2" s="13" t="s">
        <v>51</v>
      </c>
      <c r="K2" s="14" t="s">
        <v>52</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16" t="s">
        <v>53</v>
      </c>
      <c r="B1" s="17"/>
      <c r="C1" s="17"/>
      <c r="D1" s="17"/>
      <c r="E1" s="17"/>
      <c r="F1" s="17"/>
      <c r="G1" s="18"/>
      <c r="H1" s="18"/>
      <c r="I1" s="18"/>
      <c r="J1" s="18"/>
      <c r="K1" s="18"/>
      <c r="L1" s="18"/>
      <c r="M1" s="18"/>
      <c r="N1" s="18"/>
      <c r="O1" s="18"/>
      <c r="P1" s="6"/>
      <c r="Q1" s="6"/>
      <c r="R1" s="18"/>
      <c r="S1" s="18"/>
      <c r="T1" s="6"/>
      <c r="U1" s="6"/>
      <c r="V1" s="6"/>
    </row>
    <row r="2" ht="31.5" customHeight="1">
      <c r="A2" s="17" t="s">
        <v>54</v>
      </c>
      <c r="G2" s="18"/>
      <c r="H2" s="18"/>
      <c r="I2" s="18"/>
      <c r="J2" s="18"/>
      <c r="K2" s="18"/>
      <c r="L2" s="18"/>
      <c r="M2" s="18"/>
      <c r="N2" s="18"/>
      <c r="O2" s="18"/>
      <c r="P2" s="6"/>
      <c r="Q2" s="6"/>
      <c r="R2" s="18"/>
      <c r="S2" s="18"/>
      <c r="T2" s="6"/>
      <c r="U2" s="6"/>
      <c r="V2" s="6"/>
    </row>
    <row r="3" ht="141.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ht="102.75" customHeight="1">
      <c r="A4" s="19">
        <v>1.0</v>
      </c>
      <c r="B4" s="19" t="s">
        <v>66</v>
      </c>
      <c r="C4" s="19">
        <f>D4+E4</f>
        <v>7</v>
      </c>
      <c r="D4" s="19">
        <f>sum(G4:N4)</f>
        <v>6</v>
      </c>
      <c r="E4" s="19">
        <v>1.0</v>
      </c>
      <c r="F4" s="19" t="s">
        <v>67</v>
      </c>
      <c r="G4" s="19">
        <v>3.0</v>
      </c>
      <c r="H4" s="19">
        <v>1.0</v>
      </c>
      <c r="I4" s="19"/>
      <c r="J4" s="19"/>
      <c r="K4" s="19"/>
      <c r="L4" s="19">
        <v>0.5</v>
      </c>
      <c r="M4" s="19">
        <v>1.0</v>
      </c>
      <c r="N4" s="19">
        <v>0.5</v>
      </c>
      <c r="O4" s="19" t="s">
        <v>68</v>
      </c>
      <c r="P4" s="19" t="s">
        <v>69</v>
      </c>
      <c r="Q4" s="19" t="s">
        <v>70</v>
      </c>
      <c r="R4" s="19" t="s">
        <v>71</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1" t="s">
        <v>53</v>
      </c>
      <c r="B1" s="18"/>
      <c r="C1" s="18"/>
      <c r="D1" s="18"/>
      <c r="E1" s="18"/>
      <c r="F1" s="18"/>
      <c r="G1" s="18"/>
      <c r="H1" s="18"/>
      <c r="I1" s="18"/>
      <c r="J1" s="18"/>
      <c r="K1" s="18"/>
      <c r="L1" s="18"/>
      <c r="M1" s="18"/>
      <c r="N1" s="18"/>
      <c r="O1" s="18"/>
      <c r="P1" s="6"/>
      <c r="Q1" s="6"/>
      <c r="R1" s="18"/>
      <c r="S1" s="18"/>
      <c r="T1" s="6"/>
      <c r="U1" s="6"/>
      <c r="V1" s="6"/>
    </row>
    <row r="2" ht="31.5" customHeight="1">
      <c r="A2" s="21" t="s">
        <v>72</v>
      </c>
      <c r="G2" s="18"/>
      <c r="H2" s="18"/>
      <c r="I2" s="18"/>
      <c r="J2" s="18"/>
      <c r="K2" s="18"/>
      <c r="L2" s="18"/>
      <c r="M2" s="18"/>
      <c r="N2" s="18"/>
      <c r="O2" s="18"/>
      <c r="P2" s="6"/>
      <c r="Q2" s="6"/>
      <c r="R2" s="18"/>
      <c r="S2" s="18"/>
      <c r="T2" s="6"/>
      <c r="U2" s="6"/>
      <c r="V2" s="6"/>
    </row>
    <row r="3" ht="141.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c r="A4" s="6">
        <v>1.0</v>
      </c>
      <c r="B4" s="7" t="s">
        <v>24</v>
      </c>
      <c r="C4" s="7">
        <v>7.5</v>
      </c>
      <c r="D4" s="7">
        <v>4.5</v>
      </c>
      <c r="E4" s="7">
        <v>3.0</v>
      </c>
      <c r="F4" s="7" t="s">
        <v>73</v>
      </c>
      <c r="G4" s="7">
        <v>1.0</v>
      </c>
      <c r="H4" s="7">
        <v>2.0</v>
      </c>
      <c r="I4" s="7">
        <v>0.0</v>
      </c>
      <c r="J4" s="7">
        <v>0.0</v>
      </c>
      <c r="K4" s="7">
        <v>0.0</v>
      </c>
      <c r="L4" s="7">
        <v>3.0</v>
      </c>
      <c r="M4" s="7">
        <v>0.5</v>
      </c>
      <c r="N4" s="7">
        <v>1.0</v>
      </c>
      <c r="O4" s="7" t="s">
        <v>74</v>
      </c>
      <c r="P4" s="7" t="s">
        <v>27</v>
      </c>
      <c r="Q4" s="7" t="s">
        <v>27</v>
      </c>
      <c r="R4" s="7" t="s">
        <v>75</v>
      </c>
      <c r="S4" s="7">
        <v>10.0</v>
      </c>
      <c r="T4" s="6"/>
      <c r="U4" s="6"/>
      <c r="V4" s="6"/>
      <c r="W4" s="22"/>
      <c r="X4" s="22"/>
      <c r="Y4" s="22"/>
      <c r="Z4" s="22"/>
    </row>
    <row r="5">
      <c r="A5" s="7">
        <v>2.0</v>
      </c>
      <c r="B5" s="7" t="s">
        <v>76</v>
      </c>
      <c r="C5" s="7">
        <v>10.0</v>
      </c>
      <c r="D5" s="7">
        <v>7.0</v>
      </c>
      <c r="E5" s="7">
        <v>3.0</v>
      </c>
      <c r="F5" s="7" t="s">
        <v>77</v>
      </c>
      <c r="G5" s="7">
        <v>3.0</v>
      </c>
      <c r="H5" s="7">
        <v>1.0</v>
      </c>
      <c r="I5" s="7">
        <v>0.0</v>
      </c>
      <c r="J5" s="7">
        <v>0.0</v>
      </c>
      <c r="K5" s="7">
        <v>0.0</v>
      </c>
      <c r="L5" s="7">
        <v>3.0</v>
      </c>
      <c r="M5" s="7">
        <v>3.0</v>
      </c>
      <c r="N5" s="7">
        <v>0.0</v>
      </c>
      <c r="O5" s="7" t="s">
        <v>78</v>
      </c>
      <c r="P5" s="7" t="s">
        <v>79</v>
      </c>
      <c r="Q5" s="7" t="s">
        <v>80</v>
      </c>
      <c r="R5" s="7" t="s">
        <v>81</v>
      </c>
      <c r="S5" s="7">
        <v>16.0</v>
      </c>
      <c r="T5" s="6"/>
      <c r="U5" s="6"/>
      <c r="V5" s="6"/>
    </row>
    <row r="6">
      <c r="A6" s="8">
        <v>3.0</v>
      </c>
      <c r="B6" s="8" t="s">
        <v>82</v>
      </c>
      <c r="C6" s="8">
        <v>23.0</v>
      </c>
      <c r="D6" s="8">
        <v>18.0</v>
      </c>
      <c r="E6" s="8">
        <v>5.0</v>
      </c>
      <c r="F6" s="23" t="s">
        <v>83</v>
      </c>
      <c r="G6" s="7">
        <v>4.0</v>
      </c>
      <c r="H6" s="7">
        <v>0.0</v>
      </c>
      <c r="I6" s="7">
        <v>3.0</v>
      </c>
      <c r="J6" s="7">
        <v>8.0</v>
      </c>
      <c r="K6" s="7">
        <v>2.0</v>
      </c>
      <c r="L6" s="7">
        <v>4.0</v>
      </c>
      <c r="M6" s="7">
        <v>0.0</v>
      </c>
      <c r="N6" s="7">
        <v>2.0</v>
      </c>
      <c r="O6" s="7" t="s">
        <v>84</v>
      </c>
      <c r="P6" s="7" t="s">
        <v>85</v>
      </c>
      <c r="Q6" s="7" t="s">
        <v>86</v>
      </c>
      <c r="R6" s="7" t="s">
        <v>87</v>
      </c>
      <c r="S6" s="7">
        <v>20.0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53</v>
      </c>
      <c r="B1" s="25"/>
      <c r="C1" s="25"/>
      <c r="D1" s="25"/>
      <c r="E1" s="25"/>
      <c r="F1" s="25"/>
      <c r="G1" s="18"/>
      <c r="H1" s="18"/>
      <c r="I1" s="18"/>
      <c r="J1" s="18"/>
      <c r="K1" s="18"/>
      <c r="L1" s="18"/>
      <c r="M1" s="18"/>
      <c r="N1" s="18"/>
      <c r="O1" s="18"/>
      <c r="P1" s="6"/>
      <c r="Q1" s="6"/>
      <c r="R1" s="18"/>
      <c r="S1" s="18"/>
      <c r="T1" s="6"/>
      <c r="U1" s="6"/>
      <c r="V1" s="6"/>
    </row>
    <row r="2" ht="40.5" customHeight="1">
      <c r="A2" s="26" t="s">
        <v>88</v>
      </c>
      <c r="G2" s="18"/>
      <c r="H2" s="18"/>
      <c r="I2" s="18"/>
      <c r="J2" s="18"/>
      <c r="K2" s="18"/>
      <c r="L2" s="18"/>
      <c r="M2" s="18"/>
      <c r="N2" s="18"/>
      <c r="O2" s="18"/>
      <c r="P2" s="6"/>
      <c r="Q2" s="6"/>
      <c r="R2" s="18"/>
      <c r="S2" s="18"/>
      <c r="T2" s="6"/>
      <c r="U2" s="6"/>
      <c r="V2" s="6"/>
    </row>
    <row r="3">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c r="A4" s="27">
        <v>1.0</v>
      </c>
      <c r="B4" s="7" t="s">
        <v>24</v>
      </c>
      <c r="C4" s="28">
        <v>8.0</v>
      </c>
      <c r="D4" s="28">
        <v>6.0</v>
      </c>
      <c r="E4" s="27">
        <v>1.0</v>
      </c>
      <c r="F4" s="28" t="s">
        <v>89</v>
      </c>
      <c r="G4" s="28">
        <v>2.0</v>
      </c>
      <c r="H4" s="28">
        <v>4.0</v>
      </c>
      <c r="I4" s="28">
        <v>0.0</v>
      </c>
      <c r="J4" s="28">
        <v>0.0</v>
      </c>
      <c r="K4" s="28">
        <v>0.0</v>
      </c>
      <c r="L4" s="28">
        <v>3.0</v>
      </c>
      <c r="M4" s="28">
        <v>0.0</v>
      </c>
      <c r="N4" s="28">
        <v>0.0</v>
      </c>
      <c r="O4" s="28" t="s">
        <v>90</v>
      </c>
      <c r="P4" s="28" t="s">
        <v>91</v>
      </c>
      <c r="Q4" s="28" t="s">
        <v>92</v>
      </c>
      <c r="R4" s="28" t="s">
        <v>93</v>
      </c>
      <c r="S4" s="28">
        <v>10.0</v>
      </c>
      <c r="T4" s="27"/>
      <c r="U4" s="27"/>
      <c r="V4" s="27"/>
      <c r="W4" s="29"/>
      <c r="X4" s="29"/>
      <c r="Y4" s="29"/>
      <c r="Z4" s="29"/>
    </row>
    <row r="5">
      <c r="A5" s="8">
        <v>2.0</v>
      </c>
      <c r="B5" s="8" t="s">
        <v>33</v>
      </c>
      <c r="C5" s="8">
        <v>6.0</v>
      </c>
      <c r="D5" s="8">
        <v>4.0</v>
      </c>
      <c r="E5" s="8">
        <v>2.0</v>
      </c>
      <c r="F5" s="23" t="s">
        <v>94</v>
      </c>
      <c r="G5" s="7">
        <v>1.0</v>
      </c>
      <c r="H5" s="7">
        <v>1.0</v>
      </c>
      <c r="I5" s="7">
        <v>2.0</v>
      </c>
      <c r="J5" s="7">
        <v>0.0</v>
      </c>
      <c r="K5" s="7">
        <v>0.0</v>
      </c>
      <c r="L5" s="7">
        <v>2.0</v>
      </c>
      <c r="M5" s="7">
        <v>0.0</v>
      </c>
      <c r="N5" s="7">
        <v>0.0</v>
      </c>
      <c r="O5" s="7" t="s">
        <v>95</v>
      </c>
      <c r="P5" s="7" t="s">
        <v>96</v>
      </c>
      <c r="Q5" s="7" t="s">
        <v>97</v>
      </c>
      <c r="R5" s="6"/>
      <c r="S5" s="6"/>
      <c r="T5" s="6"/>
      <c r="U5" s="6"/>
      <c r="V5" s="6"/>
    </row>
    <row r="6">
      <c r="A6" s="8">
        <v>3.0</v>
      </c>
      <c r="B6" s="8" t="s">
        <v>98</v>
      </c>
      <c r="C6" s="8">
        <v>17.0</v>
      </c>
      <c r="D6" s="8">
        <v>13.0</v>
      </c>
      <c r="E6" s="8">
        <v>4.0</v>
      </c>
      <c r="F6" s="23" t="s">
        <v>99</v>
      </c>
      <c r="G6" s="7">
        <v>4.0</v>
      </c>
      <c r="H6" s="7">
        <v>1.0</v>
      </c>
      <c r="I6" s="7">
        <v>3.0</v>
      </c>
      <c r="J6" s="7">
        <v>3.0</v>
      </c>
      <c r="K6" s="7">
        <v>1.0</v>
      </c>
      <c r="L6" s="7">
        <v>4.0</v>
      </c>
      <c r="M6" s="7">
        <v>1.0</v>
      </c>
      <c r="N6" s="7">
        <v>0.0</v>
      </c>
      <c r="O6" s="7" t="s">
        <v>100</v>
      </c>
      <c r="P6" s="7" t="s">
        <v>101</v>
      </c>
      <c r="Q6" s="7" t="s">
        <v>102</v>
      </c>
      <c r="R6" s="7" t="s">
        <v>103</v>
      </c>
      <c r="S6" s="7">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15.0"/>
    <col customWidth="1" min="4" max="4" width="8.38"/>
    <col customWidth="1" min="5" max="5" width="15.13"/>
    <col customWidth="1" min="6" max="6" width="40.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63"/>
    <col customWidth="1" min="20" max="22" width="10.75"/>
  </cols>
  <sheetData>
    <row r="1" ht="36.0" customHeight="1">
      <c r="A1" s="1" t="s">
        <v>53</v>
      </c>
      <c r="B1" s="18"/>
      <c r="C1" s="18"/>
      <c r="D1" s="18"/>
      <c r="E1" s="18"/>
      <c r="F1" s="18"/>
      <c r="G1" s="18"/>
      <c r="H1" s="18"/>
      <c r="I1" s="18"/>
      <c r="J1" s="18"/>
      <c r="K1" s="18"/>
      <c r="L1" s="18"/>
      <c r="M1" s="18"/>
      <c r="N1" s="18"/>
      <c r="O1" s="18"/>
      <c r="P1" s="6"/>
      <c r="Q1" s="6"/>
      <c r="R1" s="18"/>
      <c r="S1" s="18"/>
      <c r="T1" s="6"/>
      <c r="U1" s="6"/>
      <c r="V1" s="6"/>
    </row>
    <row r="2" ht="56.25" customHeight="1">
      <c r="A2" s="21" t="s">
        <v>104</v>
      </c>
      <c r="G2" s="18"/>
      <c r="H2" s="18"/>
      <c r="I2" s="18"/>
      <c r="J2" s="18"/>
      <c r="K2" s="18"/>
      <c r="L2" s="18"/>
      <c r="M2" s="18"/>
      <c r="N2" s="18"/>
      <c r="O2" s="18"/>
      <c r="P2" s="6"/>
      <c r="Q2" s="6"/>
      <c r="R2" s="18"/>
      <c r="S2" s="18"/>
      <c r="T2" s="6"/>
      <c r="U2" s="6"/>
      <c r="V2" s="6"/>
    </row>
    <row r="3" ht="171.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ht="107.25" customHeight="1">
      <c r="A4" s="6">
        <v>1.0</v>
      </c>
      <c r="B4" s="7" t="s">
        <v>24</v>
      </c>
      <c r="C4" s="7">
        <v>8.0</v>
      </c>
      <c r="D4" s="7">
        <v>5.0</v>
      </c>
      <c r="E4" s="7">
        <v>3.0</v>
      </c>
      <c r="F4" s="7" t="s">
        <v>105</v>
      </c>
      <c r="G4" s="7">
        <v>1.0</v>
      </c>
      <c r="H4" s="7">
        <v>1.5</v>
      </c>
      <c r="I4" s="7">
        <v>0.0</v>
      </c>
      <c r="J4" s="7">
        <v>0.0</v>
      </c>
      <c r="K4" s="7">
        <v>0.0</v>
      </c>
      <c r="L4" s="7">
        <v>3.0</v>
      </c>
      <c r="M4" s="7">
        <v>0.5</v>
      </c>
      <c r="N4" s="7">
        <v>2.0</v>
      </c>
      <c r="O4" s="7" t="s">
        <v>106</v>
      </c>
      <c r="P4" s="7" t="s">
        <v>27</v>
      </c>
      <c r="Q4" s="7" t="s">
        <v>27</v>
      </c>
      <c r="R4" s="7" t="s">
        <v>107</v>
      </c>
      <c r="S4" s="30">
        <v>45214.0</v>
      </c>
      <c r="T4" s="6"/>
      <c r="U4" s="6"/>
      <c r="V4" s="6"/>
      <c r="W4" s="22"/>
      <c r="X4" s="22"/>
      <c r="Y4" s="22"/>
      <c r="Z4" s="22"/>
    </row>
    <row r="5" ht="61.5" customHeight="1">
      <c r="A5" s="8">
        <v>2.0</v>
      </c>
      <c r="B5" s="8" t="s">
        <v>108</v>
      </c>
      <c r="C5" s="8">
        <v>12.0</v>
      </c>
      <c r="D5" s="8">
        <v>9.5</v>
      </c>
      <c r="E5" s="8">
        <v>2.5</v>
      </c>
      <c r="F5" s="8" t="s">
        <v>109</v>
      </c>
      <c r="G5" s="7">
        <v>1.0</v>
      </c>
      <c r="H5" s="7">
        <v>2.5</v>
      </c>
      <c r="I5" s="7">
        <v>0.0</v>
      </c>
      <c r="J5" s="7">
        <v>2.0</v>
      </c>
      <c r="K5" s="7">
        <v>1.0</v>
      </c>
      <c r="L5" s="7">
        <v>2.5</v>
      </c>
      <c r="M5" s="7">
        <v>3.0</v>
      </c>
      <c r="N5" s="7">
        <v>0.0</v>
      </c>
      <c r="O5" s="7" t="s">
        <v>110</v>
      </c>
      <c r="P5" s="7" t="s">
        <v>27</v>
      </c>
      <c r="Q5" s="7" t="s">
        <v>27</v>
      </c>
      <c r="R5" s="7" t="s">
        <v>111</v>
      </c>
      <c r="S5" s="7">
        <v>15.0</v>
      </c>
      <c r="T5" s="6"/>
      <c r="U5" s="6"/>
      <c r="V5" s="6"/>
    </row>
    <row r="6" ht="55.5" customHeight="1">
      <c r="A6" s="8">
        <v>3.0</v>
      </c>
      <c r="B6" s="8" t="s">
        <v>112</v>
      </c>
      <c r="C6" s="8">
        <v>15.5</v>
      </c>
      <c r="D6" s="8">
        <v>9.5</v>
      </c>
      <c r="E6" s="8">
        <v>5.0</v>
      </c>
      <c r="F6" s="8" t="s">
        <v>113</v>
      </c>
      <c r="G6" s="7">
        <v>0.0</v>
      </c>
      <c r="H6" s="7">
        <v>1.5</v>
      </c>
      <c r="I6" s="7">
        <v>2.0</v>
      </c>
      <c r="J6" s="7">
        <v>3.0</v>
      </c>
      <c r="K6" s="7">
        <v>1.0</v>
      </c>
      <c r="L6" s="7">
        <v>7.0</v>
      </c>
      <c r="M6" s="7">
        <v>0.0</v>
      </c>
      <c r="N6" s="7">
        <v>0.0</v>
      </c>
      <c r="O6" s="7" t="s">
        <v>114</v>
      </c>
      <c r="P6" s="7" t="s">
        <v>115</v>
      </c>
      <c r="Q6" s="7" t="s">
        <v>116</v>
      </c>
      <c r="R6" s="7" t="s">
        <v>117</v>
      </c>
      <c r="S6" s="30">
        <v>45214.0</v>
      </c>
      <c r="T6" s="6"/>
      <c r="U6" s="6"/>
      <c r="V6" s="6"/>
    </row>
    <row r="7" ht="18.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48.0"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3" width="10.75"/>
    <col customWidth="1" min="4" max="4" width="8.38"/>
    <col customWidth="1" min="5" max="5" width="7.13"/>
    <col customWidth="1" min="6" max="6" width="41.88"/>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38.75"/>
    <col customWidth="1" min="16" max="16" width="19.63"/>
    <col customWidth="1" min="17" max="17" width="17.25"/>
    <col customWidth="1" min="18" max="18" width="28.38"/>
    <col customWidth="1" min="19" max="19" width="8.88"/>
    <col customWidth="1" min="20" max="22" width="10.75"/>
  </cols>
  <sheetData>
    <row r="1" ht="69.0" customHeight="1">
      <c r="A1" s="31" t="s">
        <v>118</v>
      </c>
      <c r="G1" s="18"/>
      <c r="H1" s="18"/>
      <c r="I1" s="18"/>
      <c r="J1" s="18"/>
      <c r="K1" s="18"/>
      <c r="L1" s="18"/>
      <c r="M1" s="18"/>
      <c r="N1" s="18"/>
      <c r="O1" s="18"/>
      <c r="P1" s="6"/>
      <c r="Q1" s="6"/>
      <c r="R1" s="18"/>
      <c r="S1" s="18"/>
      <c r="T1" s="6"/>
      <c r="U1" s="6"/>
      <c r="V1" s="6"/>
    </row>
    <row r="2" ht="118.5" customHeight="1">
      <c r="A2" s="2" t="s">
        <v>55</v>
      </c>
      <c r="B2" s="2" t="s">
        <v>3</v>
      </c>
      <c r="C2" s="2" t="s">
        <v>56</v>
      </c>
      <c r="D2" s="2" t="s">
        <v>57</v>
      </c>
      <c r="E2" s="2" t="s">
        <v>58</v>
      </c>
      <c r="F2" s="2" t="s">
        <v>59</v>
      </c>
      <c r="G2" s="2" t="s">
        <v>16</v>
      </c>
      <c r="H2" s="2" t="s">
        <v>17</v>
      </c>
      <c r="I2" s="2" t="s">
        <v>18</v>
      </c>
      <c r="J2" s="2" t="s">
        <v>19</v>
      </c>
      <c r="K2" s="2" t="s">
        <v>20</v>
      </c>
      <c r="L2" s="2" t="s">
        <v>21</v>
      </c>
      <c r="M2" s="2" t="s">
        <v>22</v>
      </c>
      <c r="N2" s="2" t="s">
        <v>60</v>
      </c>
      <c r="O2" s="2" t="s">
        <v>61</v>
      </c>
      <c r="P2" s="3" t="s">
        <v>62</v>
      </c>
      <c r="Q2" s="3" t="s">
        <v>63</v>
      </c>
      <c r="R2" s="2" t="s">
        <v>64</v>
      </c>
      <c r="S2" s="2" t="s">
        <v>65</v>
      </c>
      <c r="T2" s="3"/>
      <c r="U2" s="3"/>
      <c r="V2" s="3"/>
      <c r="W2" s="4"/>
      <c r="X2" s="4"/>
      <c r="Y2" s="4"/>
      <c r="Z2" s="4"/>
    </row>
    <row r="3">
      <c r="A3" s="32">
        <v>1.0</v>
      </c>
      <c r="B3" s="32" t="s">
        <v>119</v>
      </c>
      <c r="C3" s="33">
        <v>7.0</v>
      </c>
      <c r="D3" s="33">
        <v>4.0</v>
      </c>
      <c r="E3" s="33">
        <v>3.0</v>
      </c>
      <c r="F3" s="32" t="s">
        <v>120</v>
      </c>
      <c r="G3" s="32">
        <v>2.0</v>
      </c>
      <c r="H3" s="32">
        <v>4.0</v>
      </c>
      <c r="I3" s="32"/>
      <c r="J3" s="32"/>
      <c r="K3" s="32"/>
      <c r="L3" s="32"/>
      <c r="M3" s="32">
        <v>0.5</v>
      </c>
      <c r="N3" s="32">
        <v>0.5</v>
      </c>
      <c r="O3" s="33" t="s">
        <v>121</v>
      </c>
      <c r="P3" s="32" t="s">
        <v>122</v>
      </c>
      <c r="Q3" s="32" t="s">
        <v>123</v>
      </c>
      <c r="R3" s="33" t="s">
        <v>124</v>
      </c>
      <c r="S3" s="33" t="s">
        <v>125</v>
      </c>
      <c r="T3" s="32"/>
      <c r="U3" s="32"/>
      <c r="V3" s="32"/>
      <c r="W3" s="34"/>
      <c r="X3" s="34"/>
      <c r="Y3" s="34"/>
      <c r="Z3" s="34"/>
    </row>
    <row r="4">
      <c r="A4" s="8">
        <v>2.0</v>
      </c>
      <c r="B4" s="23" t="s">
        <v>126</v>
      </c>
      <c r="C4" s="8">
        <f t="shared" ref="C4:C5" si="1">D4+E4</f>
        <v>12</v>
      </c>
      <c r="D4" s="35">
        <f>G4+H4+I4+J4+M4</f>
        <v>9</v>
      </c>
      <c r="E4" s="35">
        <f t="shared" ref="E4:E6" si="2">L4</f>
        <v>3</v>
      </c>
      <c r="F4" s="33" t="s">
        <v>127</v>
      </c>
      <c r="G4" s="7">
        <v>4.0</v>
      </c>
      <c r="H4" s="7">
        <v>2.0</v>
      </c>
      <c r="I4" s="7">
        <v>1.0</v>
      </c>
      <c r="J4" s="7">
        <v>0.5</v>
      </c>
      <c r="K4" s="7">
        <v>0.0</v>
      </c>
      <c r="L4" s="7">
        <v>3.0</v>
      </c>
      <c r="M4" s="7">
        <v>1.5</v>
      </c>
      <c r="N4" s="7">
        <v>0.0</v>
      </c>
      <c r="O4" s="7" t="s">
        <v>128</v>
      </c>
      <c r="P4" s="7" t="s">
        <v>129</v>
      </c>
      <c r="Q4" s="7" t="s">
        <v>130</v>
      </c>
      <c r="R4" s="7" t="s">
        <v>131</v>
      </c>
      <c r="S4" s="7" t="s">
        <v>132</v>
      </c>
      <c r="T4" s="6"/>
      <c r="U4" s="6"/>
      <c r="V4" s="6"/>
    </row>
    <row r="5">
      <c r="A5" s="8">
        <v>3.0</v>
      </c>
      <c r="B5" s="23" t="s">
        <v>133</v>
      </c>
      <c r="C5" s="8">
        <f t="shared" si="1"/>
        <v>19</v>
      </c>
      <c r="D5" s="35">
        <f>G5+H5+I5+J5+M5+K5+N5</f>
        <v>14</v>
      </c>
      <c r="E5" s="35">
        <f t="shared" si="2"/>
        <v>5</v>
      </c>
      <c r="F5" s="33" t="s">
        <v>134</v>
      </c>
      <c r="G5" s="7">
        <v>3.0</v>
      </c>
      <c r="H5" s="7">
        <v>0.0</v>
      </c>
      <c r="I5" s="7">
        <v>3.0</v>
      </c>
      <c r="J5" s="7">
        <v>3.5</v>
      </c>
      <c r="K5" s="7">
        <v>3.0</v>
      </c>
      <c r="L5" s="7">
        <v>5.0</v>
      </c>
      <c r="M5" s="7">
        <v>0.5</v>
      </c>
      <c r="N5" s="7">
        <v>1.0</v>
      </c>
      <c r="O5" s="7" t="s">
        <v>135</v>
      </c>
      <c r="P5" s="7" t="s">
        <v>136</v>
      </c>
      <c r="Q5" s="7" t="s">
        <v>137</v>
      </c>
      <c r="R5" s="7" t="s">
        <v>138</v>
      </c>
      <c r="S5" s="7" t="s">
        <v>132</v>
      </c>
      <c r="T5" s="6"/>
      <c r="U5" s="6"/>
      <c r="V5" s="6"/>
    </row>
    <row r="6" ht="15.75" customHeight="1">
      <c r="E6" s="35" t="str">
        <f t="shared" si="2"/>
        <v/>
      </c>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8.38"/>
    <col customWidth="1" min="3" max="3" width="7.25"/>
    <col customWidth="1" min="4" max="4" width="8.38"/>
    <col customWidth="1" min="5" max="5" width="7.13"/>
    <col customWidth="1" min="6" max="6" width="54.88"/>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69.0" customHeight="1">
      <c r="A1" s="36" t="s">
        <v>139</v>
      </c>
      <c r="G1" s="18"/>
      <c r="H1" s="18"/>
      <c r="I1" s="18"/>
      <c r="J1" s="18"/>
      <c r="K1" s="18"/>
      <c r="L1" s="18"/>
      <c r="M1" s="18"/>
      <c r="N1" s="18"/>
      <c r="O1" s="18"/>
      <c r="P1" s="6"/>
      <c r="Q1" s="6"/>
      <c r="R1" s="18"/>
      <c r="S1" s="18"/>
      <c r="T1" s="6"/>
      <c r="U1" s="6"/>
      <c r="V1" s="6"/>
    </row>
    <row r="2" ht="118.5" customHeight="1">
      <c r="A2" s="2" t="s">
        <v>55</v>
      </c>
      <c r="B2" s="2" t="s">
        <v>3</v>
      </c>
      <c r="C2" s="2" t="s">
        <v>56</v>
      </c>
      <c r="D2" s="2" t="s">
        <v>57</v>
      </c>
      <c r="E2" s="2" t="s">
        <v>58</v>
      </c>
      <c r="F2" s="2" t="s">
        <v>59</v>
      </c>
      <c r="G2" s="2" t="s">
        <v>16</v>
      </c>
      <c r="H2" s="2" t="s">
        <v>17</v>
      </c>
      <c r="I2" s="2" t="s">
        <v>18</v>
      </c>
      <c r="J2" s="2" t="s">
        <v>19</v>
      </c>
      <c r="K2" s="2" t="s">
        <v>20</v>
      </c>
      <c r="L2" s="2" t="s">
        <v>21</v>
      </c>
      <c r="M2" s="2" t="s">
        <v>22</v>
      </c>
      <c r="N2" s="2" t="s">
        <v>60</v>
      </c>
      <c r="O2" s="2" t="s">
        <v>61</v>
      </c>
      <c r="P2" s="3" t="s">
        <v>62</v>
      </c>
      <c r="Q2" s="3" t="s">
        <v>63</v>
      </c>
      <c r="R2" s="2" t="s">
        <v>64</v>
      </c>
      <c r="S2" s="2" t="s">
        <v>65</v>
      </c>
      <c r="T2" s="3"/>
      <c r="U2" s="3"/>
      <c r="V2" s="3"/>
      <c r="W2" s="4"/>
      <c r="X2" s="4"/>
      <c r="Y2" s="4"/>
      <c r="Z2" s="4"/>
    </row>
    <row r="3" ht="120.75" customHeight="1">
      <c r="A3" s="32">
        <v>1.0</v>
      </c>
      <c r="B3" s="32" t="s">
        <v>119</v>
      </c>
      <c r="C3" s="32">
        <f t="shared" ref="C3:C5" si="1">SUM(D3+E3)</f>
        <v>4.75</v>
      </c>
      <c r="D3" s="33">
        <f t="shared" ref="D3:D5" si="2">SUM(G3+H3+I3+J3+K3+M3+N3)</f>
        <v>3.5</v>
      </c>
      <c r="E3" s="33">
        <f t="shared" ref="E3:E5" si="3">L3</f>
        <v>1.25</v>
      </c>
      <c r="F3" s="37" t="s">
        <v>140</v>
      </c>
      <c r="G3" s="33">
        <v>1.0</v>
      </c>
      <c r="H3" s="33">
        <v>2.0</v>
      </c>
      <c r="I3" s="33">
        <v>0.0</v>
      </c>
      <c r="J3" s="33">
        <v>0.0</v>
      </c>
      <c r="K3" s="33">
        <v>0.0</v>
      </c>
      <c r="L3" s="33">
        <v>1.25</v>
      </c>
      <c r="M3" s="33">
        <v>0.5</v>
      </c>
      <c r="N3" s="33">
        <v>0.0</v>
      </c>
      <c r="O3" s="33" t="s">
        <v>141</v>
      </c>
      <c r="P3" s="33" t="s">
        <v>142</v>
      </c>
      <c r="Q3" s="33" t="s">
        <v>142</v>
      </c>
      <c r="R3" s="33" t="s">
        <v>143</v>
      </c>
      <c r="S3" s="33">
        <v>10.0</v>
      </c>
      <c r="T3" s="32"/>
      <c r="U3" s="32"/>
      <c r="V3" s="32"/>
      <c r="W3" s="34"/>
      <c r="X3" s="34"/>
      <c r="Y3" s="34"/>
      <c r="Z3" s="34"/>
    </row>
    <row r="4">
      <c r="A4" s="8">
        <v>2.0</v>
      </c>
      <c r="B4" s="23" t="s">
        <v>126</v>
      </c>
      <c r="C4" s="32">
        <f t="shared" si="1"/>
        <v>19</v>
      </c>
      <c r="D4" s="33">
        <f t="shared" si="2"/>
        <v>16</v>
      </c>
      <c r="E4" s="33">
        <f t="shared" si="3"/>
        <v>3</v>
      </c>
      <c r="F4" s="33" t="s">
        <v>144</v>
      </c>
      <c r="G4" s="7">
        <v>3.0</v>
      </c>
      <c r="H4" s="7">
        <v>2.0</v>
      </c>
      <c r="I4" s="7">
        <v>1.0</v>
      </c>
      <c r="J4" s="7">
        <v>8.0</v>
      </c>
      <c r="K4" s="7">
        <v>0.0</v>
      </c>
      <c r="L4" s="7">
        <v>3.0</v>
      </c>
      <c r="M4" s="7">
        <v>2.0</v>
      </c>
      <c r="N4" s="7">
        <v>0.0</v>
      </c>
      <c r="O4" s="7" t="s">
        <v>145</v>
      </c>
      <c r="P4" s="7" t="s">
        <v>146</v>
      </c>
      <c r="Q4" s="7" t="s">
        <v>147</v>
      </c>
      <c r="R4" s="7" t="s">
        <v>148</v>
      </c>
      <c r="S4" s="7">
        <v>24.0</v>
      </c>
      <c r="T4" s="6"/>
      <c r="U4" s="6"/>
      <c r="V4" s="6"/>
    </row>
    <row r="5">
      <c r="A5" s="8">
        <v>3.0</v>
      </c>
      <c r="B5" s="23" t="s">
        <v>133</v>
      </c>
      <c r="C5" s="32">
        <f t="shared" si="1"/>
        <v>32.75</v>
      </c>
      <c r="D5" s="33">
        <f t="shared" si="2"/>
        <v>25.75</v>
      </c>
      <c r="E5" s="33">
        <f t="shared" si="3"/>
        <v>7</v>
      </c>
      <c r="F5" s="33" t="s">
        <v>149</v>
      </c>
      <c r="G5" s="7">
        <v>6.0</v>
      </c>
      <c r="H5" s="7">
        <v>0.0</v>
      </c>
      <c r="I5" s="7">
        <v>0.25</v>
      </c>
      <c r="J5" s="7">
        <v>17.0</v>
      </c>
      <c r="K5" s="7">
        <v>2.0</v>
      </c>
      <c r="L5" s="7">
        <v>7.0</v>
      </c>
      <c r="M5" s="7">
        <v>0.25</v>
      </c>
      <c r="N5" s="7">
        <v>0.25</v>
      </c>
      <c r="O5" s="7" t="s">
        <v>150</v>
      </c>
      <c r="P5" s="7" t="s">
        <v>151</v>
      </c>
      <c r="Q5" s="7" t="s">
        <v>152</v>
      </c>
      <c r="R5" s="7" t="s">
        <v>153</v>
      </c>
      <c r="S5" s="7">
        <v>22.0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58.88"/>
    <col customWidth="1" min="15" max="15" width="29.75"/>
    <col customWidth="1" min="18" max="18" width="30.5"/>
  </cols>
  <sheetData>
    <row r="1">
      <c r="A1" s="1" t="s">
        <v>53</v>
      </c>
      <c r="B1" s="18"/>
      <c r="C1" s="18"/>
      <c r="D1" s="18"/>
      <c r="E1" s="18"/>
      <c r="F1" s="18"/>
      <c r="G1" s="18"/>
      <c r="H1" s="18"/>
      <c r="I1" s="18"/>
      <c r="J1" s="18"/>
      <c r="K1" s="18"/>
      <c r="L1" s="18"/>
      <c r="M1" s="18"/>
      <c r="N1" s="18"/>
      <c r="O1" s="18"/>
      <c r="P1" s="6"/>
      <c r="Q1" s="6"/>
      <c r="R1" s="18"/>
      <c r="S1" s="18"/>
    </row>
    <row r="2" ht="21.0" customHeight="1">
      <c r="A2" s="21" t="s">
        <v>154</v>
      </c>
      <c r="G2" s="18"/>
      <c r="H2" s="18"/>
      <c r="I2" s="18"/>
      <c r="J2" s="18"/>
      <c r="K2" s="18"/>
      <c r="L2" s="18"/>
      <c r="M2" s="18"/>
      <c r="N2" s="18"/>
      <c r="O2" s="18"/>
      <c r="P2" s="6"/>
      <c r="Q2" s="6"/>
      <c r="R2" s="18"/>
      <c r="S2" s="18"/>
    </row>
    <row r="3">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row>
    <row r="4">
      <c r="A4" s="6">
        <v>1.0</v>
      </c>
      <c r="B4" s="7" t="s">
        <v>24</v>
      </c>
      <c r="C4" s="7">
        <v>7.0</v>
      </c>
      <c r="D4" s="7">
        <v>6.0</v>
      </c>
      <c r="E4" s="7">
        <v>3.0</v>
      </c>
      <c r="F4" s="7" t="s">
        <v>155</v>
      </c>
      <c r="G4" s="7">
        <v>1.0</v>
      </c>
      <c r="H4" s="7">
        <v>2.0</v>
      </c>
      <c r="I4" s="7">
        <v>0.0</v>
      </c>
      <c r="J4" s="7">
        <v>0.0</v>
      </c>
      <c r="K4" s="7">
        <v>0.0</v>
      </c>
      <c r="L4" s="7">
        <v>3.0</v>
      </c>
      <c r="M4" s="7">
        <v>1.0</v>
      </c>
      <c r="N4" s="7">
        <v>1.0</v>
      </c>
      <c r="O4" s="7" t="s">
        <v>156</v>
      </c>
      <c r="P4" s="7" t="s">
        <v>157</v>
      </c>
      <c r="Q4" s="7" t="s">
        <v>158</v>
      </c>
      <c r="R4" s="7" t="s">
        <v>159</v>
      </c>
      <c r="S4" s="7">
        <v>10.0</v>
      </c>
    </row>
    <row r="5">
      <c r="A5" s="8">
        <v>2.0</v>
      </c>
      <c r="B5" s="8" t="s">
        <v>108</v>
      </c>
      <c r="C5" s="8">
        <v>12.5</v>
      </c>
      <c r="D5" s="8">
        <v>10.0</v>
      </c>
      <c r="E5" s="8">
        <v>2.5</v>
      </c>
      <c r="F5" s="38" t="s">
        <v>160</v>
      </c>
      <c r="G5" s="7">
        <v>1.0</v>
      </c>
      <c r="H5" s="7">
        <v>1.0</v>
      </c>
      <c r="I5" s="7">
        <v>0.0</v>
      </c>
      <c r="J5" s="7">
        <v>3.0</v>
      </c>
      <c r="K5" s="7">
        <v>2.0</v>
      </c>
      <c r="L5" s="7">
        <v>2.5</v>
      </c>
      <c r="M5" s="7">
        <v>3.0</v>
      </c>
      <c r="N5" s="7">
        <v>0.0</v>
      </c>
      <c r="O5" s="7" t="s">
        <v>110</v>
      </c>
      <c r="P5" s="7" t="s">
        <v>161</v>
      </c>
      <c r="Q5" s="7" t="s">
        <v>162</v>
      </c>
      <c r="R5" s="7" t="s">
        <v>163</v>
      </c>
      <c r="S5" s="7">
        <v>15.0</v>
      </c>
      <c r="T5" s="6"/>
      <c r="U5" s="6"/>
      <c r="V5" s="6"/>
    </row>
    <row r="6">
      <c r="A6" s="8">
        <v>3.0</v>
      </c>
      <c r="B6" s="8" t="s">
        <v>112</v>
      </c>
      <c r="C6" s="8">
        <v>14.0</v>
      </c>
      <c r="D6" s="8">
        <v>10.0</v>
      </c>
      <c r="E6" s="8">
        <v>4.0</v>
      </c>
      <c r="F6" s="23" t="s">
        <v>164</v>
      </c>
      <c r="G6" s="7">
        <v>0.0</v>
      </c>
      <c r="H6" s="7">
        <v>1.0</v>
      </c>
      <c r="I6" s="7">
        <v>1.0</v>
      </c>
      <c r="J6" s="7">
        <v>3.0</v>
      </c>
      <c r="K6" s="7">
        <v>2.0</v>
      </c>
      <c r="L6" s="7">
        <v>4.0</v>
      </c>
      <c r="M6" s="7">
        <v>3.0</v>
      </c>
      <c r="N6" s="7">
        <v>0.0</v>
      </c>
      <c r="O6" s="7" t="s">
        <v>114</v>
      </c>
      <c r="P6" s="7" t="s">
        <v>165</v>
      </c>
      <c r="Q6" s="7" t="s">
        <v>166</v>
      </c>
      <c r="R6" s="7" t="s">
        <v>167</v>
      </c>
      <c r="S6" s="7">
        <v>12.0</v>
      </c>
      <c r="T6" s="6"/>
      <c r="U6" s="6"/>
      <c r="V6" s="6"/>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hyperlinks>
    <hyperlink r:id="rId1" ref="F5"/>
  </hyperlinks>
  <drawing r:id="rId2"/>
</worksheet>
</file>