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\MatlabCode\projects\HMASandbox\HMA_Sandbox\Butterfly\CorrectUMIs\test\"/>
    </mc:Choice>
  </mc:AlternateContent>
  <xr:revisionPtr revIDLastSave="0" documentId="13_ncr:1_{4A14AB0C-1647-458D-B111-252ED44FF5D6}" xr6:coauthVersionLast="44" xr6:coauthVersionMax="44" xr10:uidLastSave="{00000000-0000-0000-0000-000000000000}"/>
  <bookViews>
    <workbookView xWindow="2820" yWindow="2100" windowWidth="189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3" i="1" l="1"/>
  <c r="A51" i="1" l="1"/>
  <c r="B51" i="1"/>
  <c r="C51" i="1"/>
  <c r="C41" i="1"/>
  <c r="C40" i="1"/>
  <c r="C39" i="1"/>
  <c r="C38" i="1"/>
  <c r="C36" i="1"/>
  <c r="A35" i="1"/>
  <c r="B35" i="1"/>
  <c r="A36" i="1"/>
  <c r="A46" i="1" s="1"/>
  <c r="B36" i="1"/>
  <c r="B46" i="1" s="1"/>
  <c r="A37" i="1"/>
  <c r="B37" i="1"/>
  <c r="A38" i="1"/>
  <c r="B38" i="1"/>
  <c r="A39" i="1"/>
  <c r="B39" i="1"/>
  <c r="A40" i="1"/>
  <c r="B40" i="1"/>
  <c r="B50" i="1" s="1"/>
  <c r="A41" i="1"/>
  <c r="B41" i="1"/>
  <c r="B34" i="1"/>
  <c r="A34" i="1"/>
  <c r="C34" i="1"/>
  <c r="F31" i="1"/>
  <c r="G31" i="1"/>
  <c r="H31" i="1"/>
  <c r="H25" i="1"/>
  <c r="H26" i="1"/>
  <c r="H27" i="1"/>
  <c r="H28" i="1"/>
  <c r="H29" i="1"/>
  <c r="H30" i="1"/>
  <c r="H24" i="1"/>
  <c r="F25" i="1"/>
  <c r="G25" i="1"/>
  <c r="F26" i="1"/>
  <c r="G26" i="1"/>
  <c r="F27" i="1"/>
  <c r="G27" i="1"/>
  <c r="F28" i="1"/>
  <c r="G28" i="1"/>
  <c r="F29" i="1"/>
  <c r="G29" i="1"/>
  <c r="F30" i="1"/>
  <c r="G30" i="1"/>
  <c r="G24" i="1"/>
  <c r="F24" i="1"/>
  <c r="C44" i="1"/>
  <c r="B44" i="1"/>
  <c r="B45" i="1"/>
  <c r="B47" i="1"/>
  <c r="B48" i="1"/>
  <c r="B49" i="1"/>
  <c r="A50" i="1"/>
  <c r="A45" i="1"/>
  <c r="A47" i="1"/>
  <c r="A48" i="1"/>
  <c r="A49" i="1"/>
  <c r="A44" i="1"/>
  <c r="E16" i="1"/>
  <c r="D19" i="1"/>
  <c r="E19" i="1" s="1"/>
  <c r="C48" i="1" s="1"/>
  <c r="D16" i="1"/>
  <c r="C11" i="1"/>
  <c r="C17" i="1"/>
  <c r="D17" i="1" s="1"/>
  <c r="E17" i="1" s="1"/>
  <c r="C35" i="1" s="1"/>
  <c r="C45" i="1" s="1"/>
  <c r="C20" i="1"/>
  <c r="D20" i="1" s="1"/>
  <c r="E20" i="1" s="1"/>
  <c r="C49" i="1" s="1"/>
  <c r="C21" i="1"/>
  <c r="D21" i="1" s="1"/>
  <c r="E21" i="1" s="1"/>
  <c r="C50" i="1" s="1"/>
  <c r="C16" i="1"/>
  <c r="C7" i="1"/>
  <c r="C6" i="1"/>
  <c r="C19" i="1" s="1"/>
  <c r="C5" i="1"/>
  <c r="C10" i="1" s="1"/>
  <c r="C13" i="1" s="1"/>
  <c r="C18" i="1" l="1"/>
  <c r="D18" i="1" s="1"/>
  <c r="E18" i="1" s="1"/>
  <c r="C46" i="1" l="1"/>
  <c r="C37" i="1"/>
  <c r="C47" i="1" s="1"/>
</calcChain>
</file>

<file path=xl/sharedStrings.xml><?xml version="1.0" encoding="utf-8"?>
<sst xmlns="http://schemas.openxmlformats.org/spreadsheetml/2006/main" count="21" uniqueCount="17">
  <si>
    <t>direct</t>
  </si>
  <si>
    <t>bucket</t>
  </si>
  <si>
    <t>#maps to bucket 2, so 4.5*18/11.5</t>
  </si>
  <si>
    <t>#maps to bucket 2, so 1.5*18/11.5</t>
  </si>
  <si>
    <t>#maps to bucket 1, so 1*22/18</t>
  </si>
  <si>
    <t>Prediction:</t>
  </si>
  <si>
    <t>Sum pred</t>
  </si>
  <si>
    <t>sum orig</t>
  </si>
  <si>
    <t>gsc</t>
  </si>
  <si>
    <t>pred</t>
  </si>
  <si>
    <t>orig</t>
  </si>
  <si>
    <t>predscaled</t>
  </si>
  <si>
    <t>scaling</t>
  </si>
  <si>
    <t>Expected zero-indexed unscaled matrix:</t>
  </si>
  <si>
    <t>Expected zero-indexed scaled matrix:</t>
  </si>
  <si>
    <t>Expected out matrix (not zero indexed):</t>
  </si>
  <si>
    <t>non-zero indexed: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</si>
</sst>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1"/>
  <sheetViews>
    <sheetView tabSelected="1" topLeftCell="A22" workbookViewId="0">
      <selection activeCell="F24" sqref="F24:H31"/>
    </sheetView>
  </sheetViews>
  <sheetFormatPr defaultRowHeight="15" x14ac:dyDescent="0.25"/>
  <cols>
    <col min="4" max="4" width="13.5703125" customWidth="1"/>
  </cols>
  <sheetData>
    <row r="2" spans="1:5" x14ac:dyDescent="0.25">
      <c r="A2" t="s">
        <v>5</v>
      </c>
    </row>
    <row r="3" spans="1:5" x14ac:dyDescent="0.25">
      <c r="A3">
        <v>0</v>
      </c>
      <c r="B3" t="s">
        <v>0</v>
      </c>
      <c r="C3">
        <v>10</v>
      </c>
    </row>
    <row r="4" spans="1:5" x14ac:dyDescent="0.25">
      <c r="A4">
        <v>1</v>
      </c>
      <c r="B4" t="s">
        <v>0</v>
      </c>
      <c r="C4">
        <v>12</v>
      </c>
    </row>
    <row r="5" spans="1:5" x14ac:dyDescent="0.25">
      <c r="A5">
        <v>2</v>
      </c>
      <c r="B5" t="s">
        <v>1</v>
      </c>
      <c r="C5">
        <f>4.5*18/11.5</f>
        <v>7.0434782608695654</v>
      </c>
      <c r="D5" t="s">
        <v>2</v>
      </c>
    </row>
    <row r="6" spans="1:5" x14ac:dyDescent="0.25">
      <c r="A6">
        <v>3</v>
      </c>
      <c r="B6" t="s">
        <v>1</v>
      </c>
      <c r="C6">
        <f>1.5*18/11.5</f>
        <v>2.347826086956522</v>
      </c>
      <c r="D6" t="s">
        <v>3</v>
      </c>
    </row>
    <row r="7" spans="1:5" x14ac:dyDescent="0.25">
      <c r="A7">
        <v>4</v>
      </c>
      <c r="B7" t="s">
        <v>1</v>
      </c>
      <c r="C7">
        <f>1*22/18</f>
        <v>1.2222222222222223</v>
      </c>
      <c r="D7" t="s">
        <v>4</v>
      </c>
    </row>
    <row r="8" spans="1:5" x14ac:dyDescent="0.25">
      <c r="A8">
        <v>5</v>
      </c>
      <c r="B8" t="s">
        <v>0</v>
      </c>
      <c r="C8">
        <v>10</v>
      </c>
    </row>
    <row r="10" spans="1:5" x14ac:dyDescent="0.25">
      <c r="B10" t="s">
        <v>6</v>
      </c>
      <c r="C10">
        <f>SUM(C3:C8)</f>
        <v>42.613526570048315</v>
      </c>
    </row>
    <row r="11" spans="1:5" x14ac:dyDescent="0.25">
      <c r="B11" t="s">
        <v>7</v>
      </c>
      <c r="C11">
        <f>SUM(B16:B21)</f>
        <v>32</v>
      </c>
    </row>
    <row r="13" spans="1:5" x14ac:dyDescent="0.25">
      <c r="B13" t="s">
        <v>8</v>
      </c>
      <c r="C13">
        <f>C11/C10</f>
        <v>0.75093526811019151</v>
      </c>
    </row>
    <row r="15" spans="1:5" x14ac:dyDescent="0.25">
      <c r="B15" t="s">
        <v>10</v>
      </c>
      <c r="C15" t="s">
        <v>9</v>
      </c>
      <c r="D15" t="s">
        <v>11</v>
      </c>
      <c r="E15" t="s">
        <v>12</v>
      </c>
    </row>
    <row r="16" spans="1:5" x14ac:dyDescent="0.25">
      <c r="A16">
        <v>0</v>
      </c>
      <c r="B16">
        <v>7</v>
      </c>
      <c r="C16">
        <f>C3</f>
        <v>10</v>
      </c>
      <c r="D16">
        <f>C16*$C$13</f>
        <v>7.5093526811019151</v>
      </c>
      <c r="E16">
        <f>D16/B16</f>
        <v>1.072764668728845</v>
      </c>
    </row>
    <row r="17" spans="1:8" x14ac:dyDescent="0.25">
      <c r="A17">
        <v>1</v>
      </c>
      <c r="B17">
        <v>10</v>
      </c>
      <c r="C17">
        <f t="shared" ref="C17:C21" si="0">C4</f>
        <v>12</v>
      </c>
      <c r="D17">
        <f t="shared" ref="D17:D21" si="1">C17*$C$13</f>
        <v>9.0112232173222981</v>
      </c>
      <c r="E17">
        <f t="shared" ref="E17:E21" si="2">D17/B17</f>
        <v>0.90112232173222984</v>
      </c>
    </row>
    <row r="18" spans="1:8" x14ac:dyDescent="0.25">
      <c r="A18">
        <v>2</v>
      </c>
      <c r="B18">
        <v>4.5</v>
      </c>
      <c r="C18">
        <f t="shared" si="0"/>
        <v>7.0434782608695654</v>
      </c>
      <c r="D18">
        <f t="shared" si="1"/>
        <v>5.2891962362543925</v>
      </c>
      <c r="E18">
        <f t="shared" si="2"/>
        <v>1.1753769413898649</v>
      </c>
    </row>
    <row r="19" spans="1:8" x14ac:dyDescent="0.25">
      <c r="A19">
        <v>3</v>
      </c>
      <c r="B19">
        <v>1.5</v>
      </c>
      <c r="C19">
        <f t="shared" si="0"/>
        <v>2.347826086956522</v>
      </c>
      <c r="D19">
        <f t="shared" si="1"/>
        <v>1.7630654120847977</v>
      </c>
      <c r="E19">
        <f t="shared" si="2"/>
        <v>1.1753769413898651</v>
      </c>
    </row>
    <row r="20" spans="1:8" x14ac:dyDescent="0.25">
      <c r="A20">
        <v>4</v>
      </c>
      <c r="B20">
        <v>1</v>
      </c>
      <c r="C20">
        <f t="shared" si="0"/>
        <v>1.2222222222222223</v>
      </c>
      <c r="D20">
        <f t="shared" si="1"/>
        <v>0.91780977213467863</v>
      </c>
      <c r="E20">
        <f t="shared" si="2"/>
        <v>0.91780977213467863</v>
      </c>
    </row>
    <row r="21" spans="1:8" x14ac:dyDescent="0.25">
      <c r="A21">
        <v>5</v>
      </c>
      <c r="B21">
        <v>8</v>
      </c>
      <c r="C21">
        <f t="shared" si="0"/>
        <v>10</v>
      </c>
      <c r="D21">
        <f t="shared" si="1"/>
        <v>7.5093526811019151</v>
      </c>
      <c r="E21">
        <f t="shared" si="2"/>
        <v>0.93866908513773939</v>
      </c>
    </row>
    <row r="23" spans="1:8" x14ac:dyDescent="0.25">
      <c r="A23" t="s">
        <v>13</v>
      </c>
      <c r="F23" t="s">
        <v>16</v>
      </c>
    </row>
    <row r="24" spans="1:8" x14ac:dyDescent="0.25">
      <c r="A24">
        <v>0</v>
      </c>
      <c r="B24">
        <v>0</v>
      </c>
      <c r="C24">
        <v>7</v>
      </c>
      <c r="F24">
        <f>A24+1</f>
        <v>1</v>
      </c>
      <c r="G24">
        <f>B24+1</f>
        <v>1</v>
      </c>
      <c r="H24">
        <f>C24</f>
        <v>7</v>
      </c>
    </row>
    <row r="25" spans="1:8" x14ac:dyDescent="0.25">
      <c r="A25">
        <v>1</v>
      </c>
      <c r="B25">
        <v>1</v>
      </c>
      <c r="C25">
        <v>10</v>
      </c>
      <c r="F25">
        <f t="shared" ref="F25:F30" si="3">A25+1</f>
        <v>2</v>
      </c>
      <c r="G25">
        <f t="shared" ref="G25:G30" si="4">B25+1</f>
        <v>2</v>
      </c>
      <c r="H25">
        <f t="shared" ref="H25:H30" si="5">C25</f>
        <v>10</v>
      </c>
    </row>
    <row r="26" spans="1:8" x14ac:dyDescent="0.25">
      <c r="A26">
        <v>1</v>
      </c>
      <c r="B26">
        <v>2</v>
      </c>
      <c r="C26">
        <v>1</v>
      </c>
      <c r="F26">
        <f t="shared" si="3"/>
        <v>2</v>
      </c>
      <c r="G26">
        <f t="shared" si="4"/>
        <v>3</v>
      </c>
      <c r="H26">
        <f t="shared" si="5"/>
        <v>1</v>
      </c>
    </row>
    <row r="27" spans="1:8" x14ac:dyDescent="0.25">
      <c r="A27">
        <v>2</v>
      </c>
      <c r="B27">
        <v>2</v>
      </c>
      <c r="C27">
        <v>3</v>
      </c>
      <c r="F27">
        <f t="shared" si="3"/>
        <v>3</v>
      </c>
      <c r="G27">
        <f t="shared" si="4"/>
        <v>3</v>
      </c>
      <c r="H27">
        <f t="shared" si="5"/>
        <v>3</v>
      </c>
    </row>
    <row r="28" spans="1:8" x14ac:dyDescent="0.25">
      <c r="A28">
        <v>3</v>
      </c>
      <c r="B28">
        <v>2</v>
      </c>
      <c r="C28">
        <v>0.5</v>
      </c>
      <c r="F28">
        <f t="shared" si="3"/>
        <v>4</v>
      </c>
      <c r="G28">
        <f t="shared" si="4"/>
        <v>3</v>
      </c>
      <c r="H28">
        <f t="shared" si="5"/>
        <v>0.5</v>
      </c>
    </row>
    <row r="29" spans="1:8" x14ac:dyDescent="0.25">
      <c r="A29">
        <v>3</v>
      </c>
      <c r="B29">
        <v>3</v>
      </c>
      <c r="C29">
        <v>1.5</v>
      </c>
      <c r="F29">
        <f t="shared" si="3"/>
        <v>4</v>
      </c>
      <c r="G29">
        <f t="shared" si="4"/>
        <v>4</v>
      </c>
      <c r="H29">
        <f t="shared" si="5"/>
        <v>1.5</v>
      </c>
    </row>
    <row r="30" spans="1:8" x14ac:dyDescent="0.25">
      <c r="A30">
        <v>4</v>
      </c>
      <c r="B30">
        <v>4</v>
      </c>
      <c r="C30">
        <v>1</v>
      </c>
      <c r="F30">
        <f t="shared" si="3"/>
        <v>5</v>
      </c>
      <c r="G30">
        <f t="shared" si="4"/>
        <v>5</v>
      </c>
      <c r="H30">
        <f t="shared" si="5"/>
        <v>1</v>
      </c>
    </row>
    <row r="31" spans="1:8" x14ac:dyDescent="0.25">
      <c r="A31">
        <v>5</v>
      </c>
      <c r="B31">
        <v>5</v>
      </c>
      <c r="C31">
        <v>8</v>
      </c>
      <c r="F31">
        <f t="shared" ref="F31" si="6">A31+1</f>
        <v>6</v>
      </c>
      <c r="G31">
        <f t="shared" ref="G31" si="7">B31+1</f>
        <v>6</v>
      </c>
      <c r="H31">
        <f t="shared" ref="H31" si="8">C31</f>
        <v>8</v>
      </c>
    </row>
    <row r="33" spans="1:8" x14ac:dyDescent="0.25">
      <c r="A33" t="s">
        <v>14</v>
      </c>
      <c r="H33">
        <f>SUM(H24:H31)</f>
        <v>32</v>
      </c>
    </row>
    <row r="34" spans="1:8" x14ac:dyDescent="0.25">
      <c r="A34">
        <f>A24</f>
        <v>0</v>
      </c>
      <c r="B34">
        <f>B24</f>
        <v>0</v>
      </c>
      <c r="C34">
        <f>C24*E16</f>
        <v>7.5093526811019151</v>
      </c>
    </row>
    <row r="35" spans="1:8" x14ac:dyDescent="0.25">
      <c r="A35">
        <f t="shared" ref="A35:B35" si="9">A25</f>
        <v>1</v>
      </c>
      <c r="B35">
        <f t="shared" si="9"/>
        <v>1</v>
      </c>
      <c r="C35">
        <f>C25*E17</f>
        <v>9.0112232173222981</v>
      </c>
    </row>
    <row r="36" spans="1:8" x14ac:dyDescent="0.25">
      <c r="A36">
        <f t="shared" ref="A36:B36" si="10">A26</f>
        <v>1</v>
      </c>
      <c r="B36">
        <f t="shared" si="10"/>
        <v>2</v>
      </c>
      <c r="C36">
        <f>C26*E18</f>
        <v>1.1753769413898649</v>
      </c>
    </row>
    <row r="37" spans="1:8" x14ac:dyDescent="0.25">
      <c r="A37">
        <f t="shared" ref="A37:B37" si="11">A27</f>
        <v>2</v>
      </c>
      <c r="B37">
        <f t="shared" si="11"/>
        <v>2</v>
      </c>
      <c r="C37">
        <f>C27*E18</f>
        <v>3.526130824169595</v>
      </c>
    </row>
    <row r="38" spans="1:8" x14ac:dyDescent="0.25">
      <c r="A38">
        <f t="shared" ref="A38:B38" si="12">A28</f>
        <v>3</v>
      </c>
      <c r="B38">
        <f t="shared" si="12"/>
        <v>2</v>
      </c>
      <c r="C38">
        <f>C28*E18</f>
        <v>0.58768847069493246</v>
      </c>
    </row>
    <row r="39" spans="1:8" x14ac:dyDescent="0.25">
      <c r="A39">
        <f t="shared" ref="A39:B39" si="13">A29</f>
        <v>3</v>
      </c>
      <c r="B39">
        <f t="shared" si="13"/>
        <v>3</v>
      </c>
      <c r="C39">
        <f>C29*E19</f>
        <v>1.7630654120847977</v>
      </c>
    </row>
    <row r="40" spans="1:8" x14ac:dyDescent="0.25">
      <c r="A40">
        <f t="shared" ref="A40:B40" si="14">A30</f>
        <v>4</v>
      </c>
      <c r="B40">
        <f t="shared" si="14"/>
        <v>4</v>
      </c>
      <c r="C40">
        <f>C30*E20</f>
        <v>0.91780977213467863</v>
      </c>
    </row>
    <row r="41" spans="1:8" x14ac:dyDescent="0.25">
      <c r="A41">
        <f t="shared" ref="A41:B41" si="15">A31</f>
        <v>5</v>
      </c>
      <c r="B41">
        <f t="shared" si="15"/>
        <v>5</v>
      </c>
      <c r="C41">
        <f>C31*E21</f>
        <v>7.5093526811019151</v>
      </c>
    </row>
    <row r="43" spans="1:8" x14ac:dyDescent="0.25">
      <c r="A43" t="s">
        <v>15</v>
      </c>
    </row>
    <row r="44" spans="1:8" x14ac:dyDescent="0.25">
      <c r="A44">
        <f>A34+1</f>
        <v>1</v>
      </c>
      <c r="B44">
        <f>B34+1</f>
        <v>1</v>
      </c>
      <c r="C44" s="1">
        <f>C34</f>
        <v>7.5093526811019151</v>
      </c>
    </row>
    <row r="45" spans="1:8" x14ac:dyDescent="0.25">
      <c r="A45">
        <f t="shared" ref="A45:B49" si="16">A35+1</f>
        <v>2</v>
      </c>
      <c r="B45">
        <f t="shared" si="16"/>
        <v>2</v>
      </c>
      <c r="C45" s="1">
        <f t="shared" ref="C45:C51" si="17">C35</f>
        <v>9.0112232173222981</v>
      </c>
    </row>
    <row r="46" spans="1:8" x14ac:dyDescent="0.25">
      <c r="A46">
        <f t="shared" si="16"/>
        <v>2</v>
      </c>
      <c r="B46">
        <f t="shared" si="16"/>
        <v>3</v>
      </c>
      <c r="C46" s="1">
        <f t="shared" si="17"/>
        <v>1.1753769413898649</v>
      </c>
    </row>
    <row r="47" spans="1:8" x14ac:dyDescent="0.25">
      <c r="A47">
        <f t="shared" si="16"/>
        <v>3</v>
      </c>
      <c r="B47">
        <f t="shared" si="16"/>
        <v>3</v>
      </c>
      <c r="C47" s="1">
        <f t="shared" si="17"/>
        <v>3.526130824169595</v>
      </c>
    </row>
    <row r="48" spans="1:8" x14ac:dyDescent="0.25">
      <c r="A48">
        <f t="shared" si="16"/>
        <v>4</v>
      </c>
      <c r="B48">
        <f t="shared" si="16"/>
        <v>3</v>
      </c>
      <c r="C48" s="2">
        <f t="shared" si="17"/>
        <v>0.58768847069493246</v>
      </c>
    </row>
    <row r="49" spans="1:3" x14ac:dyDescent="0.25">
      <c r="A49">
        <f t="shared" si="16"/>
        <v>4</v>
      </c>
      <c r="B49">
        <f t="shared" si="16"/>
        <v>4</v>
      </c>
      <c r="C49" s="1">
        <f t="shared" si="17"/>
        <v>1.7630654120847977</v>
      </c>
    </row>
    <row r="50" spans="1:3" x14ac:dyDescent="0.25">
      <c r="A50">
        <f>A40+1</f>
        <v>5</v>
      </c>
      <c r="B50">
        <f>B40+1</f>
        <v>5</v>
      </c>
      <c r="C50" s="1">
        <f t="shared" si="17"/>
        <v>0.91780977213467863</v>
      </c>
    </row>
    <row r="51" spans="1:3" x14ac:dyDescent="0.25">
      <c r="A51">
        <f>A41+1</f>
        <v>6</v>
      </c>
      <c r="B51">
        <f>B41+1</f>
        <v>6</v>
      </c>
      <c r="C51" s="1">
        <f t="shared" si="17"/>
        <v>7.5093526811019151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2020-03-12T14:16:36Z</dcterms:modified>
</cp:coreProperties>
</file>