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ingCEO\Desktop\PDF\MSCFE WorldQuant\Statistics\Case study 2\"/>
    </mc:Choice>
  </mc:AlternateContent>
  <xr:revisionPtr revIDLastSave="0" documentId="12_ncr:500000_{3C7564AF-4C5E-4C7A-A9FC-DD75B9B05444}" xr6:coauthVersionLast="31" xr6:coauthVersionMax="31" xr10:uidLastSave="{00000000-0000-0000-0000-000000000000}"/>
  <bookViews>
    <workbookView xWindow="0" yWindow="0" windowWidth="20490" windowHeight="7695" activeTab="6" xr2:uid="{00000000-000D-0000-FFFF-FFFF00000000}"/>
  </bookViews>
  <sheets>
    <sheet name="Portfolio " sheetId="10" r:id="rId1"/>
    <sheet name="CSCO" sheetId="15" r:id="rId2"/>
    <sheet name="EBAY" sheetId="6" r:id="rId3"/>
    <sheet name="GOOG" sheetId="8" r:id="rId4"/>
    <sheet name="MSFT" sheetId="4" r:id="rId5"/>
    <sheet name="ORCL" sheetId="7" r:id="rId6"/>
    <sheet name="Data" sheetId="14" r:id="rId7"/>
  </sheets>
  <calcPr calcId="162913"/>
</workbook>
</file>

<file path=xl/calcChain.xml><?xml version="1.0" encoding="utf-8"?>
<calcChain xmlns="http://schemas.openxmlformats.org/spreadsheetml/2006/main">
  <c r="B15" i="14" l="1"/>
  <c r="B14" i="14"/>
  <c r="B13" i="14"/>
  <c r="B12" i="14"/>
  <c r="B11" i="14"/>
  <c r="B10" i="14"/>
  <c r="B9" i="14"/>
  <c r="B8" i="14"/>
  <c r="B7" i="14"/>
  <c r="B6" i="14"/>
  <c r="B5" i="14"/>
  <c r="B4" i="14"/>
  <c r="B3" i="14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I3" i="15"/>
  <c r="I4" i="15"/>
  <c r="I5" i="15"/>
  <c r="I6" i="15"/>
  <c r="I7" i="15"/>
  <c r="I8" i="15"/>
  <c r="I9" i="15"/>
  <c r="I10" i="15"/>
  <c r="I11" i="15"/>
  <c r="I12" i="15"/>
  <c r="I2" i="15"/>
  <c r="H3" i="15"/>
  <c r="H4" i="15"/>
  <c r="H5" i="15"/>
  <c r="H6" i="15"/>
  <c r="H7" i="15"/>
  <c r="H8" i="15"/>
  <c r="H9" i="15"/>
  <c r="H10" i="15"/>
  <c r="H11" i="15"/>
  <c r="H12" i="15"/>
  <c r="H2" i="15"/>
  <c r="F15" i="14" l="1"/>
  <c r="F14" i="14"/>
  <c r="F10" i="14"/>
  <c r="E15" i="14"/>
  <c r="E14" i="14"/>
  <c r="E11" i="14"/>
  <c r="E8" i="14"/>
  <c r="E3" i="14"/>
  <c r="D15" i="14"/>
  <c r="C15" i="14"/>
  <c r="D14" i="14"/>
  <c r="C14" i="14"/>
  <c r="C4" i="14"/>
  <c r="B159" i="10"/>
  <c r="B158" i="10"/>
  <c r="B141" i="10"/>
  <c r="B140" i="10"/>
  <c r="B123" i="10"/>
  <c r="B122" i="10"/>
  <c r="C51" i="10"/>
  <c r="C50" i="10"/>
  <c r="C33" i="10"/>
  <c r="C32" i="10"/>
  <c r="C15" i="10"/>
  <c r="C14" i="10"/>
  <c r="D177" i="10"/>
  <c r="D176" i="10"/>
  <c r="D170" i="10"/>
  <c r="D159" i="10"/>
  <c r="D158" i="10"/>
  <c r="D153" i="10"/>
  <c r="D152" i="10"/>
  <c r="D141" i="10"/>
  <c r="D140" i="10"/>
  <c r="D135" i="10"/>
  <c r="D132" i="10"/>
  <c r="D105" i="10"/>
  <c r="D104" i="10"/>
  <c r="D87" i="10"/>
  <c r="D86" i="10"/>
  <c r="D84" i="10"/>
  <c r="D83" i="10"/>
  <c r="D76" i="10"/>
  <c r="D51" i="10"/>
  <c r="D50" i="10"/>
  <c r="D49" i="10"/>
  <c r="D48" i="10"/>
  <c r="D41" i="10"/>
  <c r="D40" i="10"/>
  <c r="C177" i="10"/>
  <c r="C176" i="10"/>
  <c r="C159" i="10"/>
  <c r="C158" i="10"/>
  <c r="C151" i="10"/>
  <c r="D123" i="10"/>
  <c r="D122" i="10"/>
  <c r="D116" i="10"/>
  <c r="D115" i="10"/>
  <c r="C105" i="10"/>
  <c r="C104" i="10"/>
  <c r="C98" i="10"/>
  <c r="D69" i="10"/>
  <c r="D68" i="10"/>
  <c r="D33" i="10"/>
  <c r="D32" i="10"/>
  <c r="D29" i="10"/>
  <c r="D21" i="10"/>
  <c r="B177" i="10"/>
  <c r="B176" i="10"/>
  <c r="C141" i="10"/>
  <c r="C140" i="10"/>
  <c r="C123" i="10"/>
  <c r="C122" i="10"/>
  <c r="C87" i="10"/>
  <c r="C86" i="10"/>
  <c r="C69" i="10"/>
  <c r="C68" i="10"/>
  <c r="C62" i="10"/>
  <c r="D15" i="10"/>
  <c r="D14" i="10"/>
  <c r="D8" i="10"/>
  <c r="B155" i="10"/>
  <c r="B133" i="10"/>
  <c r="C40" i="10"/>
  <c r="C25" i="10"/>
  <c r="C11" i="10"/>
  <c r="H12" i="7"/>
  <c r="I12" i="7" s="1"/>
  <c r="H11" i="7"/>
  <c r="I11" i="7" s="1"/>
  <c r="H10" i="7"/>
  <c r="I10" i="7" s="1"/>
  <c r="D101" i="10" s="1"/>
  <c r="H9" i="7"/>
  <c r="I9" i="7" s="1"/>
  <c r="H8" i="7"/>
  <c r="I8" i="7" s="1"/>
  <c r="H7" i="7"/>
  <c r="I7" i="7" s="1"/>
  <c r="H6" i="7"/>
  <c r="I6" i="7" s="1"/>
  <c r="D169" i="10" s="1"/>
  <c r="H5" i="7"/>
  <c r="I5" i="7" s="1"/>
  <c r="H4" i="7"/>
  <c r="I4" i="7" s="1"/>
  <c r="H3" i="7"/>
  <c r="I3" i="7" s="1"/>
  <c r="H2" i="7"/>
  <c r="I2" i="7" s="1"/>
  <c r="D93" i="10" s="1"/>
  <c r="H12" i="4"/>
  <c r="I12" i="4" s="1"/>
  <c r="H11" i="4"/>
  <c r="I11" i="4" s="1"/>
  <c r="E12" i="14" s="1"/>
  <c r="H10" i="4"/>
  <c r="I10" i="4" s="1"/>
  <c r="H9" i="4"/>
  <c r="I9" i="4" s="1"/>
  <c r="C172" i="10" s="1"/>
  <c r="H8" i="4"/>
  <c r="I8" i="4" s="1"/>
  <c r="H7" i="4"/>
  <c r="I7" i="4" s="1"/>
  <c r="H6" i="4"/>
  <c r="I6" i="4" s="1"/>
  <c r="H5" i="4"/>
  <c r="I5" i="4" s="1"/>
  <c r="D60" i="10" s="1"/>
  <c r="H4" i="4"/>
  <c r="I4" i="4" s="1"/>
  <c r="H3" i="4"/>
  <c r="I3" i="4" s="1"/>
  <c r="E4" i="14" s="1"/>
  <c r="H2" i="4"/>
  <c r="I2" i="4" s="1"/>
  <c r="C147" i="10" s="1"/>
  <c r="H12" i="8"/>
  <c r="I12" i="8" s="1"/>
  <c r="H11" i="8"/>
  <c r="I11" i="8" s="1"/>
  <c r="H10" i="8"/>
  <c r="I10" i="8" s="1"/>
  <c r="H9" i="8"/>
  <c r="I9" i="8" s="1"/>
  <c r="I8" i="8"/>
  <c r="H8" i="8"/>
  <c r="H7" i="8"/>
  <c r="I7" i="8" s="1"/>
  <c r="C134" i="10" s="1"/>
  <c r="I6" i="8"/>
  <c r="H6" i="8"/>
  <c r="H5" i="8"/>
  <c r="I5" i="8" s="1"/>
  <c r="C114" i="10" s="1"/>
  <c r="H4" i="8"/>
  <c r="I4" i="8" s="1"/>
  <c r="H3" i="8"/>
  <c r="I3" i="8" s="1"/>
  <c r="H2" i="8"/>
  <c r="I2" i="8" s="1"/>
  <c r="B165" i="10" s="1"/>
  <c r="I3" i="6"/>
  <c r="I6" i="6"/>
  <c r="B151" i="10" s="1"/>
  <c r="I7" i="6"/>
  <c r="I10" i="6"/>
  <c r="I11" i="6"/>
  <c r="C48" i="10" s="1"/>
  <c r="H3" i="6"/>
  <c r="H4" i="6"/>
  <c r="I4" i="6" s="1"/>
  <c r="H5" i="6"/>
  <c r="I5" i="6" s="1"/>
  <c r="H6" i="6"/>
  <c r="H7" i="6"/>
  <c r="H8" i="6"/>
  <c r="I8" i="6" s="1"/>
  <c r="H9" i="6"/>
  <c r="I9" i="6" s="1"/>
  <c r="C10" i="10" s="1"/>
  <c r="H10" i="6"/>
  <c r="H11" i="6"/>
  <c r="H12" i="6"/>
  <c r="I12" i="6" s="1"/>
  <c r="H2" i="6"/>
  <c r="I2" i="6" s="1"/>
  <c r="B139" i="10" l="1"/>
  <c r="C13" i="10"/>
  <c r="B157" i="10"/>
  <c r="C31" i="10"/>
  <c r="C13" i="14"/>
  <c r="B121" i="10"/>
  <c r="C49" i="10"/>
  <c r="B135" i="10"/>
  <c r="C9" i="10"/>
  <c r="B153" i="10"/>
  <c r="C27" i="10"/>
  <c r="C9" i="14"/>
  <c r="C45" i="10"/>
  <c r="B117" i="10"/>
  <c r="B131" i="10"/>
  <c r="C5" i="10"/>
  <c r="B149" i="10"/>
  <c r="C23" i="10"/>
  <c r="C5" i="14"/>
  <c r="C41" i="10"/>
  <c r="B113" i="10"/>
  <c r="C39" i="10"/>
  <c r="C3" i="14"/>
  <c r="B111" i="10"/>
  <c r="B129" i="10"/>
  <c r="C21" i="10"/>
  <c r="C3" i="10"/>
  <c r="C6" i="14"/>
  <c r="B150" i="10"/>
  <c r="C24" i="10"/>
  <c r="C42" i="10"/>
  <c r="B114" i="10"/>
  <c r="C6" i="10"/>
  <c r="C112" i="10"/>
  <c r="D4" i="14"/>
  <c r="C76" i="10"/>
  <c r="C58" i="10"/>
  <c r="D4" i="10"/>
  <c r="B166" i="10"/>
  <c r="B172" i="10"/>
  <c r="C64" i="10"/>
  <c r="C136" i="10"/>
  <c r="D10" i="10"/>
  <c r="D10" i="14"/>
  <c r="C82" i="10"/>
  <c r="C12" i="14"/>
  <c r="C77" i="10"/>
  <c r="B167" i="10"/>
  <c r="C59" i="10"/>
  <c r="D5" i="10"/>
  <c r="C131" i="10"/>
  <c r="D5" i="14"/>
  <c r="C113" i="10"/>
  <c r="D11" i="14"/>
  <c r="C137" i="10"/>
  <c r="D11" i="10"/>
  <c r="C119" i="10"/>
  <c r="C83" i="10"/>
  <c r="C65" i="10"/>
  <c r="C130" i="10"/>
  <c r="B112" i="10"/>
  <c r="B130" i="10"/>
  <c r="C4" i="10"/>
  <c r="C22" i="10"/>
  <c r="B148" i="10"/>
  <c r="C120" i="10"/>
  <c r="D12" i="14"/>
  <c r="C84" i="10"/>
  <c r="C66" i="10"/>
  <c r="D12" i="10"/>
  <c r="B174" i="10"/>
  <c r="C149" i="10"/>
  <c r="D23" i="10"/>
  <c r="E5" i="14"/>
  <c r="E19" i="14" s="1"/>
  <c r="D113" i="10"/>
  <c r="C95" i="10"/>
  <c r="D59" i="10"/>
  <c r="C167" i="10"/>
  <c r="C153" i="10"/>
  <c r="D27" i="10"/>
  <c r="E9" i="14"/>
  <c r="D117" i="10"/>
  <c r="C171" i="10"/>
  <c r="C99" i="10"/>
  <c r="D63" i="10"/>
  <c r="C157" i="10"/>
  <c r="D31" i="10"/>
  <c r="E13" i="14"/>
  <c r="D121" i="10"/>
  <c r="C103" i="10"/>
  <c r="D67" i="10"/>
  <c r="C175" i="10"/>
  <c r="D168" i="10"/>
  <c r="D78" i="10"/>
  <c r="D150" i="10"/>
  <c r="D42" i="10"/>
  <c r="F6" i="14"/>
  <c r="D96" i="10"/>
  <c r="D172" i="10"/>
  <c r="D82" i="10"/>
  <c r="D154" i="10"/>
  <c r="D46" i="10"/>
  <c r="D100" i="10"/>
  <c r="D136" i="10"/>
  <c r="B147" i="10"/>
  <c r="C118" i="10"/>
  <c r="C138" i="10"/>
  <c r="B173" i="10"/>
  <c r="C10" i="14"/>
  <c r="B154" i="10"/>
  <c r="C28" i="10"/>
  <c r="C46" i="10"/>
  <c r="B136" i="10"/>
  <c r="B118" i="10"/>
  <c r="B120" i="10"/>
  <c r="B138" i="10"/>
  <c r="C12" i="10"/>
  <c r="C30" i="10"/>
  <c r="B156" i="10"/>
  <c r="D7" i="14"/>
  <c r="C133" i="10"/>
  <c r="D7" i="10"/>
  <c r="C115" i="10"/>
  <c r="B169" i="10"/>
  <c r="B132" i="10"/>
  <c r="B116" i="10"/>
  <c r="B134" i="10"/>
  <c r="C8" i="10"/>
  <c r="B152" i="10"/>
  <c r="C8" i="14"/>
  <c r="C44" i="10"/>
  <c r="C26" i="10"/>
  <c r="D3" i="14"/>
  <c r="C129" i="10"/>
  <c r="D3" i="10"/>
  <c r="C111" i="10"/>
  <c r="C75" i="10"/>
  <c r="C57" i="10"/>
  <c r="C81" i="10"/>
  <c r="B171" i="10"/>
  <c r="C63" i="10"/>
  <c r="C135" i="10"/>
  <c r="C117" i="10"/>
  <c r="D9" i="10"/>
  <c r="C85" i="10"/>
  <c r="B175" i="10"/>
  <c r="C67" i="10"/>
  <c r="D13" i="10"/>
  <c r="D13" i="14"/>
  <c r="C139" i="10"/>
  <c r="C121" i="10"/>
  <c r="E6" i="14"/>
  <c r="D114" i="10"/>
  <c r="C96" i="10"/>
  <c r="C150" i="10"/>
  <c r="C168" i="10"/>
  <c r="D24" i="10"/>
  <c r="E10" i="14"/>
  <c r="E18" i="14" s="1"/>
  <c r="D118" i="10"/>
  <c r="C100" i="10"/>
  <c r="D28" i="10"/>
  <c r="C154" i="10"/>
  <c r="D64" i="10"/>
  <c r="D147" i="10"/>
  <c r="D39" i="10"/>
  <c r="D129" i="10"/>
  <c r="D165" i="10"/>
  <c r="F3" i="14"/>
  <c r="D151" i="10"/>
  <c r="D43" i="10"/>
  <c r="D133" i="10"/>
  <c r="F7" i="14"/>
  <c r="D97" i="10"/>
  <c r="D79" i="10"/>
  <c r="D155" i="10"/>
  <c r="D47" i="10"/>
  <c r="D137" i="10"/>
  <c r="D173" i="10"/>
  <c r="F11" i="14"/>
  <c r="C61" i="10"/>
  <c r="C79" i="10"/>
  <c r="D75" i="10"/>
  <c r="D9" i="14"/>
  <c r="C47" i="10"/>
  <c r="C11" i="14"/>
  <c r="B119" i="10"/>
  <c r="C97" i="10"/>
  <c r="C169" i="10"/>
  <c r="D61" i="10"/>
  <c r="C101" i="10"/>
  <c r="C173" i="10"/>
  <c r="D65" i="10"/>
  <c r="D130" i="10"/>
  <c r="F4" i="14"/>
  <c r="D94" i="10"/>
  <c r="D134" i="10"/>
  <c r="F8" i="14"/>
  <c r="D98" i="10"/>
  <c r="D138" i="10"/>
  <c r="F12" i="14"/>
  <c r="D102" i="10"/>
  <c r="C29" i="10"/>
  <c r="D25" i="10"/>
  <c r="C94" i="10"/>
  <c r="C102" i="10"/>
  <c r="D111" i="10"/>
  <c r="D119" i="10"/>
  <c r="C155" i="10"/>
  <c r="D44" i="10"/>
  <c r="D148" i="10"/>
  <c r="D156" i="10"/>
  <c r="C43" i="10"/>
  <c r="C7" i="14"/>
  <c r="B115" i="10"/>
  <c r="C116" i="10"/>
  <c r="D8" i="14"/>
  <c r="C80" i="10"/>
  <c r="C93" i="10"/>
  <c r="C165" i="10"/>
  <c r="D57" i="10"/>
  <c r="B168" i="10"/>
  <c r="C60" i="10"/>
  <c r="C132" i="10"/>
  <c r="D6" i="10"/>
  <c r="C166" i="10"/>
  <c r="D58" i="10"/>
  <c r="C148" i="10"/>
  <c r="D22" i="10"/>
  <c r="C170" i="10"/>
  <c r="D62" i="10"/>
  <c r="C152" i="10"/>
  <c r="D26" i="10"/>
  <c r="C174" i="10"/>
  <c r="D66" i="10"/>
  <c r="C156" i="10"/>
  <c r="D30" i="10"/>
  <c r="F5" i="14"/>
  <c r="D95" i="10"/>
  <c r="D167" i="10"/>
  <c r="D77" i="10"/>
  <c r="F9" i="14"/>
  <c r="D99" i="10"/>
  <c r="D171" i="10"/>
  <c r="D81" i="10"/>
  <c r="F13" i="14"/>
  <c r="D103" i="10"/>
  <c r="D175" i="10"/>
  <c r="D85" i="10"/>
  <c r="C7" i="10"/>
  <c r="B137" i="10"/>
  <c r="C78" i="10"/>
  <c r="B170" i="10"/>
  <c r="D112" i="10"/>
  <c r="D120" i="10"/>
  <c r="D45" i="10"/>
  <c r="D80" i="10"/>
  <c r="D131" i="10"/>
  <c r="D139" i="10"/>
  <c r="D149" i="10"/>
  <c r="D157" i="10"/>
  <c r="D166" i="10"/>
  <c r="D174" i="10"/>
  <c r="D6" i="14"/>
  <c r="E7" i="14"/>
  <c r="D19" i="14" l="1"/>
  <c r="D18" i="14"/>
  <c r="F18" i="14"/>
  <c r="F19" i="14"/>
  <c r="C19" i="14"/>
  <c r="C18" i="14"/>
  <c r="B19" i="14"/>
  <c r="B18" i="14"/>
</calcChain>
</file>

<file path=xl/sharedStrings.xml><?xml version="1.0" encoding="utf-8"?>
<sst xmlns="http://schemas.openxmlformats.org/spreadsheetml/2006/main" count="170" uniqueCount="36">
  <si>
    <t>Date</t>
  </si>
  <si>
    <t>Open</t>
  </si>
  <si>
    <t>High</t>
  </si>
  <si>
    <t>Low</t>
  </si>
  <si>
    <t>Close</t>
  </si>
  <si>
    <t>Adj Close</t>
  </si>
  <si>
    <t>Volume</t>
  </si>
  <si>
    <t>null</t>
  </si>
  <si>
    <t>Diff</t>
  </si>
  <si>
    <t>-</t>
  </si>
  <si>
    <t>%Change</t>
  </si>
  <si>
    <t xml:space="preserve">PortFolio 1 </t>
  </si>
  <si>
    <t>CSCO</t>
  </si>
  <si>
    <t>EBAY</t>
  </si>
  <si>
    <t>GOOG</t>
  </si>
  <si>
    <t>Portfolio Return</t>
  </si>
  <si>
    <t>MSFT</t>
  </si>
  <si>
    <t>PortFolio 2</t>
  </si>
  <si>
    <t>PortFolio 3</t>
  </si>
  <si>
    <t>PortFolio 4</t>
  </si>
  <si>
    <t>PortFolio 5</t>
  </si>
  <si>
    <t>PortFolio 6</t>
  </si>
  <si>
    <t>PortFolio 7</t>
  </si>
  <si>
    <t>PortFolio 8</t>
  </si>
  <si>
    <t>PortFolio 9</t>
  </si>
  <si>
    <t>PortFolio 10</t>
  </si>
  <si>
    <t>ORCL</t>
  </si>
  <si>
    <t>Mean</t>
  </si>
  <si>
    <t>SD</t>
  </si>
  <si>
    <t>Column1</t>
  </si>
  <si>
    <t>Column2</t>
  </si>
  <si>
    <t>Column3</t>
  </si>
  <si>
    <t>Column4</t>
  </si>
  <si>
    <t>Column5</t>
  </si>
  <si>
    <t>Column6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</si>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</sst>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3" fillId="33" borderId="10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34" borderId="10" xfId="0" applyNumberFormat="1" applyFont="1" applyFill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164" fontId="0" fillId="34" borderId="0" xfId="1" applyNumberFormat="1" applyFont="1" applyFill="1" applyAlignment="1">
      <alignment horizontal="center"/>
    </xf>
    <xf numFmtId="164" fontId="0" fillId="34" borderId="11" xfId="1" applyNumberFormat="1" applyFont="1" applyFill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164" fontId="0" fillId="34" borderId="12" xfId="1" applyNumberFormat="1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14" fontId="0" fillId="34" borderId="12" xfId="0" applyNumberFormat="1" applyFont="1" applyFill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164" fontId="0" fillId="0" borderId="0" xfId="1" applyNumberFormat="1" applyFont="1"/>
    <xf numFmtId="0" fontId="16" fillId="3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42">
    <dxf>
      <numFmt numFmtId="164" formatCode="0.00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numFmt numFmtId="164" formatCode="0.00000%"/>
    </dxf>
    <dxf>
      <numFmt numFmtId="164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2:E15" totalsRowShown="0" headerRowDxfId="141" dataDxfId="140" tableBorderDxfId="139" headerRowCellStyle="Percent" dataCellStyle="Percent">
  <autoFilter ref="A2:E15" xr:uid="{00000000-0009-0000-0100-000006000000}"/>
  <tableColumns count="5">
    <tableColumn id="1" xr3:uid="{00000000-0010-0000-0000-000001000000}" name="Date" dataDxfId="138"/>
    <tableColumn id="2" xr3:uid="{00000000-0010-0000-0000-000002000000}" name="CSCO" dataDxfId="137" dataCellStyle="Percent">
      <calculatedColumnFormula>CSCO!I2</calculatedColumnFormula>
    </tableColumn>
    <tableColumn id="3" xr3:uid="{00000000-0010-0000-0000-000003000000}" name="EBAY" dataDxfId="136" dataCellStyle="Percent"/>
    <tableColumn id="4" xr3:uid="{00000000-0010-0000-0000-000004000000}" name="GOOG" dataDxfId="135" dataCellStyle="Percent"/>
    <tableColumn id="5" xr3:uid="{00000000-0010-0000-0000-000005000000}" name="Portfolio Return" dataDxfId="134" dataCellStyle="Percent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e15" displayName="Table15" ref="A164:E177" totalsRowShown="0" headerRowDxfId="69" dataDxfId="68" tableBorderDxfId="67" headerRowCellStyle="Percent" dataCellStyle="Percent">
  <autoFilter ref="A164:E177" xr:uid="{00000000-0009-0000-0100-00000F000000}"/>
  <tableColumns count="5">
    <tableColumn id="1" xr3:uid="{00000000-0010-0000-0900-000001000000}" name="Date" dataDxfId="66"/>
    <tableColumn id="2" xr3:uid="{00000000-0010-0000-0900-000002000000}" name="GOOG" dataDxfId="65" dataCellStyle="Percent"/>
    <tableColumn id="3" xr3:uid="{00000000-0010-0000-0900-000003000000}" name="MSFT" dataDxfId="64" dataCellStyle="Percent"/>
    <tableColumn id="4" xr3:uid="{00000000-0010-0000-0900-000004000000}" name="ORCL" dataDxfId="63" dataCellStyle="Percent"/>
    <tableColumn id="5" xr3:uid="{00000000-0010-0000-0900-000005000000}" name="Portfolio Return" dataDxfId="62" dataCellStyle="Percent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4AF65-F7D1-4D77-92AB-C337959E30FE}" name="Table1" displayName="Table1" ref="A1:I14" totalsRowShown="0">
  <autoFilter ref="A1:I14" xr:uid="{861405E2-F352-49BD-9243-4B5BD98C2BA0}"/>
  <sortState ref="A2:G14">
    <sortCondition descending="1" ref="A1:A14"/>
  </sortState>
  <tableColumns count="9">
    <tableColumn id="1" xr3:uid="{917F6639-F80E-4BBF-8ABA-4F41F3A6F597}" name="Date" dataDxfId="6"/>
    <tableColumn id="2" xr3:uid="{D251101E-4225-4F49-B401-F4408795DA33}" name="Open"/>
    <tableColumn id="3" xr3:uid="{E55C5593-73E0-4A0A-8040-344A8BF7B420}" name="High"/>
    <tableColumn id="4" xr3:uid="{35F4D426-EE5B-438A-B014-88AF9E58FB5D}" name="Low"/>
    <tableColumn id="5" xr3:uid="{609F24FD-6BAB-456C-953F-3A3F4269D880}" name="Close"/>
    <tableColumn id="6" xr3:uid="{DF39A178-5C2C-418D-AC62-564E548A8E4D}" name="Adj Close"/>
    <tableColumn id="7" xr3:uid="{FD32742B-3C5A-47FB-B26D-FB3739E3E20C}" name="Volume"/>
    <tableColumn id="8" xr3:uid="{E3EC3D7C-3899-43C6-AC23-F4AFA95DF64D}" name="Diff">
      <calculatedColumnFormula>F2-F3</calculatedColumnFormula>
    </tableColumn>
    <tableColumn id="9" xr3:uid="{2183B0F0-DFD6-4D8D-A61B-63D29B8748F4}" name="%Change">
      <calculatedColumnFormula>H2/F3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2" displayName="Table2" ref="A1:I14" totalsRowShown="0" headerRowDxfId="61" dataDxfId="60">
  <autoFilter ref="A1:I14" xr:uid="{00000000-0009-0000-0100-000002000000}"/>
  <sortState ref="A2:G14">
    <sortCondition descending="1" ref="A1:A14"/>
  </sortState>
  <tableColumns count="9">
    <tableColumn id="1" xr3:uid="{00000000-0010-0000-0B00-000001000000}" name="Date" dataDxfId="59"/>
    <tableColumn id="2" xr3:uid="{00000000-0010-0000-0B00-000002000000}" name="Open" dataDxfId="58"/>
    <tableColumn id="3" xr3:uid="{00000000-0010-0000-0B00-000003000000}" name="High" dataDxfId="57"/>
    <tableColumn id="4" xr3:uid="{00000000-0010-0000-0B00-000004000000}" name="Low" dataDxfId="56"/>
    <tableColumn id="5" xr3:uid="{00000000-0010-0000-0B00-000005000000}" name="Close" dataDxfId="55"/>
    <tableColumn id="6" xr3:uid="{00000000-0010-0000-0B00-000006000000}" name="Adj Close" dataDxfId="54"/>
    <tableColumn id="7" xr3:uid="{00000000-0010-0000-0B00-000007000000}" name="Volume" dataDxfId="53"/>
    <tableColumn id="8" xr3:uid="{00000000-0010-0000-0B00-000008000000}" name="Diff" dataDxfId="1">
      <calculatedColumnFormula>F2-F3</calculatedColumnFormula>
    </tableColumn>
    <tableColumn id="9" xr3:uid="{00000000-0010-0000-0B00-000009000000}" name="%Change" dataDxfId="0">
      <calculatedColumnFormula>H2/F3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C000000}" name="Table3" displayName="Table3" ref="A1:I14" totalsRowShown="0" headerRowDxfId="52" dataDxfId="51">
  <autoFilter ref="A1:I14" xr:uid="{00000000-0009-0000-0100-000003000000}"/>
  <sortState ref="A2:G14">
    <sortCondition descending="1" ref="A1:A14"/>
  </sortState>
  <tableColumns count="9">
    <tableColumn id="1" xr3:uid="{00000000-0010-0000-0C00-000001000000}" name="Date" dataDxfId="50"/>
    <tableColumn id="2" xr3:uid="{00000000-0010-0000-0C00-000002000000}" name="Open" dataDxfId="49"/>
    <tableColumn id="3" xr3:uid="{00000000-0010-0000-0C00-000003000000}" name="High" dataDxfId="48"/>
    <tableColumn id="4" xr3:uid="{00000000-0010-0000-0C00-000004000000}" name="Low" dataDxfId="47"/>
    <tableColumn id="5" xr3:uid="{00000000-0010-0000-0C00-000005000000}" name="Close" dataDxfId="46"/>
    <tableColumn id="6" xr3:uid="{00000000-0010-0000-0C00-000006000000}" name="Adj Close" dataDxfId="45"/>
    <tableColumn id="7" xr3:uid="{00000000-0010-0000-0C00-000007000000}" name="Volume" dataDxfId="44"/>
    <tableColumn id="8" xr3:uid="{00000000-0010-0000-0C00-000008000000}" name="Diff" dataDxfId="3"/>
    <tableColumn id="9" xr3:uid="{00000000-0010-0000-0C00-000009000000}" name="%Change" dataDxfId="2" dataCellStyle="Percent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4" displayName="Table4" ref="A1:I14" totalsRowShown="0" headerRowDxfId="43" dataDxfId="42">
  <autoFilter ref="A1:I14" xr:uid="{00000000-0009-0000-0100-000004000000}"/>
  <sortState ref="A2:I14">
    <sortCondition descending="1" ref="A1:A14"/>
  </sortState>
  <tableColumns count="9">
    <tableColumn id="1" xr3:uid="{00000000-0010-0000-0D00-000001000000}" name="Date" dataDxfId="41"/>
    <tableColumn id="2" xr3:uid="{00000000-0010-0000-0D00-000002000000}" name="Open" dataDxfId="40"/>
    <tableColumn id="3" xr3:uid="{00000000-0010-0000-0D00-000003000000}" name="High" dataDxfId="39"/>
    <tableColumn id="4" xr3:uid="{00000000-0010-0000-0D00-000004000000}" name="Low" dataDxfId="38"/>
    <tableColumn id="5" xr3:uid="{00000000-0010-0000-0D00-000005000000}" name="Close" dataDxfId="37"/>
    <tableColumn id="6" xr3:uid="{00000000-0010-0000-0D00-000006000000}" name="Adj Close" dataDxfId="36"/>
    <tableColumn id="7" xr3:uid="{00000000-0010-0000-0D00-000007000000}" name="Volume" dataDxfId="35"/>
    <tableColumn id="8" xr3:uid="{00000000-0010-0000-0D00-000008000000}" name="Diff" dataDxfId="34"/>
    <tableColumn id="9" xr3:uid="{00000000-0010-0000-0D00-000009000000}" name="%Change" dataDxfId="33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E000000}" name="Table5" displayName="Table5" ref="A1:I14" totalsRowShown="0" headerRowDxfId="32" dataDxfId="31">
  <autoFilter ref="A1:I14" xr:uid="{00000000-0009-0000-0100-000005000000}"/>
  <sortState ref="A2:G14">
    <sortCondition descending="1" ref="A1:A14"/>
  </sortState>
  <tableColumns count="9">
    <tableColumn id="1" xr3:uid="{00000000-0010-0000-0E00-000001000000}" name="Date" dataDxfId="30"/>
    <tableColumn id="2" xr3:uid="{00000000-0010-0000-0E00-000002000000}" name="Open" dataDxfId="29"/>
    <tableColumn id="3" xr3:uid="{00000000-0010-0000-0E00-000003000000}" name="High" dataDxfId="28"/>
    <tableColumn id="4" xr3:uid="{00000000-0010-0000-0E00-000004000000}" name="Low" dataDxfId="27"/>
    <tableColumn id="5" xr3:uid="{00000000-0010-0000-0E00-000005000000}" name="Close" dataDxfId="26"/>
    <tableColumn id="6" xr3:uid="{00000000-0010-0000-0E00-000006000000}" name="Adj Close" dataDxfId="25"/>
    <tableColumn id="7" xr3:uid="{00000000-0010-0000-0E00-000007000000}" name="Volume" dataDxfId="24"/>
    <tableColumn id="8" xr3:uid="{00000000-0010-0000-0E00-000008000000}" name="Diff" dataDxfId="5"/>
    <tableColumn id="9" xr3:uid="{00000000-0010-0000-0E00-000009000000}" name="%Change" dataDxfId="4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F000000}" name="Table26" displayName="Table26" ref="A2:F15" totalsRowShown="0" headerRowDxfId="23" dataDxfId="22" tableBorderDxfId="21" headerRowCellStyle="Percent" dataCellStyle="Percent">
  <autoFilter ref="A2:F15" xr:uid="{00000000-0009-0000-0100-00001A000000}"/>
  <tableColumns count="6">
    <tableColumn id="1" xr3:uid="{00000000-0010-0000-0F00-000001000000}" name="Date" dataDxfId="20"/>
    <tableColumn id="2" xr3:uid="{00000000-0010-0000-0F00-000002000000}" name="CSCO" dataDxfId="19" dataCellStyle="Percent"/>
    <tableColumn id="3" xr3:uid="{00000000-0010-0000-0F00-000003000000}" name="EBAY" dataDxfId="18" dataCellStyle="Percent"/>
    <tableColumn id="4" xr3:uid="{00000000-0010-0000-0F00-000004000000}" name="GOOG" dataDxfId="17" dataCellStyle="Percent"/>
    <tableColumn id="5" xr3:uid="{00000000-0010-0000-0F00-000005000000}" name="MSFT" dataDxfId="16" dataCellStyle="Percent"/>
    <tableColumn id="6" xr3:uid="{00000000-0010-0000-0F00-000006000000}" name="ORCL" dataDxfId="15" dataCellStyle="Percent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0000000}" name="Table27" displayName="Table27" ref="A17:F19" totalsRowShown="0" headerRowDxfId="14" dataDxfId="13" headerRowCellStyle="Percent" dataCellStyle="Percent">
  <autoFilter ref="A17:F19" xr:uid="{00000000-0009-0000-0100-00001B000000}"/>
  <tableColumns count="6">
    <tableColumn id="1" xr3:uid="{00000000-0010-0000-1000-000001000000}" name="Column1" dataDxfId="12"/>
    <tableColumn id="2" xr3:uid="{00000000-0010-0000-1000-000002000000}" name="Column2" dataDxfId="11" dataCellStyle="Percent">
      <calculatedColumnFormula>_xlfn.STDEV.S(B2:B12)</calculatedColumnFormula>
    </tableColumn>
    <tableColumn id="3" xr3:uid="{00000000-0010-0000-1000-000003000000}" name="Column3" dataDxfId="10" dataCellStyle="Percent">
      <calculatedColumnFormula>_xlfn.STDEV.S(C2:C12)</calculatedColumnFormula>
    </tableColumn>
    <tableColumn id="4" xr3:uid="{00000000-0010-0000-1000-000004000000}" name="Column4" dataDxfId="9" dataCellStyle="Percent">
      <calculatedColumnFormula>_xlfn.STDEV.S(D2:D12)</calculatedColumnFormula>
    </tableColumn>
    <tableColumn id="5" xr3:uid="{00000000-0010-0000-1000-000005000000}" name="Column5" dataDxfId="8" dataCellStyle="Percent">
      <calculatedColumnFormula>_xlfn.STDEV.S(E2:E12)</calculatedColumnFormula>
    </tableColumn>
    <tableColumn id="6" xr3:uid="{00000000-0010-0000-1000-000006000000}" name="Column6" dataDxfId="7" dataCellStyle="Percent">
      <calculatedColumnFormula>_xlfn.STDEV.S(F2:F12)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20:E33" totalsRowShown="0" headerRowDxfId="133" dataDxfId="132" tableBorderDxfId="131" headerRowCellStyle="Percent" dataCellStyle="Percent">
  <autoFilter ref="A20:E33" xr:uid="{00000000-0009-0000-0100-000007000000}"/>
  <tableColumns count="5">
    <tableColumn id="1" xr3:uid="{00000000-0010-0000-0100-000001000000}" name="Date" dataDxfId="130"/>
    <tableColumn id="2" xr3:uid="{00000000-0010-0000-0100-000002000000}" name="CSCO" dataDxfId="129" dataCellStyle="Percent"/>
    <tableColumn id="3" xr3:uid="{00000000-0010-0000-0100-000003000000}" name="EBAY" dataDxfId="128" dataCellStyle="Percent"/>
    <tableColumn id="4" xr3:uid="{00000000-0010-0000-0100-000004000000}" name="MSFT" dataDxfId="127" dataCellStyle="Percent"/>
    <tableColumn id="5" xr3:uid="{00000000-0010-0000-0100-000005000000}" name="Portfolio Return" dataDxfId="126" dataCellStyle="Percen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38:E51" totalsRowShown="0" headerRowDxfId="125" dataDxfId="124" tableBorderDxfId="123" headerRowCellStyle="Percent" dataCellStyle="Percent">
  <autoFilter ref="A38:E51" xr:uid="{00000000-0009-0000-0100-000008000000}"/>
  <tableColumns count="5">
    <tableColumn id="1" xr3:uid="{00000000-0010-0000-0200-000001000000}" name="Date" dataDxfId="122"/>
    <tableColumn id="2" xr3:uid="{00000000-0010-0000-0200-000002000000}" name="CSCO" dataDxfId="121" dataCellStyle="Percent"/>
    <tableColumn id="3" xr3:uid="{00000000-0010-0000-0200-000003000000}" name="EBAY" dataDxfId="120" dataCellStyle="Percent"/>
    <tableColumn id="4" xr3:uid="{00000000-0010-0000-0200-000004000000}" name="ORCL" dataDxfId="119" dataCellStyle="Percent"/>
    <tableColumn id="5" xr3:uid="{00000000-0010-0000-0200-000005000000}" name="Portfolio Return" dataDxfId="118" dataCellStyle="Percent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A56:E69" totalsRowShown="0" headerRowDxfId="117" dataDxfId="116" tableBorderDxfId="115" headerRowCellStyle="Percent" dataCellStyle="Percent">
  <autoFilter ref="A56:E69" xr:uid="{00000000-0009-0000-0100-000009000000}"/>
  <tableColumns count="5">
    <tableColumn id="1" xr3:uid="{00000000-0010-0000-0300-000001000000}" name="Date" dataDxfId="114"/>
    <tableColumn id="2" xr3:uid="{00000000-0010-0000-0300-000002000000}" name="CSCO" dataDxfId="113" dataCellStyle="Percent"/>
    <tableColumn id="3" xr3:uid="{00000000-0010-0000-0300-000003000000}" name="GOOG" dataDxfId="112" dataCellStyle="Percent"/>
    <tableColumn id="4" xr3:uid="{00000000-0010-0000-0300-000004000000}" name="MSFT" dataDxfId="111" dataCellStyle="Percent"/>
    <tableColumn id="5" xr3:uid="{00000000-0010-0000-0300-000005000000}" name="Portfolio Return" dataDxfId="110" dataCellStyle="Perc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A74:E87" totalsRowShown="0" headerRowDxfId="109" dataDxfId="108" tableBorderDxfId="107" headerRowCellStyle="Percent" dataCellStyle="Percent">
  <autoFilter ref="A74:E87" xr:uid="{00000000-0009-0000-0100-00000A000000}"/>
  <tableColumns count="5">
    <tableColumn id="1" xr3:uid="{00000000-0010-0000-0400-000001000000}" name="Date" dataDxfId="106"/>
    <tableColumn id="2" xr3:uid="{00000000-0010-0000-0400-000002000000}" name="CSCO" dataDxfId="105" dataCellStyle="Percent"/>
    <tableColumn id="3" xr3:uid="{00000000-0010-0000-0400-000003000000}" name="GOOG" dataDxfId="104" dataCellStyle="Percent"/>
    <tableColumn id="4" xr3:uid="{00000000-0010-0000-0400-000004000000}" name="ORCL" dataDxfId="103" dataCellStyle="Percent"/>
    <tableColumn id="5" xr3:uid="{00000000-0010-0000-0400-000005000000}" name="Portfolio Return" dataDxfId="102" dataCellStyle="Percent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11" displayName="Table11" ref="A92:E105" totalsRowShown="0" headerRowDxfId="101" dataDxfId="100" tableBorderDxfId="99" headerRowCellStyle="Percent" dataCellStyle="Percent">
  <autoFilter ref="A92:E105" xr:uid="{00000000-0009-0000-0100-00000B000000}"/>
  <tableColumns count="5">
    <tableColumn id="1" xr3:uid="{00000000-0010-0000-0500-000001000000}" name="Date" dataDxfId="98"/>
    <tableColumn id="2" xr3:uid="{00000000-0010-0000-0500-000002000000}" name="CSCO" dataDxfId="97" dataCellStyle="Percent"/>
    <tableColumn id="3" xr3:uid="{00000000-0010-0000-0500-000003000000}" name="MSFT" dataDxfId="96" dataCellStyle="Percent"/>
    <tableColumn id="4" xr3:uid="{00000000-0010-0000-0500-000004000000}" name="ORCL" dataDxfId="95" dataCellStyle="Percent"/>
    <tableColumn id="5" xr3:uid="{00000000-0010-0000-0500-000005000000}" name="Portfolio Return" dataDxfId="94" dataCellStyle="Percent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12" displayName="Table12" ref="A110:E123" totalsRowShown="0" headerRowDxfId="93" dataDxfId="92" tableBorderDxfId="91" headerRowCellStyle="Percent" dataCellStyle="Percent">
  <autoFilter ref="A110:E123" xr:uid="{00000000-0009-0000-0100-00000C000000}"/>
  <tableColumns count="5">
    <tableColumn id="1" xr3:uid="{00000000-0010-0000-0600-000001000000}" name="Date" dataDxfId="90"/>
    <tableColumn id="2" xr3:uid="{00000000-0010-0000-0600-000002000000}" name="EBAY" dataDxfId="89" dataCellStyle="Percent"/>
    <tableColumn id="3" xr3:uid="{00000000-0010-0000-0600-000003000000}" name="GOOG" dataDxfId="88" dataCellStyle="Percent"/>
    <tableColumn id="4" xr3:uid="{00000000-0010-0000-0600-000004000000}" name="MSFT" dataDxfId="87" dataCellStyle="Percent"/>
    <tableColumn id="5" xr3:uid="{00000000-0010-0000-0600-000005000000}" name="Portfolio Return" dataDxfId="86" dataCellStyle="Percent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13" displayName="Table13" ref="A128:E141" totalsRowShown="0" headerRowDxfId="85" dataDxfId="84" tableBorderDxfId="83" headerRowCellStyle="Percent" dataCellStyle="Percent">
  <autoFilter ref="A128:E141" xr:uid="{00000000-0009-0000-0100-00000D000000}"/>
  <tableColumns count="5">
    <tableColumn id="1" xr3:uid="{00000000-0010-0000-0700-000001000000}" name="Date" dataDxfId="82"/>
    <tableColumn id="2" xr3:uid="{00000000-0010-0000-0700-000002000000}" name="EBAY" dataDxfId="81" dataCellStyle="Percent"/>
    <tableColumn id="3" xr3:uid="{00000000-0010-0000-0700-000003000000}" name="GOOG" dataDxfId="80" dataCellStyle="Percent"/>
    <tableColumn id="4" xr3:uid="{00000000-0010-0000-0700-000004000000}" name="ORCL" dataDxfId="79" dataCellStyle="Percent"/>
    <tableColumn id="5" xr3:uid="{00000000-0010-0000-0700-000005000000}" name="Portfolio Return" dataDxfId="78" dataCellStyle="Percent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14" displayName="Table14" ref="A146:E159" totalsRowShown="0" headerRowDxfId="77" dataDxfId="76" tableBorderDxfId="75" headerRowCellStyle="Percent" dataCellStyle="Percent">
  <autoFilter ref="A146:E159" xr:uid="{00000000-0009-0000-0100-00000E000000}"/>
  <tableColumns count="5">
    <tableColumn id="1" xr3:uid="{00000000-0010-0000-0800-000001000000}" name="Date" dataDxfId="74"/>
    <tableColumn id="2" xr3:uid="{00000000-0010-0000-0800-000002000000}" name="EBAY" dataDxfId="73" dataCellStyle="Percent"/>
    <tableColumn id="3" xr3:uid="{00000000-0010-0000-0800-000003000000}" name="MSFT" dataDxfId="72" dataCellStyle="Percent"/>
    <tableColumn id="4" xr3:uid="{00000000-0010-0000-0800-000004000000}" name="ORCL" dataDxfId="71" dataCellStyle="Percent"/>
    <tableColumn id="5" xr3:uid="{00000000-0010-0000-0800-000005000000}" name="Portfolio Return" dataDxfId="70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workbookViewId="0">
      <selection activeCell="B93" sqref="B93:B105"/>
    </sheetView>
  </sheetViews>
  <sheetFormatPr defaultRowHeight="15" x14ac:dyDescent="0.25"/>
  <cols>
    <col min="1" max="1" width="11" style="1" bestFit="1" customWidth="1"/>
    <col min="2" max="4" width="10.140625" style="4" bestFit="1" customWidth="1"/>
    <col min="5" max="5" width="17.42578125" style="4" customWidth="1"/>
  </cols>
  <sheetData>
    <row r="1" spans="1:5" x14ac:dyDescent="0.25">
      <c r="A1" s="15" t="s">
        <v>11</v>
      </c>
      <c r="B1" s="15"/>
      <c r="C1" s="15"/>
      <c r="D1" s="15"/>
      <c r="E1" s="15"/>
    </row>
    <row r="2" spans="1:5" x14ac:dyDescent="0.25">
      <c r="A2" s="3" t="s">
        <v>0</v>
      </c>
      <c r="B2" s="4" t="s">
        <v>12</v>
      </c>
      <c r="C2" s="4" t="s">
        <v>13</v>
      </c>
      <c r="D2" s="4" t="s">
        <v>14</v>
      </c>
      <c r="E2" s="4" t="s">
        <v>15</v>
      </c>
    </row>
    <row r="3" spans="1:5" x14ac:dyDescent="0.25">
      <c r="A3" s="5">
        <v>43191</v>
      </c>
      <c r="B3" s="4">
        <f>CSCO!$I$2</f>
        <v>1.9818201381133244E-2</v>
      </c>
      <c r="C3" s="4">
        <f>EBAY!$I$2</f>
        <v>3.3797115616445605E-2</v>
      </c>
      <c r="D3" s="4">
        <f>GOOG!$I$2</f>
        <v>3.4561209792799794E-2</v>
      </c>
    </row>
    <row r="4" spans="1:5" x14ac:dyDescent="0.25">
      <c r="A4" s="6">
        <v>43160</v>
      </c>
      <c r="B4" s="4">
        <f>CSCO!$I$3</f>
        <v>-4.2206352824532764E-2</v>
      </c>
      <c r="C4" s="4">
        <f>EBAY!$I$3</f>
        <v>-6.11292332914318E-2</v>
      </c>
      <c r="D4" s="4">
        <f>GOOG!$I$3</f>
        <v>-6.6025130412410898E-2</v>
      </c>
    </row>
    <row r="5" spans="1:5" x14ac:dyDescent="0.25">
      <c r="A5" s="5">
        <v>43132</v>
      </c>
      <c r="B5" s="4">
        <f>CSCO!$I$4</f>
        <v>8.6037663207079895E-2</v>
      </c>
      <c r="C5" s="4">
        <f>EBAY!$I$4</f>
        <v>5.6185285550256911E-2</v>
      </c>
      <c r="D5" s="4">
        <f>GOOG!$I$4</f>
        <v>-5.57378705647592E-2</v>
      </c>
    </row>
    <row r="6" spans="1:5" x14ac:dyDescent="0.25">
      <c r="A6" s="6">
        <v>43101</v>
      </c>
      <c r="B6" s="4">
        <f>CSCO!$I$5</f>
        <v>8.4595409190782234E-2</v>
      </c>
      <c r="C6" s="4">
        <f>EBAY!$I$5</f>
        <v>7.5251718322643532E-2</v>
      </c>
      <c r="D6" s="4">
        <f>GOOG!$I$5</f>
        <v>0.11806184457809231</v>
      </c>
    </row>
    <row r="7" spans="1:5" x14ac:dyDescent="0.25">
      <c r="A7" s="5">
        <v>43070</v>
      </c>
      <c r="B7" s="4">
        <f>CSCO!$I$6</f>
        <v>2.6809636875737015E-2</v>
      </c>
      <c r="C7" s="4">
        <f>EBAY!$I$6</f>
        <v>8.8549298445301253E-2</v>
      </c>
      <c r="D7" s="4">
        <f>GOOG!$I$6</f>
        <v>2.446622968307359E-2</v>
      </c>
    </row>
    <row r="8" spans="1:5" x14ac:dyDescent="0.25">
      <c r="A8" s="6">
        <v>43040</v>
      </c>
      <c r="B8" s="4">
        <f>CSCO!$I$7</f>
        <v>0.10167839810925146</v>
      </c>
      <c r="C8" s="4">
        <f>EBAY!$I$7</f>
        <v>-7.8905448430006686E-2</v>
      </c>
      <c r="D8" s="4">
        <f>GOOG!$I$7</f>
        <v>4.6918849638237859E-3</v>
      </c>
    </row>
    <row r="9" spans="1:5" x14ac:dyDescent="0.25">
      <c r="A9" s="5">
        <v>43009</v>
      </c>
      <c r="B9" s="4">
        <f>CSCO!$I$8</f>
        <v>1.5462317019577791E-2</v>
      </c>
      <c r="C9" s="4">
        <f>EBAY!$I$8</f>
        <v>-2.1320853388477733E-2</v>
      </c>
      <c r="D9" s="4">
        <f>GOOG!$I$8</f>
        <v>5.9982724504739564E-2</v>
      </c>
    </row>
    <row r="10" spans="1:5" x14ac:dyDescent="0.25">
      <c r="A10" s="6">
        <v>42979</v>
      </c>
      <c r="B10" s="4">
        <f>CSCO!$I$9</f>
        <v>4.4085740111437635E-2</v>
      </c>
      <c r="C10" s="4">
        <f>EBAY!$I$9</f>
        <v>6.4489286894844081E-2</v>
      </c>
      <c r="D10" s="4">
        <f>GOOG!$I$9</f>
        <v>2.1057527857113133E-2</v>
      </c>
    </row>
    <row r="11" spans="1:5" x14ac:dyDescent="0.25">
      <c r="A11" s="5">
        <v>42948</v>
      </c>
      <c r="B11" s="4">
        <f>CSCO!$I$10</f>
        <v>3.3733923579961363E-2</v>
      </c>
      <c r="C11" s="4">
        <f>EBAY!$I$10</f>
        <v>1.1195102155051867E-2</v>
      </c>
      <c r="D11" s="4">
        <f>GOOG!$I$10</f>
        <v>9.4895400322407286E-3</v>
      </c>
    </row>
    <row r="12" spans="1:5" x14ac:dyDescent="0.25">
      <c r="A12" s="6">
        <v>42917</v>
      </c>
      <c r="B12" s="4">
        <f>CSCO!$I$11</f>
        <v>4.7923579658393015E-3</v>
      </c>
      <c r="C12" s="4">
        <f>EBAY!$I$11</f>
        <v>2.3195934890946936E-2</v>
      </c>
      <c r="D12" s="4">
        <f>GOOG!$I$11</f>
        <v>2.395653327075227E-2</v>
      </c>
    </row>
    <row r="13" spans="1:5" x14ac:dyDescent="0.25">
      <c r="A13" s="5">
        <v>42887</v>
      </c>
      <c r="B13" s="4">
        <f>CSCO!$I$12</f>
        <v>-7.2947092371723789E-3</v>
      </c>
      <c r="C13" s="4">
        <f>EBAY!$I$12</f>
        <v>1.8075773121742657E-2</v>
      </c>
      <c r="D13" s="4">
        <f>GOOG!$I$12</f>
        <v>-5.8174248981835527E-2</v>
      </c>
    </row>
    <row r="14" spans="1:5" x14ac:dyDescent="0.25">
      <c r="A14" s="6">
        <v>42856</v>
      </c>
      <c r="B14" s="4" t="str">
        <f>CSCO!$I$13</f>
        <v>-</v>
      </c>
      <c r="C14" s="4" t="str">
        <f>EBAY!$I$13</f>
        <v>-</v>
      </c>
      <c r="D14" s="4" t="str">
        <f>GOOG!$I$13</f>
        <v>-</v>
      </c>
    </row>
    <row r="15" spans="1:5" x14ac:dyDescent="0.25">
      <c r="A15" s="5">
        <v>42826</v>
      </c>
      <c r="B15" s="4" t="str">
        <f>CSCO!$I$14</f>
        <v>-</v>
      </c>
      <c r="C15" s="4" t="str">
        <f>EBAY!$I$14</f>
        <v>-</v>
      </c>
      <c r="D15" s="4" t="str">
        <f>GOOG!$I$14</f>
        <v>-</v>
      </c>
    </row>
    <row r="19" spans="1:5" x14ac:dyDescent="0.25">
      <c r="A19" s="15" t="s">
        <v>17</v>
      </c>
      <c r="B19" s="15"/>
      <c r="C19" s="15"/>
      <c r="D19" s="15"/>
      <c r="E19" s="15"/>
    </row>
    <row r="20" spans="1:5" x14ac:dyDescent="0.25">
      <c r="A20" s="3" t="s">
        <v>0</v>
      </c>
      <c r="B20" s="4" t="s">
        <v>12</v>
      </c>
      <c r="C20" s="4" t="s">
        <v>13</v>
      </c>
      <c r="D20" s="4" t="s">
        <v>16</v>
      </c>
      <c r="E20" s="4" t="s">
        <v>15</v>
      </c>
    </row>
    <row r="21" spans="1:5" x14ac:dyDescent="0.25">
      <c r="A21" s="5">
        <v>43191</v>
      </c>
      <c r="B21" s="4">
        <f>CSCO!$I$2</f>
        <v>1.9818201381133244E-2</v>
      </c>
      <c r="C21" s="4">
        <f>EBAY!$I$2</f>
        <v>3.3797115616445605E-2</v>
      </c>
      <c r="D21" s="4">
        <f>MSFT!$I$2</f>
        <v>4.4702543377973331E-2</v>
      </c>
    </row>
    <row r="22" spans="1:5" x14ac:dyDescent="0.25">
      <c r="A22" s="6">
        <v>43160</v>
      </c>
      <c r="B22" s="4">
        <f>CSCO!$I$3</f>
        <v>-4.2206352824532764E-2</v>
      </c>
      <c r="C22" s="4">
        <f>EBAY!$I$3</f>
        <v>-6.11292332914318E-2</v>
      </c>
      <c r="D22" s="4">
        <f>MSFT!$I$3</f>
        <v>-2.2088730894956651E-2</v>
      </c>
    </row>
    <row r="23" spans="1:5" x14ac:dyDescent="0.25">
      <c r="A23" s="5">
        <v>43132</v>
      </c>
      <c r="B23" s="4">
        <f>CSCO!$I$4</f>
        <v>8.6037663207079895E-2</v>
      </c>
      <c r="C23" s="4">
        <f>EBAY!$I$4</f>
        <v>5.6185285550256911E-2</v>
      </c>
      <c r="D23" s="4">
        <f>MSFT!$I$4</f>
        <v>-1.3051317156678432E-2</v>
      </c>
    </row>
    <row r="24" spans="1:5" x14ac:dyDescent="0.25">
      <c r="A24" s="6">
        <v>43101</v>
      </c>
      <c r="B24" s="4">
        <f>CSCO!$I$5</f>
        <v>8.4595409190782234E-2</v>
      </c>
      <c r="C24" s="4">
        <f>EBAY!$I$5</f>
        <v>7.5251718322643532E-2</v>
      </c>
      <c r="D24" s="4">
        <f>MSFT!$I$5</f>
        <v>0.11070841387708671</v>
      </c>
    </row>
    <row r="25" spans="1:5" x14ac:dyDescent="0.25">
      <c r="A25" s="5">
        <v>43070</v>
      </c>
      <c r="B25" s="4">
        <f>CSCO!$I$6</f>
        <v>2.6809636875737015E-2</v>
      </c>
      <c r="C25" s="4">
        <f>EBAY!$I$6</f>
        <v>8.8549298445301253E-2</v>
      </c>
      <c r="D25" s="4">
        <f>MSFT!$I$6</f>
        <v>2.1380524007427959E-2</v>
      </c>
    </row>
    <row r="26" spans="1:5" x14ac:dyDescent="0.25">
      <c r="A26" s="6">
        <v>43040</v>
      </c>
      <c r="B26" s="4">
        <f>CSCO!$I$7</f>
        <v>0.10167839810925146</v>
      </c>
      <c r="C26" s="4">
        <f>EBAY!$I$7</f>
        <v>-7.8905448430006686E-2</v>
      </c>
      <c r="D26" s="4">
        <f>MSFT!$I$7</f>
        <v>1.1901883745270857E-2</v>
      </c>
    </row>
    <row r="27" spans="1:5" x14ac:dyDescent="0.25">
      <c r="A27" s="5">
        <v>43009</v>
      </c>
      <c r="B27" s="4">
        <f>CSCO!$I$8</f>
        <v>1.5462317019577791E-2</v>
      </c>
      <c r="C27" s="4">
        <f>EBAY!$I$8</f>
        <v>-2.1320853388477733E-2</v>
      </c>
      <c r="D27" s="4">
        <f>MSFT!$I$8</f>
        <v>0.11666005275092017</v>
      </c>
    </row>
    <row r="28" spans="1:5" x14ac:dyDescent="0.25">
      <c r="A28" s="6">
        <v>42979</v>
      </c>
      <c r="B28" s="4">
        <f>CSCO!$I$9</f>
        <v>4.4085740111437635E-2</v>
      </c>
      <c r="C28" s="4">
        <f>EBAY!$I$9</f>
        <v>6.4489286894844081E-2</v>
      </c>
      <c r="D28" s="4">
        <f>MSFT!$I$9</f>
        <v>1.5630477949435545E-3</v>
      </c>
    </row>
    <row r="29" spans="1:5" x14ac:dyDescent="0.25">
      <c r="A29" s="5">
        <v>42948</v>
      </c>
      <c r="B29" s="4">
        <f>CSCO!$I$10</f>
        <v>3.3733923579961363E-2</v>
      </c>
      <c r="C29" s="4">
        <f>EBAY!$I$10</f>
        <v>1.1195102155051867E-2</v>
      </c>
      <c r="D29" s="4">
        <f>MSFT!$I$10</f>
        <v>2.847306677136437E-2</v>
      </c>
    </row>
    <row r="30" spans="1:5" x14ac:dyDescent="0.25">
      <c r="A30" s="6">
        <v>42917</v>
      </c>
      <c r="B30" s="4">
        <f>CSCO!$I$11</f>
        <v>4.7923579658393015E-3</v>
      </c>
      <c r="C30" s="4">
        <f>EBAY!$I$11</f>
        <v>2.3195934890946936E-2</v>
      </c>
      <c r="D30" s="4">
        <f>MSFT!$I$11</f>
        <v>5.4693167427522872E-2</v>
      </c>
    </row>
    <row r="31" spans="1:5" x14ac:dyDescent="0.25">
      <c r="A31" s="5">
        <v>42887</v>
      </c>
      <c r="B31" s="4">
        <f>CSCO!$I$12</f>
        <v>-7.2947092371723789E-3</v>
      </c>
      <c r="C31" s="4">
        <f>EBAY!$I$12</f>
        <v>1.8075773121742657E-2</v>
      </c>
      <c r="D31" s="4">
        <f>MSFT!$I$12</f>
        <v>-7.3724875539851863E-3</v>
      </c>
    </row>
    <row r="32" spans="1:5" x14ac:dyDescent="0.25">
      <c r="A32" s="6">
        <v>42856</v>
      </c>
      <c r="B32" s="4" t="str">
        <f>CSCO!$I$13</f>
        <v>-</v>
      </c>
      <c r="C32" s="4" t="str">
        <f>EBAY!$I$13</f>
        <v>-</v>
      </c>
      <c r="D32" s="4" t="str">
        <f>MSFT!$I$13</f>
        <v>-</v>
      </c>
    </row>
    <row r="33" spans="1:5" x14ac:dyDescent="0.25">
      <c r="A33" s="5">
        <v>42826</v>
      </c>
      <c r="B33" s="4" t="str">
        <f>CSCO!$I$14</f>
        <v>-</v>
      </c>
      <c r="C33" s="4" t="str">
        <f>EBAY!$I$14</f>
        <v>-</v>
      </c>
      <c r="D33" s="4" t="str">
        <f>MSFT!$I$14</f>
        <v>-</v>
      </c>
    </row>
    <row r="37" spans="1:5" x14ac:dyDescent="0.25">
      <c r="A37" s="15" t="s">
        <v>18</v>
      </c>
      <c r="B37" s="15"/>
      <c r="C37" s="15"/>
      <c r="D37" s="15"/>
      <c r="E37" s="15"/>
    </row>
    <row r="38" spans="1:5" x14ac:dyDescent="0.25">
      <c r="A38" s="3" t="s">
        <v>0</v>
      </c>
      <c r="B38" s="4" t="s">
        <v>12</v>
      </c>
      <c r="C38" s="4" t="s">
        <v>13</v>
      </c>
      <c r="D38" s="4" t="s">
        <v>26</v>
      </c>
      <c r="E38" s="4" t="s">
        <v>15</v>
      </c>
    </row>
    <row r="39" spans="1:5" x14ac:dyDescent="0.25">
      <c r="A39" s="5">
        <v>43191</v>
      </c>
      <c r="B39" s="4">
        <f>CSCO!$I$2</f>
        <v>1.9818201381133244E-2</v>
      </c>
      <c r="C39" s="4">
        <f>EBAY!$I$2</f>
        <v>3.3797115616445605E-2</v>
      </c>
      <c r="D39" s="4">
        <f>ORCL!$I$2</f>
        <v>1.0928997969529082E-3</v>
      </c>
    </row>
    <row r="40" spans="1:5" x14ac:dyDescent="0.25">
      <c r="A40" s="6">
        <v>43160</v>
      </c>
      <c r="B40" s="4">
        <f>CSCO!$I$3</f>
        <v>-4.2206352824532764E-2</v>
      </c>
      <c r="C40" s="4">
        <f>EBAY!$I$3</f>
        <v>-6.11292332914318E-2</v>
      </c>
      <c r="D40" s="4">
        <f>ORCL!$I$3</f>
        <v>-9.7098850716030069E-2</v>
      </c>
    </row>
    <row r="41" spans="1:5" x14ac:dyDescent="0.25">
      <c r="A41" s="5">
        <v>43132</v>
      </c>
      <c r="B41" s="4">
        <f>CSCO!$I$4</f>
        <v>8.6037663207079895E-2</v>
      </c>
      <c r="C41" s="4">
        <f>EBAY!$I$4</f>
        <v>5.6185285550256911E-2</v>
      </c>
      <c r="D41" s="4">
        <f>ORCL!$I$4</f>
        <v>-1.4008192038521628E-2</v>
      </c>
    </row>
    <row r="42" spans="1:5" x14ac:dyDescent="0.25">
      <c r="A42" s="6">
        <v>43101</v>
      </c>
      <c r="B42" s="4">
        <f>CSCO!$I$5</f>
        <v>8.4595409190782234E-2</v>
      </c>
      <c r="C42" s="4">
        <f>EBAY!$I$5</f>
        <v>7.5251718322643532E-2</v>
      </c>
      <c r="D42" s="4">
        <f>ORCL!$I$5</f>
        <v>9.115910718515248E-2</v>
      </c>
    </row>
    <row r="43" spans="1:5" x14ac:dyDescent="0.25">
      <c r="A43" s="5">
        <v>43070</v>
      </c>
      <c r="B43" s="4">
        <f>CSCO!$I$6</f>
        <v>2.6809636875737015E-2</v>
      </c>
      <c r="C43" s="4">
        <f>EBAY!$I$6</f>
        <v>8.8549298445301253E-2</v>
      </c>
      <c r="D43" s="4">
        <f>ORCL!$I$6</f>
        <v>-3.6282199933878885E-2</v>
      </c>
    </row>
    <row r="44" spans="1:5" x14ac:dyDescent="0.25">
      <c r="A44" s="6">
        <v>43040</v>
      </c>
      <c r="B44" s="4">
        <f>CSCO!$I$7</f>
        <v>0.10167839810925146</v>
      </c>
      <c r="C44" s="4">
        <f>EBAY!$I$7</f>
        <v>-7.8905448430006686E-2</v>
      </c>
      <c r="D44" s="4">
        <f>ORCL!$I$7</f>
        <v>-3.2347536429632791E-2</v>
      </c>
    </row>
    <row r="45" spans="1:5" x14ac:dyDescent="0.25">
      <c r="A45" s="5">
        <v>43009</v>
      </c>
      <c r="B45" s="4">
        <f>CSCO!$I$8</f>
        <v>1.5462317019577791E-2</v>
      </c>
      <c r="C45" s="4">
        <f>EBAY!$I$8</f>
        <v>-2.1320853388477733E-2</v>
      </c>
      <c r="D45" s="4">
        <f>ORCL!$I$8</f>
        <v>5.2740583492637737E-2</v>
      </c>
    </row>
    <row r="46" spans="1:5" x14ac:dyDescent="0.25">
      <c r="A46" s="6">
        <v>42979</v>
      </c>
      <c r="B46" s="4">
        <f>CSCO!$I$9</f>
        <v>4.4085740111437635E-2</v>
      </c>
      <c r="C46" s="4">
        <f>EBAY!$I$9</f>
        <v>6.4489286894844081E-2</v>
      </c>
      <c r="D46" s="4">
        <f>ORCL!$I$9</f>
        <v>-3.9340513273897766E-2</v>
      </c>
    </row>
    <row r="47" spans="1:5" x14ac:dyDescent="0.25">
      <c r="A47" s="5">
        <v>42948</v>
      </c>
      <c r="B47" s="4">
        <f>CSCO!$I$10</f>
        <v>3.3733923579961363E-2</v>
      </c>
      <c r="C47" s="4">
        <f>EBAY!$I$10</f>
        <v>1.1195102155051867E-2</v>
      </c>
      <c r="D47" s="4">
        <f>ORCL!$I$10</f>
        <v>1.1813619979510494E-2</v>
      </c>
    </row>
    <row r="48" spans="1:5" x14ac:dyDescent="0.25">
      <c r="A48" s="6">
        <v>42917</v>
      </c>
      <c r="B48" s="4">
        <f>CSCO!$I$11</f>
        <v>4.7923579658393015E-3</v>
      </c>
      <c r="C48" s="4">
        <f>EBAY!$I$11</f>
        <v>2.3195934890946936E-2</v>
      </c>
      <c r="D48" s="4">
        <f>ORCL!$I$11</f>
        <v>-4.188381838440506E-3</v>
      </c>
    </row>
    <row r="49" spans="1:5" x14ac:dyDescent="0.25">
      <c r="A49" s="5">
        <v>42887</v>
      </c>
      <c r="B49" s="4">
        <f>CSCO!$I$12</f>
        <v>-7.2947092371723789E-3</v>
      </c>
      <c r="C49" s="4">
        <f>EBAY!$I$12</f>
        <v>1.8075773121742657E-2</v>
      </c>
      <c r="D49" s="4">
        <f>ORCL!$I$12</f>
        <v>0.10464862522307344</v>
      </c>
    </row>
    <row r="50" spans="1:5" x14ac:dyDescent="0.25">
      <c r="A50" s="6">
        <v>42856</v>
      </c>
      <c r="B50" s="4" t="str">
        <f>CSCO!$I$13</f>
        <v>-</v>
      </c>
      <c r="C50" s="4" t="str">
        <f>EBAY!$I$13</f>
        <v>-</v>
      </c>
      <c r="D50" s="4" t="str">
        <f>ORCL!$I$13</f>
        <v>-</v>
      </c>
    </row>
    <row r="51" spans="1:5" x14ac:dyDescent="0.25">
      <c r="A51" s="5">
        <v>42826</v>
      </c>
      <c r="B51" s="4" t="str">
        <f>CSCO!$I$14</f>
        <v>-</v>
      </c>
      <c r="C51" s="4" t="str">
        <f>EBAY!$I$14</f>
        <v>-</v>
      </c>
      <c r="D51" s="4" t="str">
        <f>ORCL!$I$14</f>
        <v>-</v>
      </c>
    </row>
    <row r="55" spans="1:5" x14ac:dyDescent="0.25">
      <c r="A55" s="15" t="s">
        <v>19</v>
      </c>
      <c r="B55" s="15"/>
      <c r="C55" s="15"/>
      <c r="D55" s="15"/>
      <c r="E55" s="15"/>
    </row>
    <row r="56" spans="1:5" x14ac:dyDescent="0.25">
      <c r="A56" s="3" t="s">
        <v>0</v>
      </c>
      <c r="B56" s="4" t="s">
        <v>12</v>
      </c>
      <c r="C56" s="4" t="s">
        <v>14</v>
      </c>
      <c r="D56" s="4" t="s">
        <v>16</v>
      </c>
      <c r="E56" s="4" t="s">
        <v>15</v>
      </c>
    </row>
    <row r="57" spans="1:5" x14ac:dyDescent="0.25">
      <c r="A57" s="5">
        <v>43191</v>
      </c>
      <c r="B57" s="4">
        <f>CSCO!$I$2</f>
        <v>1.9818201381133244E-2</v>
      </c>
      <c r="C57" s="4">
        <f>GOOG!$I$2</f>
        <v>3.4561209792799794E-2</v>
      </c>
      <c r="D57" s="4">
        <f>MSFT!$I$2</f>
        <v>4.4702543377973331E-2</v>
      </c>
    </row>
    <row r="58" spans="1:5" x14ac:dyDescent="0.25">
      <c r="A58" s="6">
        <v>43160</v>
      </c>
      <c r="B58" s="4">
        <f>CSCO!$I$3</f>
        <v>-4.2206352824532764E-2</v>
      </c>
      <c r="C58" s="4">
        <f>GOOG!$I$3</f>
        <v>-6.6025130412410898E-2</v>
      </c>
      <c r="D58" s="4">
        <f>MSFT!$I$3</f>
        <v>-2.2088730894956651E-2</v>
      </c>
    </row>
    <row r="59" spans="1:5" x14ac:dyDescent="0.25">
      <c r="A59" s="5">
        <v>43132</v>
      </c>
      <c r="B59" s="4">
        <f>CSCO!$I$4</f>
        <v>8.6037663207079895E-2</v>
      </c>
      <c r="C59" s="4">
        <f>GOOG!$I$4</f>
        <v>-5.57378705647592E-2</v>
      </c>
      <c r="D59" s="4">
        <f>MSFT!$I$4</f>
        <v>-1.3051317156678432E-2</v>
      </c>
    </row>
    <row r="60" spans="1:5" x14ac:dyDescent="0.25">
      <c r="A60" s="6">
        <v>43101</v>
      </c>
      <c r="B60" s="4">
        <f>CSCO!$I$5</f>
        <v>8.4595409190782234E-2</v>
      </c>
      <c r="C60" s="4">
        <f>GOOG!$I$5</f>
        <v>0.11806184457809231</v>
      </c>
      <c r="D60" s="4">
        <f>MSFT!$I$5</f>
        <v>0.11070841387708671</v>
      </c>
    </row>
    <row r="61" spans="1:5" x14ac:dyDescent="0.25">
      <c r="A61" s="5">
        <v>43070</v>
      </c>
      <c r="B61" s="4">
        <f>CSCO!$I$6</f>
        <v>2.6809636875737015E-2</v>
      </c>
      <c r="C61" s="4">
        <f>GOOG!$I$6</f>
        <v>2.446622968307359E-2</v>
      </c>
      <c r="D61" s="4">
        <f>MSFT!$I$6</f>
        <v>2.1380524007427959E-2</v>
      </c>
    </row>
    <row r="62" spans="1:5" x14ac:dyDescent="0.25">
      <c r="A62" s="6">
        <v>43040</v>
      </c>
      <c r="B62" s="4">
        <f>CSCO!$I$7</f>
        <v>0.10167839810925146</v>
      </c>
      <c r="C62" s="4">
        <f>GOOG!$I$7</f>
        <v>4.6918849638237859E-3</v>
      </c>
      <c r="D62" s="4">
        <f>MSFT!$I$7</f>
        <v>1.1901883745270857E-2</v>
      </c>
    </row>
    <row r="63" spans="1:5" x14ac:dyDescent="0.25">
      <c r="A63" s="5">
        <v>43009</v>
      </c>
      <c r="B63" s="4">
        <f>CSCO!$I$8</f>
        <v>1.5462317019577791E-2</v>
      </c>
      <c r="C63" s="4">
        <f>GOOG!$I$8</f>
        <v>5.9982724504739564E-2</v>
      </c>
      <c r="D63" s="4">
        <f>MSFT!$I$8</f>
        <v>0.11666005275092017</v>
      </c>
    </row>
    <row r="64" spans="1:5" x14ac:dyDescent="0.25">
      <c r="A64" s="6">
        <v>42979</v>
      </c>
      <c r="B64" s="4">
        <f>CSCO!$I$9</f>
        <v>4.4085740111437635E-2</v>
      </c>
      <c r="C64" s="4">
        <f>GOOG!$I$9</f>
        <v>2.1057527857113133E-2</v>
      </c>
      <c r="D64" s="4">
        <f>MSFT!$I$9</f>
        <v>1.5630477949435545E-3</v>
      </c>
    </row>
    <row r="65" spans="1:5" x14ac:dyDescent="0.25">
      <c r="A65" s="5">
        <v>42948</v>
      </c>
      <c r="B65" s="4">
        <f>CSCO!$I$10</f>
        <v>3.3733923579961363E-2</v>
      </c>
      <c r="C65" s="4">
        <f>GOOG!$I$10</f>
        <v>9.4895400322407286E-3</v>
      </c>
      <c r="D65" s="4">
        <f>MSFT!$I$10</f>
        <v>2.847306677136437E-2</v>
      </c>
    </row>
    <row r="66" spans="1:5" x14ac:dyDescent="0.25">
      <c r="A66" s="6">
        <v>42917</v>
      </c>
      <c r="B66" s="4">
        <f>CSCO!$I$11</f>
        <v>4.7923579658393015E-3</v>
      </c>
      <c r="C66" s="4">
        <f>GOOG!$I$11</f>
        <v>2.395653327075227E-2</v>
      </c>
      <c r="D66" s="4">
        <f>MSFT!$I$11</f>
        <v>5.4693167427522872E-2</v>
      </c>
    </row>
    <row r="67" spans="1:5" x14ac:dyDescent="0.25">
      <c r="A67" s="5">
        <v>42887</v>
      </c>
      <c r="B67" s="4">
        <f>CSCO!$I$12</f>
        <v>-7.2947092371723789E-3</v>
      </c>
      <c r="C67" s="4">
        <f>GOOG!$I$12</f>
        <v>-5.8174248981835527E-2</v>
      </c>
      <c r="D67" s="4">
        <f>MSFT!$I$12</f>
        <v>-7.3724875539851863E-3</v>
      </c>
    </row>
    <row r="68" spans="1:5" x14ac:dyDescent="0.25">
      <c r="A68" s="6">
        <v>42856</v>
      </c>
      <c r="B68" s="4" t="str">
        <f>CSCO!$I$13</f>
        <v>-</v>
      </c>
      <c r="C68" s="4" t="str">
        <f>GOOG!$I$13</f>
        <v>-</v>
      </c>
      <c r="D68" s="4" t="str">
        <f>MSFT!$I$13</f>
        <v>-</v>
      </c>
    </row>
    <row r="69" spans="1:5" x14ac:dyDescent="0.25">
      <c r="A69" s="5">
        <v>42826</v>
      </c>
      <c r="B69" s="4" t="str">
        <f>CSCO!$I$14</f>
        <v>-</v>
      </c>
      <c r="C69" s="4" t="str">
        <f>GOOG!$I$14</f>
        <v>-</v>
      </c>
      <c r="D69" s="4" t="str">
        <f>MSFT!$I$14</f>
        <v>-</v>
      </c>
    </row>
    <row r="73" spans="1:5" x14ac:dyDescent="0.25">
      <c r="A73" s="15" t="s">
        <v>20</v>
      </c>
      <c r="B73" s="15"/>
      <c r="C73" s="15"/>
      <c r="D73" s="15"/>
      <c r="E73" s="15"/>
    </row>
    <row r="74" spans="1:5" x14ac:dyDescent="0.25">
      <c r="A74" s="3" t="s">
        <v>0</v>
      </c>
      <c r="B74" s="4" t="s">
        <v>12</v>
      </c>
      <c r="C74" s="4" t="s">
        <v>14</v>
      </c>
      <c r="D74" s="4" t="s">
        <v>26</v>
      </c>
      <c r="E74" s="4" t="s">
        <v>15</v>
      </c>
    </row>
    <row r="75" spans="1:5" x14ac:dyDescent="0.25">
      <c r="A75" s="5">
        <v>43191</v>
      </c>
      <c r="B75" s="4">
        <f>CSCO!$I$2</f>
        <v>1.9818201381133244E-2</v>
      </c>
      <c r="C75" s="4">
        <f>GOOG!$I$2</f>
        <v>3.4561209792799794E-2</v>
      </c>
      <c r="D75" s="4">
        <f>ORCL!$I$2</f>
        <v>1.0928997969529082E-3</v>
      </c>
    </row>
    <row r="76" spans="1:5" x14ac:dyDescent="0.25">
      <c r="A76" s="6">
        <v>43160</v>
      </c>
      <c r="B76" s="4">
        <f>CSCO!$I$3</f>
        <v>-4.2206352824532764E-2</v>
      </c>
      <c r="C76" s="4">
        <f>GOOG!$I$3</f>
        <v>-6.6025130412410898E-2</v>
      </c>
      <c r="D76" s="4">
        <f>ORCL!$I$3</f>
        <v>-9.7098850716030069E-2</v>
      </c>
    </row>
    <row r="77" spans="1:5" x14ac:dyDescent="0.25">
      <c r="A77" s="5">
        <v>43132</v>
      </c>
      <c r="B77" s="4">
        <f>CSCO!$I$4</f>
        <v>8.6037663207079895E-2</v>
      </c>
      <c r="C77" s="4">
        <f>GOOG!$I$4</f>
        <v>-5.57378705647592E-2</v>
      </c>
      <c r="D77" s="4">
        <f>ORCL!$I$4</f>
        <v>-1.4008192038521628E-2</v>
      </c>
    </row>
    <row r="78" spans="1:5" x14ac:dyDescent="0.25">
      <c r="A78" s="6">
        <v>43101</v>
      </c>
      <c r="B78" s="4">
        <f>CSCO!$I$5</f>
        <v>8.4595409190782234E-2</v>
      </c>
      <c r="C78" s="4">
        <f>GOOG!$I$5</f>
        <v>0.11806184457809231</v>
      </c>
      <c r="D78" s="4">
        <f>ORCL!$I$5</f>
        <v>9.115910718515248E-2</v>
      </c>
    </row>
    <row r="79" spans="1:5" x14ac:dyDescent="0.25">
      <c r="A79" s="5">
        <v>43070</v>
      </c>
      <c r="B79" s="4">
        <f>CSCO!$I$6</f>
        <v>2.6809636875737015E-2</v>
      </c>
      <c r="C79" s="4">
        <f>GOOG!$I$6</f>
        <v>2.446622968307359E-2</v>
      </c>
      <c r="D79" s="4">
        <f>ORCL!$I$6</f>
        <v>-3.6282199933878885E-2</v>
      </c>
    </row>
    <row r="80" spans="1:5" x14ac:dyDescent="0.25">
      <c r="A80" s="6">
        <v>43040</v>
      </c>
      <c r="B80" s="4">
        <f>CSCO!$I$7</f>
        <v>0.10167839810925146</v>
      </c>
      <c r="C80" s="4">
        <f>GOOG!$I$7</f>
        <v>4.6918849638237859E-3</v>
      </c>
      <c r="D80" s="4">
        <f>ORCL!$I$7</f>
        <v>-3.2347536429632791E-2</v>
      </c>
    </row>
    <row r="81" spans="1:5" x14ac:dyDescent="0.25">
      <c r="A81" s="5">
        <v>43009</v>
      </c>
      <c r="B81" s="4">
        <f>CSCO!$I$8</f>
        <v>1.5462317019577791E-2</v>
      </c>
      <c r="C81" s="4">
        <f>GOOG!$I$8</f>
        <v>5.9982724504739564E-2</v>
      </c>
      <c r="D81" s="4">
        <f>ORCL!$I$8</f>
        <v>5.2740583492637737E-2</v>
      </c>
    </row>
    <row r="82" spans="1:5" x14ac:dyDescent="0.25">
      <c r="A82" s="6">
        <v>42979</v>
      </c>
      <c r="B82" s="4">
        <f>CSCO!$I$9</f>
        <v>4.4085740111437635E-2</v>
      </c>
      <c r="C82" s="4">
        <f>GOOG!$I$9</f>
        <v>2.1057527857113133E-2</v>
      </c>
      <c r="D82" s="4">
        <f>ORCL!$I$9</f>
        <v>-3.9340513273897766E-2</v>
      </c>
    </row>
    <row r="83" spans="1:5" x14ac:dyDescent="0.25">
      <c r="A83" s="5">
        <v>42948</v>
      </c>
      <c r="B83" s="4">
        <f>CSCO!$I$10</f>
        <v>3.3733923579961363E-2</v>
      </c>
      <c r="C83" s="4">
        <f>GOOG!$I$10</f>
        <v>9.4895400322407286E-3</v>
      </c>
      <c r="D83" s="4">
        <f>ORCL!$I$10</f>
        <v>1.1813619979510494E-2</v>
      </c>
    </row>
    <row r="84" spans="1:5" x14ac:dyDescent="0.25">
      <c r="A84" s="6">
        <v>42917</v>
      </c>
      <c r="B84" s="4">
        <f>CSCO!$I$11</f>
        <v>4.7923579658393015E-3</v>
      </c>
      <c r="C84" s="4">
        <f>GOOG!$I$11</f>
        <v>2.395653327075227E-2</v>
      </c>
      <c r="D84" s="4">
        <f>ORCL!$I$11</f>
        <v>-4.188381838440506E-3</v>
      </c>
    </row>
    <row r="85" spans="1:5" x14ac:dyDescent="0.25">
      <c r="A85" s="5">
        <v>42887</v>
      </c>
      <c r="B85" s="4">
        <f>CSCO!$I$12</f>
        <v>-7.2947092371723789E-3</v>
      </c>
      <c r="C85" s="4">
        <f>GOOG!$I$12</f>
        <v>-5.8174248981835527E-2</v>
      </c>
      <c r="D85" s="4">
        <f>ORCL!$I$12</f>
        <v>0.10464862522307344</v>
      </c>
    </row>
    <row r="86" spans="1:5" x14ac:dyDescent="0.25">
      <c r="A86" s="6">
        <v>42856</v>
      </c>
      <c r="B86" s="4" t="str">
        <f>CSCO!$I$13</f>
        <v>-</v>
      </c>
      <c r="C86" s="4" t="str">
        <f>GOOG!$I$13</f>
        <v>-</v>
      </c>
      <c r="D86" s="4" t="str">
        <f>ORCL!$I$13</f>
        <v>-</v>
      </c>
    </row>
    <row r="87" spans="1:5" x14ac:dyDescent="0.25">
      <c r="A87" s="5">
        <v>42826</v>
      </c>
      <c r="B87" s="4" t="str">
        <f>CSCO!$I$14</f>
        <v>-</v>
      </c>
      <c r="C87" s="4" t="str">
        <f>GOOG!$I$14</f>
        <v>-</v>
      </c>
      <c r="D87" s="4" t="str">
        <f>ORCL!$I$14</f>
        <v>-</v>
      </c>
    </row>
    <row r="91" spans="1:5" x14ac:dyDescent="0.25">
      <c r="A91" s="15" t="s">
        <v>21</v>
      </c>
      <c r="B91" s="15"/>
      <c r="C91" s="15"/>
      <c r="D91" s="15"/>
      <c r="E91" s="15"/>
    </row>
    <row r="92" spans="1:5" x14ac:dyDescent="0.25">
      <c r="A92" s="3" t="s">
        <v>0</v>
      </c>
      <c r="B92" s="4" t="s">
        <v>12</v>
      </c>
      <c r="C92" s="4" t="s">
        <v>16</v>
      </c>
      <c r="D92" s="4" t="s">
        <v>26</v>
      </c>
      <c r="E92" s="4" t="s">
        <v>15</v>
      </c>
    </row>
    <row r="93" spans="1:5" x14ac:dyDescent="0.25">
      <c r="A93" s="5">
        <v>43191</v>
      </c>
      <c r="B93" s="4">
        <f>CSCO!$I$2</f>
        <v>1.9818201381133244E-2</v>
      </c>
      <c r="C93" s="4">
        <f>MSFT!$I$2</f>
        <v>4.4702543377973331E-2</v>
      </c>
      <c r="D93" s="4">
        <f>ORCL!$I$2</f>
        <v>1.0928997969529082E-3</v>
      </c>
    </row>
    <row r="94" spans="1:5" x14ac:dyDescent="0.25">
      <c r="A94" s="6">
        <v>43160</v>
      </c>
      <c r="B94" s="4">
        <f>CSCO!$I$3</f>
        <v>-4.2206352824532764E-2</v>
      </c>
      <c r="C94" s="4">
        <f>MSFT!$I$3</f>
        <v>-2.2088730894956651E-2</v>
      </c>
      <c r="D94" s="4">
        <f>ORCL!$I$3</f>
        <v>-9.7098850716030069E-2</v>
      </c>
    </row>
    <row r="95" spans="1:5" x14ac:dyDescent="0.25">
      <c r="A95" s="5">
        <v>43132</v>
      </c>
      <c r="B95" s="4">
        <f>CSCO!$I$4</f>
        <v>8.6037663207079895E-2</v>
      </c>
      <c r="C95" s="4">
        <f>MSFT!$I$4</f>
        <v>-1.3051317156678432E-2</v>
      </c>
      <c r="D95" s="4">
        <f>ORCL!$I$4</f>
        <v>-1.4008192038521628E-2</v>
      </c>
    </row>
    <row r="96" spans="1:5" x14ac:dyDescent="0.25">
      <c r="A96" s="6">
        <v>43101</v>
      </c>
      <c r="B96" s="4">
        <f>CSCO!$I$5</f>
        <v>8.4595409190782234E-2</v>
      </c>
      <c r="C96" s="4">
        <f>MSFT!$I$5</f>
        <v>0.11070841387708671</v>
      </c>
      <c r="D96" s="4">
        <f>ORCL!$I$5</f>
        <v>9.115910718515248E-2</v>
      </c>
    </row>
    <row r="97" spans="1:5" x14ac:dyDescent="0.25">
      <c r="A97" s="5">
        <v>43070</v>
      </c>
      <c r="B97" s="4">
        <f>CSCO!$I$6</f>
        <v>2.6809636875737015E-2</v>
      </c>
      <c r="C97" s="4">
        <f>MSFT!$I$6</f>
        <v>2.1380524007427959E-2</v>
      </c>
      <c r="D97" s="4">
        <f>ORCL!$I$6</f>
        <v>-3.6282199933878885E-2</v>
      </c>
    </row>
    <row r="98" spans="1:5" x14ac:dyDescent="0.25">
      <c r="A98" s="6">
        <v>43040</v>
      </c>
      <c r="B98" s="4">
        <f>CSCO!$I$7</f>
        <v>0.10167839810925146</v>
      </c>
      <c r="C98" s="4">
        <f>MSFT!$I$7</f>
        <v>1.1901883745270857E-2</v>
      </c>
      <c r="D98" s="4">
        <f>ORCL!$I$7</f>
        <v>-3.2347536429632791E-2</v>
      </c>
    </row>
    <row r="99" spans="1:5" x14ac:dyDescent="0.25">
      <c r="A99" s="5">
        <v>43009</v>
      </c>
      <c r="B99" s="4">
        <f>CSCO!$I$8</f>
        <v>1.5462317019577791E-2</v>
      </c>
      <c r="C99" s="4">
        <f>MSFT!$I$8</f>
        <v>0.11666005275092017</v>
      </c>
      <c r="D99" s="4">
        <f>ORCL!$I$8</f>
        <v>5.2740583492637737E-2</v>
      </c>
    </row>
    <row r="100" spans="1:5" x14ac:dyDescent="0.25">
      <c r="A100" s="6">
        <v>42979</v>
      </c>
      <c r="B100" s="4">
        <f>CSCO!$I$9</f>
        <v>4.4085740111437635E-2</v>
      </c>
      <c r="C100" s="4">
        <f>MSFT!$I$9</f>
        <v>1.5630477949435545E-3</v>
      </c>
      <c r="D100" s="4">
        <f>ORCL!$I$9</f>
        <v>-3.9340513273897766E-2</v>
      </c>
    </row>
    <row r="101" spans="1:5" x14ac:dyDescent="0.25">
      <c r="A101" s="5">
        <v>42948</v>
      </c>
      <c r="B101" s="4">
        <f>CSCO!$I$10</f>
        <v>3.3733923579961363E-2</v>
      </c>
      <c r="C101" s="4">
        <f>MSFT!$I$10</f>
        <v>2.847306677136437E-2</v>
      </c>
      <c r="D101" s="4">
        <f>ORCL!$I$10</f>
        <v>1.1813619979510494E-2</v>
      </c>
    </row>
    <row r="102" spans="1:5" x14ac:dyDescent="0.25">
      <c r="A102" s="6">
        <v>42917</v>
      </c>
      <c r="B102" s="4">
        <f>CSCO!$I$11</f>
        <v>4.7923579658393015E-3</v>
      </c>
      <c r="C102" s="4">
        <f>MSFT!$I$11</f>
        <v>5.4693167427522872E-2</v>
      </c>
      <c r="D102" s="4">
        <f>ORCL!$I$11</f>
        <v>-4.188381838440506E-3</v>
      </c>
    </row>
    <row r="103" spans="1:5" x14ac:dyDescent="0.25">
      <c r="A103" s="5">
        <v>42887</v>
      </c>
      <c r="B103" s="4">
        <f>CSCO!$I$12</f>
        <v>-7.2947092371723789E-3</v>
      </c>
      <c r="C103" s="4">
        <f>MSFT!$I$12</f>
        <v>-7.3724875539851863E-3</v>
      </c>
      <c r="D103" s="4">
        <f>ORCL!$I$12</f>
        <v>0.10464862522307344</v>
      </c>
    </row>
    <row r="104" spans="1:5" x14ac:dyDescent="0.25">
      <c r="A104" s="6">
        <v>42856</v>
      </c>
      <c r="B104" s="4" t="str">
        <f>CSCO!$I$13</f>
        <v>-</v>
      </c>
      <c r="C104" s="4" t="str">
        <f>MSFT!$I$13</f>
        <v>-</v>
      </c>
      <c r="D104" s="4" t="str">
        <f>ORCL!$I$13</f>
        <v>-</v>
      </c>
    </row>
    <row r="105" spans="1:5" x14ac:dyDescent="0.25">
      <c r="A105" s="5">
        <v>42826</v>
      </c>
      <c r="B105" s="4" t="str">
        <f>CSCO!$I$14</f>
        <v>-</v>
      </c>
      <c r="C105" s="4" t="str">
        <f>MSFT!$I$14</f>
        <v>-</v>
      </c>
      <c r="D105" s="4" t="str">
        <f>ORCL!$I$14</f>
        <v>-</v>
      </c>
    </row>
    <row r="109" spans="1:5" x14ac:dyDescent="0.25">
      <c r="A109" s="15" t="s">
        <v>22</v>
      </c>
      <c r="B109" s="15"/>
      <c r="C109" s="15"/>
      <c r="D109" s="15"/>
      <c r="E109" s="15"/>
    </row>
    <row r="110" spans="1:5" x14ac:dyDescent="0.25">
      <c r="A110" s="3" t="s">
        <v>0</v>
      </c>
      <c r="B110" s="4" t="s">
        <v>13</v>
      </c>
      <c r="C110" s="4" t="s">
        <v>14</v>
      </c>
      <c r="D110" s="4" t="s">
        <v>16</v>
      </c>
      <c r="E110" s="4" t="s">
        <v>15</v>
      </c>
    </row>
    <row r="111" spans="1:5" x14ac:dyDescent="0.25">
      <c r="A111" s="5">
        <v>43191</v>
      </c>
      <c r="B111" s="4">
        <f>EBAY!$I$2</f>
        <v>3.3797115616445605E-2</v>
      </c>
      <c r="C111" s="4">
        <f>GOOG!$I$2</f>
        <v>3.4561209792799794E-2</v>
      </c>
      <c r="D111" s="4">
        <f>MSFT!$I$2</f>
        <v>4.4702543377973331E-2</v>
      </c>
    </row>
    <row r="112" spans="1:5" x14ac:dyDescent="0.25">
      <c r="A112" s="6">
        <v>43160</v>
      </c>
      <c r="B112" s="4">
        <f>EBAY!$I$3</f>
        <v>-6.11292332914318E-2</v>
      </c>
      <c r="C112" s="4">
        <f>GOOG!$I$3</f>
        <v>-6.6025130412410898E-2</v>
      </c>
      <c r="D112" s="4">
        <f>MSFT!$I$3</f>
        <v>-2.2088730894956651E-2</v>
      </c>
    </row>
    <row r="113" spans="1:5" x14ac:dyDescent="0.25">
      <c r="A113" s="5">
        <v>43132</v>
      </c>
      <c r="B113" s="4">
        <f>EBAY!$I$4</f>
        <v>5.6185285550256911E-2</v>
      </c>
      <c r="C113" s="4">
        <f>GOOG!$I$4</f>
        <v>-5.57378705647592E-2</v>
      </c>
      <c r="D113" s="4">
        <f>MSFT!$I$4</f>
        <v>-1.3051317156678432E-2</v>
      </c>
    </row>
    <row r="114" spans="1:5" x14ac:dyDescent="0.25">
      <c r="A114" s="6">
        <v>43101</v>
      </c>
      <c r="B114" s="4">
        <f>EBAY!$I$5</f>
        <v>7.5251718322643532E-2</v>
      </c>
      <c r="C114" s="4">
        <f>GOOG!$I$5</f>
        <v>0.11806184457809231</v>
      </c>
      <c r="D114" s="4">
        <f>MSFT!$I$5</f>
        <v>0.11070841387708671</v>
      </c>
    </row>
    <row r="115" spans="1:5" x14ac:dyDescent="0.25">
      <c r="A115" s="5">
        <v>43070</v>
      </c>
      <c r="B115" s="4">
        <f>EBAY!$I$6</f>
        <v>8.8549298445301253E-2</v>
      </c>
      <c r="C115" s="4">
        <f>GOOG!$I$6</f>
        <v>2.446622968307359E-2</v>
      </c>
      <c r="D115" s="4">
        <f>MSFT!$I$6</f>
        <v>2.1380524007427959E-2</v>
      </c>
    </row>
    <row r="116" spans="1:5" x14ac:dyDescent="0.25">
      <c r="A116" s="6">
        <v>43040</v>
      </c>
      <c r="B116" s="4">
        <f>EBAY!$I$7</f>
        <v>-7.8905448430006686E-2</v>
      </c>
      <c r="C116" s="4">
        <f>GOOG!$I$7</f>
        <v>4.6918849638237859E-3</v>
      </c>
      <c r="D116" s="4">
        <f>MSFT!$I$7</f>
        <v>1.1901883745270857E-2</v>
      </c>
    </row>
    <row r="117" spans="1:5" x14ac:dyDescent="0.25">
      <c r="A117" s="5">
        <v>43009</v>
      </c>
      <c r="B117" s="4">
        <f>EBAY!$I$8</f>
        <v>-2.1320853388477733E-2</v>
      </c>
      <c r="C117" s="4">
        <f>GOOG!$I$8</f>
        <v>5.9982724504739564E-2</v>
      </c>
      <c r="D117" s="4">
        <f>MSFT!$I$8</f>
        <v>0.11666005275092017</v>
      </c>
    </row>
    <row r="118" spans="1:5" x14ac:dyDescent="0.25">
      <c r="A118" s="6">
        <v>42979</v>
      </c>
      <c r="B118" s="4">
        <f>EBAY!$I$9</f>
        <v>6.4489286894844081E-2</v>
      </c>
      <c r="C118" s="4">
        <f>GOOG!$I$9</f>
        <v>2.1057527857113133E-2</v>
      </c>
      <c r="D118" s="4">
        <f>MSFT!$I$9</f>
        <v>1.5630477949435545E-3</v>
      </c>
    </row>
    <row r="119" spans="1:5" x14ac:dyDescent="0.25">
      <c r="A119" s="5">
        <v>42948</v>
      </c>
      <c r="B119" s="4">
        <f>EBAY!$I$10</f>
        <v>1.1195102155051867E-2</v>
      </c>
      <c r="C119" s="4">
        <f>GOOG!$I$10</f>
        <v>9.4895400322407286E-3</v>
      </c>
      <c r="D119" s="4">
        <f>MSFT!$I$10</f>
        <v>2.847306677136437E-2</v>
      </c>
    </row>
    <row r="120" spans="1:5" x14ac:dyDescent="0.25">
      <c r="A120" s="6">
        <v>42917</v>
      </c>
      <c r="B120" s="4">
        <f>EBAY!$I$11</f>
        <v>2.3195934890946936E-2</v>
      </c>
      <c r="C120" s="4">
        <f>GOOG!$I$11</f>
        <v>2.395653327075227E-2</v>
      </c>
      <c r="D120" s="4">
        <f>MSFT!$I$11</f>
        <v>5.4693167427522872E-2</v>
      </c>
    </row>
    <row r="121" spans="1:5" x14ac:dyDescent="0.25">
      <c r="A121" s="5">
        <v>42887</v>
      </c>
      <c r="B121" s="4">
        <f>EBAY!$I$12</f>
        <v>1.8075773121742657E-2</v>
      </c>
      <c r="C121" s="4">
        <f>GOOG!$I$12</f>
        <v>-5.8174248981835527E-2</v>
      </c>
      <c r="D121" s="4">
        <f>MSFT!$I$12</f>
        <v>-7.3724875539851863E-3</v>
      </c>
    </row>
    <row r="122" spans="1:5" x14ac:dyDescent="0.25">
      <c r="A122" s="6">
        <v>42856</v>
      </c>
      <c r="B122" s="4" t="str">
        <f>EBAY!$I$13</f>
        <v>-</v>
      </c>
      <c r="C122" s="4" t="str">
        <f>GOOG!$I$13</f>
        <v>-</v>
      </c>
      <c r="D122" s="4" t="str">
        <f>MSFT!$I$13</f>
        <v>-</v>
      </c>
    </row>
    <row r="123" spans="1:5" x14ac:dyDescent="0.25">
      <c r="A123" s="5">
        <v>42826</v>
      </c>
      <c r="B123" s="4" t="str">
        <f>EBAY!$I$14</f>
        <v>-</v>
      </c>
      <c r="C123" s="4" t="str">
        <f>GOOG!$I$14</f>
        <v>-</v>
      </c>
      <c r="D123" s="4" t="str">
        <f>MSFT!$I$14</f>
        <v>-</v>
      </c>
    </row>
    <row r="127" spans="1:5" x14ac:dyDescent="0.25">
      <c r="A127" s="15" t="s">
        <v>23</v>
      </c>
      <c r="B127" s="15"/>
      <c r="C127" s="15"/>
      <c r="D127" s="15"/>
      <c r="E127" s="15"/>
    </row>
    <row r="128" spans="1:5" x14ac:dyDescent="0.25">
      <c r="A128" s="3" t="s">
        <v>0</v>
      </c>
      <c r="B128" s="4" t="s">
        <v>13</v>
      </c>
      <c r="C128" s="4" t="s">
        <v>14</v>
      </c>
      <c r="D128" s="4" t="s">
        <v>26</v>
      </c>
      <c r="E128" s="4" t="s">
        <v>15</v>
      </c>
    </row>
    <row r="129" spans="1:4" x14ac:dyDescent="0.25">
      <c r="A129" s="5">
        <v>43191</v>
      </c>
      <c r="B129" s="4">
        <f>EBAY!$I$2</f>
        <v>3.3797115616445605E-2</v>
      </c>
      <c r="C129" s="4">
        <f>GOOG!$I$2</f>
        <v>3.4561209792799794E-2</v>
      </c>
      <c r="D129" s="4">
        <f>ORCL!$I$2</f>
        <v>1.0928997969529082E-3</v>
      </c>
    </row>
    <row r="130" spans="1:4" x14ac:dyDescent="0.25">
      <c r="A130" s="6">
        <v>43160</v>
      </c>
      <c r="B130" s="4">
        <f>EBAY!$I$3</f>
        <v>-6.11292332914318E-2</v>
      </c>
      <c r="C130" s="4">
        <f>GOOG!$I$3</f>
        <v>-6.6025130412410898E-2</v>
      </c>
      <c r="D130" s="4">
        <f>ORCL!$I$3</f>
        <v>-9.7098850716030069E-2</v>
      </c>
    </row>
    <row r="131" spans="1:4" x14ac:dyDescent="0.25">
      <c r="A131" s="5">
        <v>43132</v>
      </c>
      <c r="B131" s="4">
        <f>EBAY!$I$4</f>
        <v>5.6185285550256911E-2</v>
      </c>
      <c r="C131" s="4">
        <f>GOOG!$I$4</f>
        <v>-5.57378705647592E-2</v>
      </c>
      <c r="D131" s="4">
        <f>ORCL!$I$4</f>
        <v>-1.4008192038521628E-2</v>
      </c>
    </row>
    <row r="132" spans="1:4" x14ac:dyDescent="0.25">
      <c r="A132" s="6">
        <v>43101</v>
      </c>
      <c r="B132" s="4">
        <f>EBAY!$I$5</f>
        <v>7.5251718322643532E-2</v>
      </c>
      <c r="C132" s="4">
        <f>GOOG!$I$5</f>
        <v>0.11806184457809231</v>
      </c>
      <c r="D132" s="4">
        <f>ORCL!$I$5</f>
        <v>9.115910718515248E-2</v>
      </c>
    </row>
    <row r="133" spans="1:4" x14ac:dyDescent="0.25">
      <c r="A133" s="5">
        <v>43070</v>
      </c>
      <c r="B133" s="4">
        <f>EBAY!$I$6</f>
        <v>8.8549298445301253E-2</v>
      </c>
      <c r="C133" s="4">
        <f>GOOG!$I$6</f>
        <v>2.446622968307359E-2</v>
      </c>
      <c r="D133" s="4">
        <f>ORCL!$I$6</f>
        <v>-3.6282199933878885E-2</v>
      </c>
    </row>
    <row r="134" spans="1:4" x14ac:dyDescent="0.25">
      <c r="A134" s="6">
        <v>43040</v>
      </c>
      <c r="B134" s="4">
        <f>EBAY!$I$7</f>
        <v>-7.8905448430006686E-2</v>
      </c>
      <c r="C134" s="4">
        <f>GOOG!$I$7</f>
        <v>4.6918849638237859E-3</v>
      </c>
      <c r="D134" s="4">
        <f>ORCL!$I$7</f>
        <v>-3.2347536429632791E-2</v>
      </c>
    </row>
    <row r="135" spans="1:4" x14ac:dyDescent="0.25">
      <c r="A135" s="5">
        <v>43009</v>
      </c>
      <c r="B135" s="4">
        <f>EBAY!$I$8</f>
        <v>-2.1320853388477733E-2</v>
      </c>
      <c r="C135" s="4">
        <f>GOOG!$I$8</f>
        <v>5.9982724504739564E-2</v>
      </c>
      <c r="D135" s="4">
        <f>ORCL!$I$8</f>
        <v>5.2740583492637737E-2</v>
      </c>
    </row>
    <row r="136" spans="1:4" x14ac:dyDescent="0.25">
      <c r="A136" s="6">
        <v>42979</v>
      </c>
      <c r="B136" s="4">
        <f>EBAY!$I$9</f>
        <v>6.4489286894844081E-2</v>
      </c>
      <c r="C136" s="4">
        <f>GOOG!$I$9</f>
        <v>2.1057527857113133E-2</v>
      </c>
      <c r="D136" s="4">
        <f>ORCL!$I$9</f>
        <v>-3.9340513273897766E-2</v>
      </c>
    </row>
    <row r="137" spans="1:4" x14ac:dyDescent="0.25">
      <c r="A137" s="5">
        <v>42948</v>
      </c>
      <c r="B137" s="4">
        <f>EBAY!$I$10</f>
        <v>1.1195102155051867E-2</v>
      </c>
      <c r="C137" s="4">
        <f>GOOG!$I$10</f>
        <v>9.4895400322407286E-3</v>
      </c>
      <c r="D137" s="4">
        <f>ORCL!$I$10</f>
        <v>1.1813619979510494E-2</v>
      </c>
    </row>
    <row r="138" spans="1:4" x14ac:dyDescent="0.25">
      <c r="A138" s="6">
        <v>42917</v>
      </c>
      <c r="B138" s="4">
        <f>EBAY!$I$11</f>
        <v>2.3195934890946936E-2</v>
      </c>
      <c r="C138" s="4">
        <f>GOOG!$I$11</f>
        <v>2.395653327075227E-2</v>
      </c>
      <c r="D138" s="4">
        <f>ORCL!$I$11</f>
        <v>-4.188381838440506E-3</v>
      </c>
    </row>
    <row r="139" spans="1:4" x14ac:dyDescent="0.25">
      <c r="A139" s="5">
        <v>42887</v>
      </c>
      <c r="B139" s="4">
        <f>EBAY!$I$12</f>
        <v>1.8075773121742657E-2</v>
      </c>
      <c r="C139" s="4">
        <f>GOOG!$I$12</f>
        <v>-5.8174248981835527E-2</v>
      </c>
      <c r="D139" s="4">
        <f>ORCL!$I$12</f>
        <v>0.10464862522307344</v>
      </c>
    </row>
    <row r="140" spans="1:4" x14ac:dyDescent="0.25">
      <c r="A140" s="6">
        <v>42856</v>
      </c>
      <c r="B140" s="4" t="str">
        <f>EBAY!$I$13</f>
        <v>-</v>
      </c>
      <c r="C140" s="4" t="str">
        <f>GOOG!$I$13</f>
        <v>-</v>
      </c>
      <c r="D140" s="4" t="str">
        <f>ORCL!$I$13</f>
        <v>-</v>
      </c>
    </row>
    <row r="141" spans="1:4" x14ac:dyDescent="0.25">
      <c r="A141" s="5">
        <v>42826</v>
      </c>
      <c r="B141" s="4" t="str">
        <f>EBAY!$I$14</f>
        <v>-</v>
      </c>
      <c r="C141" s="4" t="str">
        <f>GOOG!$I$14</f>
        <v>-</v>
      </c>
      <c r="D141" s="4" t="str">
        <f>ORCL!$I$14</f>
        <v>-</v>
      </c>
    </row>
    <row r="145" spans="1:5" x14ac:dyDescent="0.25">
      <c r="A145" s="15" t="s">
        <v>24</v>
      </c>
      <c r="B145" s="15"/>
      <c r="C145" s="15"/>
      <c r="D145" s="15"/>
      <c r="E145" s="15"/>
    </row>
    <row r="146" spans="1:5" x14ac:dyDescent="0.25">
      <c r="A146" s="3" t="s">
        <v>0</v>
      </c>
      <c r="B146" s="4" t="s">
        <v>13</v>
      </c>
      <c r="C146" s="4" t="s">
        <v>16</v>
      </c>
      <c r="D146" s="4" t="s">
        <v>26</v>
      </c>
      <c r="E146" s="4" t="s">
        <v>15</v>
      </c>
    </row>
    <row r="147" spans="1:5" x14ac:dyDescent="0.25">
      <c r="A147" s="5">
        <v>43191</v>
      </c>
      <c r="B147" s="4">
        <f>EBAY!$I$2</f>
        <v>3.3797115616445605E-2</v>
      </c>
      <c r="C147" s="4">
        <f>MSFT!$I$2</f>
        <v>4.4702543377973331E-2</v>
      </c>
      <c r="D147" s="4">
        <f>ORCL!$I$2</f>
        <v>1.0928997969529082E-3</v>
      </c>
    </row>
    <row r="148" spans="1:5" x14ac:dyDescent="0.25">
      <c r="A148" s="6">
        <v>43160</v>
      </c>
      <c r="B148" s="4">
        <f>EBAY!$I$3</f>
        <v>-6.11292332914318E-2</v>
      </c>
      <c r="C148" s="4">
        <f>MSFT!$I$3</f>
        <v>-2.2088730894956651E-2</v>
      </c>
      <c r="D148" s="4">
        <f>ORCL!$I$3</f>
        <v>-9.7098850716030069E-2</v>
      </c>
    </row>
    <row r="149" spans="1:5" x14ac:dyDescent="0.25">
      <c r="A149" s="5">
        <v>43132</v>
      </c>
      <c r="B149" s="4">
        <f>EBAY!$I$4</f>
        <v>5.6185285550256911E-2</v>
      </c>
      <c r="C149" s="4">
        <f>MSFT!$I$4</f>
        <v>-1.3051317156678432E-2</v>
      </c>
      <c r="D149" s="4">
        <f>ORCL!$I$4</f>
        <v>-1.4008192038521628E-2</v>
      </c>
    </row>
    <row r="150" spans="1:5" x14ac:dyDescent="0.25">
      <c r="A150" s="6">
        <v>43101</v>
      </c>
      <c r="B150" s="4">
        <f>EBAY!$I$5</f>
        <v>7.5251718322643532E-2</v>
      </c>
      <c r="C150" s="4">
        <f>MSFT!$I$5</f>
        <v>0.11070841387708671</v>
      </c>
      <c r="D150" s="4">
        <f>ORCL!$I$5</f>
        <v>9.115910718515248E-2</v>
      </c>
    </row>
    <row r="151" spans="1:5" x14ac:dyDescent="0.25">
      <c r="A151" s="5">
        <v>43070</v>
      </c>
      <c r="B151" s="4">
        <f>EBAY!$I$6</f>
        <v>8.8549298445301253E-2</v>
      </c>
      <c r="C151" s="4">
        <f>MSFT!$I$6</f>
        <v>2.1380524007427959E-2</v>
      </c>
      <c r="D151" s="4">
        <f>ORCL!$I$6</f>
        <v>-3.6282199933878885E-2</v>
      </c>
    </row>
    <row r="152" spans="1:5" x14ac:dyDescent="0.25">
      <c r="A152" s="6">
        <v>43040</v>
      </c>
      <c r="B152" s="4">
        <f>EBAY!$I$7</f>
        <v>-7.8905448430006686E-2</v>
      </c>
      <c r="C152" s="4">
        <f>MSFT!$I$7</f>
        <v>1.1901883745270857E-2</v>
      </c>
      <c r="D152" s="4">
        <f>ORCL!$I$7</f>
        <v>-3.2347536429632791E-2</v>
      </c>
    </row>
    <row r="153" spans="1:5" x14ac:dyDescent="0.25">
      <c r="A153" s="5">
        <v>43009</v>
      </c>
      <c r="B153" s="4">
        <f>EBAY!$I$8</f>
        <v>-2.1320853388477733E-2</v>
      </c>
      <c r="C153" s="4">
        <f>MSFT!$I$8</f>
        <v>0.11666005275092017</v>
      </c>
      <c r="D153" s="4">
        <f>ORCL!$I$8</f>
        <v>5.2740583492637737E-2</v>
      </c>
    </row>
    <row r="154" spans="1:5" x14ac:dyDescent="0.25">
      <c r="A154" s="6">
        <v>42979</v>
      </c>
      <c r="B154" s="4">
        <f>EBAY!$I$9</f>
        <v>6.4489286894844081E-2</v>
      </c>
      <c r="C154" s="4">
        <f>MSFT!$I$9</f>
        <v>1.5630477949435545E-3</v>
      </c>
      <c r="D154" s="4">
        <f>ORCL!$I$9</f>
        <v>-3.9340513273897766E-2</v>
      </c>
    </row>
    <row r="155" spans="1:5" x14ac:dyDescent="0.25">
      <c r="A155" s="5">
        <v>42948</v>
      </c>
      <c r="B155" s="4">
        <f>EBAY!$I$10</f>
        <v>1.1195102155051867E-2</v>
      </c>
      <c r="C155" s="4">
        <f>MSFT!$I$10</f>
        <v>2.847306677136437E-2</v>
      </c>
      <c r="D155" s="4">
        <f>ORCL!$I$10</f>
        <v>1.1813619979510494E-2</v>
      </c>
    </row>
    <row r="156" spans="1:5" x14ac:dyDescent="0.25">
      <c r="A156" s="6">
        <v>42917</v>
      </c>
      <c r="B156" s="4">
        <f>EBAY!$I$11</f>
        <v>2.3195934890946936E-2</v>
      </c>
      <c r="C156" s="4">
        <f>MSFT!$I$11</f>
        <v>5.4693167427522872E-2</v>
      </c>
      <c r="D156" s="4">
        <f>ORCL!$I$11</f>
        <v>-4.188381838440506E-3</v>
      </c>
    </row>
    <row r="157" spans="1:5" x14ac:dyDescent="0.25">
      <c r="A157" s="5">
        <v>42887</v>
      </c>
      <c r="B157" s="4">
        <f>EBAY!$I$12</f>
        <v>1.8075773121742657E-2</v>
      </c>
      <c r="C157" s="4">
        <f>MSFT!$I$12</f>
        <v>-7.3724875539851863E-3</v>
      </c>
      <c r="D157" s="4">
        <f>ORCL!$I$12</f>
        <v>0.10464862522307344</v>
      </c>
    </row>
    <row r="158" spans="1:5" x14ac:dyDescent="0.25">
      <c r="A158" s="6">
        <v>42856</v>
      </c>
      <c r="B158" s="4" t="str">
        <f>EBAY!$I$13</f>
        <v>-</v>
      </c>
      <c r="C158" s="4" t="str">
        <f>MSFT!$I$13</f>
        <v>-</v>
      </c>
      <c r="D158" s="4" t="str">
        <f>ORCL!$I$13</f>
        <v>-</v>
      </c>
    </row>
    <row r="159" spans="1:5" x14ac:dyDescent="0.25">
      <c r="A159" s="5">
        <v>42826</v>
      </c>
      <c r="B159" s="4" t="str">
        <f>EBAY!$I$14</f>
        <v>-</v>
      </c>
      <c r="C159" s="4" t="str">
        <f>MSFT!$I$14</f>
        <v>-</v>
      </c>
      <c r="D159" s="4" t="str">
        <f>ORCL!$I$14</f>
        <v>-</v>
      </c>
    </row>
    <row r="163" spans="1:5" x14ac:dyDescent="0.25">
      <c r="A163" s="15" t="s">
        <v>25</v>
      </c>
      <c r="B163" s="15"/>
      <c r="C163" s="15"/>
      <c r="D163" s="15"/>
      <c r="E163" s="15"/>
    </row>
    <row r="164" spans="1:5" x14ac:dyDescent="0.25">
      <c r="A164" s="3" t="s">
        <v>0</v>
      </c>
      <c r="B164" s="4" t="s">
        <v>14</v>
      </c>
      <c r="C164" s="4" t="s">
        <v>16</v>
      </c>
      <c r="D164" s="4" t="s">
        <v>26</v>
      </c>
      <c r="E164" s="4" t="s">
        <v>15</v>
      </c>
    </row>
    <row r="165" spans="1:5" x14ac:dyDescent="0.25">
      <c r="A165" s="5">
        <v>43191</v>
      </c>
      <c r="B165" s="4">
        <f>GOOG!$I$2</f>
        <v>3.4561209792799794E-2</v>
      </c>
      <c r="C165" s="4">
        <f>MSFT!$I$2</f>
        <v>4.4702543377973331E-2</v>
      </c>
      <c r="D165" s="4">
        <f>ORCL!$I$2</f>
        <v>1.0928997969529082E-3</v>
      </c>
    </row>
    <row r="166" spans="1:5" x14ac:dyDescent="0.25">
      <c r="A166" s="6">
        <v>43160</v>
      </c>
      <c r="B166" s="4">
        <f>GOOG!$I$3</f>
        <v>-6.6025130412410898E-2</v>
      </c>
      <c r="C166" s="4">
        <f>MSFT!$I$3</f>
        <v>-2.2088730894956651E-2</v>
      </c>
      <c r="D166" s="4">
        <f>ORCL!$I$3</f>
        <v>-9.7098850716030069E-2</v>
      </c>
    </row>
    <row r="167" spans="1:5" x14ac:dyDescent="0.25">
      <c r="A167" s="5">
        <v>43132</v>
      </c>
      <c r="B167" s="4">
        <f>GOOG!$I$4</f>
        <v>-5.57378705647592E-2</v>
      </c>
      <c r="C167" s="4">
        <f>MSFT!$I$4</f>
        <v>-1.3051317156678432E-2</v>
      </c>
      <c r="D167" s="4">
        <f>ORCL!$I$4</f>
        <v>-1.4008192038521628E-2</v>
      </c>
    </row>
    <row r="168" spans="1:5" x14ac:dyDescent="0.25">
      <c r="A168" s="6">
        <v>43101</v>
      </c>
      <c r="B168" s="4">
        <f>GOOG!$I$5</f>
        <v>0.11806184457809231</v>
      </c>
      <c r="C168" s="4">
        <f>MSFT!$I$5</f>
        <v>0.11070841387708671</v>
      </c>
      <c r="D168" s="4">
        <f>ORCL!$I$5</f>
        <v>9.115910718515248E-2</v>
      </c>
    </row>
    <row r="169" spans="1:5" x14ac:dyDescent="0.25">
      <c r="A169" s="5">
        <v>43070</v>
      </c>
      <c r="B169" s="4">
        <f>GOOG!$I$6</f>
        <v>2.446622968307359E-2</v>
      </c>
      <c r="C169" s="4">
        <f>MSFT!$I$6</f>
        <v>2.1380524007427959E-2</v>
      </c>
      <c r="D169" s="4">
        <f>ORCL!$I$6</f>
        <v>-3.6282199933878885E-2</v>
      </c>
    </row>
    <row r="170" spans="1:5" x14ac:dyDescent="0.25">
      <c r="A170" s="6">
        <v>43040</v>
      </c>
      <c r="B170" s="4">
        <f>GOOG!$I$7</f>
        <v>4.6918849638237859E-3</v>
      </c>
      <c r="C170" s="4">
        <f>MSFT!$I$7</f>
        <v>1.1901883745270857E-2</v>
      </c>
      <c r="D170" s="4">
        <f>ORCL!$I$7</f>
        <v>-3.2347536429632791E-2</v>
      </c>
    </row>
    <row r="171" spans="1:5" x14ac:dyDescent="0.25">
      <c r="A171" s="5">
        <v>43009</v>
      </c>
      <c r="B171" s="4">
        <f>GOOG!$I$8</f>
        <v>5.9982724504739564E-2</v>
      </c>
      <c r="C171" s="4">
        <f>MSFT!$I$8</f>
        <v>0.11666005275092017</v>
      </c>
      <c r="D171" s="4">
        <f>ORCL!$I$8</f>
        <v>5.2740583492637737E-2</v>
      </c>
    </row>
    <row r="172" spans="1:5" x14ac:dyDescent="0.25">
      <c r="A172" s="6">
        <v>42979</v>
      </c>
      <c r="B172" s="4">
        <f>GOOG!$I$9</f>
        <v>2.1057527857113133E-2</v>
      </c>
      <c r="C172" s="4">
        <f>MSFT!$I$9</f>
        <v>1.5630477949435545E-3</v>
      </c>
      <c r="D172" s="4">
        <f>ORCL!$I$9</f>
        <v>-3.9340513273897766E-2</v>
      </c>
    </row>
    <row r="173" spans="1:5" x14ac:dyDescent="0.25">
      <c r="A173" s="5">
        <v>42948</v>
      </c>
      <c r="B173" s="4">
        <f>GOOG!$I$10</f>
        <v>9.4895400322407286E-3</v>
      </c>
      <c r="C173" s="4">
        <f>MSFT!$I$10</f>
        <v>2.847306677136437E-2</v>
      </c>
      <c r="D173" s="4">
        <f>ORCL!$I$10</f>
        <v>1.1813619979510494E-2</v>
      </c>
    </row>
    <row r="174" spans="1:5" x14ac:dyDescent="0.25">
      <c r="A174" s="6">
        <v>42917</v>
      </c>
      <c r="B174" s="4">
        <f>GOOG!$I$11</f>
        <v>2.395653327075227E-2</v>
      </c>
      <c r="C174" s="4">
        <f>MSFT!$I$11</f>
        <v>5.4693167427522872E-2</v>
      </c>
      <c r="D174" s="4">
        <f>ORCL!$I$11</f>
        <v>-4.188381838440506E-3</v>
      </c>
    </row>
    <row r="175" spans="1:5" x14ac:dyDescent="0.25">
      <c r="A175" s="5">
        <v>42887</v>
      </c>
      <c r="B175" s="4">
        <f>GOOG!$I$12</f>
        <v>-5.8174248981835527E-2</v>
      </c>
      <c r="C175" s="4">
        <f>MSFT!$I$12</f>
        <v>-7.3724875539851863E-3</v>
      </c>
      <c r="D175" s="4">
        <f>ORCL!$I$12</f>
        <v>0.10464862522307344</v>
      </c>
    </row>
    <row r="176" spans="1:5" x14ac:dyDescent="0.25">
      <c r="A176" s="6">
        <v>42856</v>
      </c>
      <c r="B176" s="4" t="str">
        <f>GOOG!$I$13</f>
        <v>-</v>
      </c>
      <c r="C176" s="4" t="str">
        <f>MSFT!$I$13</f>
        <v>-</v>
      </c>
      <c r="D176" s="4" t="str">
        <f>ORCL!$I$13</f>
        <v>-</v>
      </c>
    </row>
    <row r="177" spans="1:4" x14ac:dyDescent="0.25">
      <c r="A177" s="5">
        <v>42826</v>
      </c>
      <c r="B177" s="4" t="str">
        <f>GOOG!$I$14</f>
        <v>-</v>
      </c>
      <c r="C177" s="4" t="str">
        <f>MSFT!$I$14</f>
        <v>-</v>
      </c>
      <c r="D177" s="4" t="str">
        <f>ORCL!$I$14</f>
        <v>-</v>
      </c>
    </row>
  </sheetData>
  <mergeCells count="10">
    <mergeCell ref="A163:E163"/>
    <mergeCell ref="A19:E19"/>
    <mergeCell ref="A1:E1"/>
    <mergeCell ref="A37:E37"/>
    <mergeCell ref="A55:E55"/>
    <mergeCell ref="A73:E73"/>
    <mergeCell ref="A91:E91"/>
    <mergeCell ref="A109:E109"/>
    <mergeCell ref="A127:E127"/>
    <mergeCell ref="A145:E145"/>
  </mergeCells>
  <pageMargins left="0.7" right="0.7" top="0.75" bottom="0.75" header="0.3" footer="0.3"/>
  <ignoredErrors>
    <ignoredError sqref="B3:B15" calculatedColumn="1"/>
  </ignoredErrors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DC31-1005-46E5-ADFD-1ABA0E2E132F}">
  <dimension ref="A1:I14"/>
  <sheetViews>
    <sheetView workbookViewId="0">
      <selection activeCell="I2" sqref="I2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9" max="9" width="10.140625" bestFit="1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" t="s">
        <v>8</v>
      </c>
      <c r="I1" s="1" t="s">
        <v>10</v>
      </c>
    </row>
    <row r="2" spans="1:9" x14ac:dyDescent="0.25">
      <c r="A2" s="18">
        <v>43191</v>
      </c>
      <c r="B2" s="17">
        <v>42.52</v>
      </c>
      <c r="C2" s="17">
        <v>44.950001</v>
      </c>
      <c r="D2" s="17">
        <v>40.189999</v>
      </c>
      <c r="E2" s="17">
        <v>43.740001999999997</v>
      </c>
      <c r="F2" s="17">
        <v>43.391182000000001</v>
      </c>
      <c r="G2" s="17">
        <v>409125400</v>
      </c>
      <c r="H2">
        <f>F2-F3</f>
        <v>0.84322399999999931</v>
      </c>
      <c r="I2" s="14">
        <f>H2/F3</f>
        <v>1.9818201381133244E-2</v>
      </c>
    </row>
    <row r="3" spans="1:9" x14ac:dyDescent="0.25">
      <c r="A3" s="18">
        <v>43160</v>
      </c>
      <c r="B3" s="17">
        <v>44.68</v>
      </c>
      <c r="C3" s="17">
        <v>46.16</v>
      </c>
      <c r="D3" s="17">
        <v>41.580002</v>
      </c>
      <c r="E3" s="17">
        <v>42.889999000000003</v>
      </c>
      <c r="F3" s="17">
        <v>42.547958000000001</v>
      </c>
      <c r="G3" s="17">
        <v>597830400</v>
      </c>
      <c r="H3" s="17">
        <f t="shared" ref="H3:H14" si="0">F3-F4</f>
        <v>-1.874927999999997</v>
      </c>
      <c r="I3" s="14">
        <f t="shared" ref="I3:I14" si="1">H3/F4</f>
        <v>-4.2206352824532764E-2</v>
      </c>
    </row>
    <row r="4" spans="1:9" x14ac:dyDescent="0.25">
      <c r="A4" s="18">
        <v>43132</v>
      </c>
      <c r="B4" s="17">
        <v>41.09</v>
      </c>
      <c r="C4" s="17">
        <v>45.889999000000003</v>
      </c>
      <c r="D4" s="17">
        <v>37.349997999999999</v>
      </c>
      <c r="E4" s="17">
        <v>44.779998999999997</v>
      </c>
      <c r="F4" s="17">
        <v>44.422885999999998</v>
      </c>
      <c r="G4" s="17">
        <v>703752400</v>
      </c>
      <c r="H4" s="17">
        <f t="shared" si="0"/>
        <v>3.5192529999999991</v>
      </c>
      <c r="I4" s="14">
        <f t="shared" si="1"/>
        <v>8.6037663207079895E-2</v>
      </c>
    </row>
    <row r="5" spans="1:9" x14ac:dyDescent="0.25">
      <c r="A5" s="18">
        <v>43101</v>
      </c>
      <c r="B5" s="17">
        <v>38.669998</v>
      </c>
      <c r="C5" s="17">
        <v>42.98</v>
      </c>
      <c r="D5" s="17">
        <v>38.43</v>
      </c>
      <c r="E5" s="17">
        <v>41.540000999999997</v>
      </c>
      <c r="F5" s="17">
        <v>40.903632999999999</v>
      </c>
      <c r="G5" s="17">
        <v>504812100</v>
      </c>
      <c r="H5" s="17">
        <f t="shared" si="0"/>
        <v>3.1903689999999969</v>
      </c>
      <c r="I5" s="14">
        <f t="shared" si="1"/>
        <v>8.4595409190782234E-2</v>
      </c>
    </row>
    <row r="6" spans="1:9" x14ac:dyDescent="0.25">
      <c r="A6" s="18">
        <v>43070</v>
      </c>
      <c r="B6" s="17">
        <v>37.090000000000003</v>
      </c>
      <c r="C6" s="17">
        <v>38.990001999999997</v>
      </c>
      <c r="D6" s="17">
        <v>36.729999999999997</v>
      </c>
      <c r="E6" s="17">
        <v>38.299999</v>
      </c>
      <c r="F6" s="17">
        <v>37.713264000000002</v>
      </c>
      <c r="G6" s="17">
        <v>373030900</v>
      </c>
      <c r="H6" s="17">
        <f t="shared" si="0"/>
        <v>0.98468000000000444</v>
      </c>
      <c r="I6" s="14">
        <f t="shared" si="1"/>
        <v>2.6809636875737015E-2</v>
      </c>
    </row>
    <row r="7" spans="1:9" x14ac:dyDescent="0.25">
      <c r="A7" s="18">
        <v>43040</v>
      </c>
      <c r="B7" s="17">
        <v>34.290000999999997</v>
      </c>
      <c r="C7" s="17">
        <v>38.029998999999997</v>
      </c>
      <c r="D7" s="17">
        <v>33.669998</v>
      </c>
      <c r="E7" s="17">
        <v>37.299999</v>
      </c>
      <c r="F7" s="17">
        <v>36.728583999999998</v>
      </c>
      <c r="G7" s="17">
        <v>476356800</v>
      </c>
      <c r="H7" s="17">
        <f t="shared" si="0"/>
        <v>3.3898310000000009</v>
      </c>
      <c r="I7" s="14">
        <f t="shared" si="1"/>
        <v>0.10167839810925146</v>
      </c>
    </row>
    <row r="8" spans="1:9" x14ac:dyDescent="0.25">
      <c r="A8" s="18">
        <v>43009</v>
      </c>
      <c r="B8" s="17">
        <v>33.610000999999997</v>
      </c>
      <c r="C8" s="17">
        <v>34.729999999999997</v>
      </c>
      <c r="D8" s="17">
        <v>33.169998</v>
      </c>
      <c r="E8" s="17">
        <v>34.150002000000001</v>
      </c>
      <c r="F8" s="17">
        <v>33.338752999999997</v>
      </c>
      <c r="G8" s="17">
        <v>336242900</v>
      </c>
      <c r="H8" s="17">
        <f t="shared" si="0"/>
        <v>0.50764499999999657</v>
      </c>
      <c r="I8" s="14">
        <f t="shared" si="1"/>
        <v>1.5462317019577791E-2</v>
      </c>
    </row>
    <row r="9" spans="1:9" x14ac:dyDescent="0.25">
      <c r="A9" s="18">
        <v>42979</v>
      </c>
      <c r="B9" s="17">
        <v>32.220001000000003</v>
      </c>
      <c r="C9" s="17">
        <v>34.099997999999999</v>
      </c>
      <c r="D9" s="17">
        <v>31.459999</v>
      </c>
      <c r="E9" s="17">
        <v>33.630001</v>
      </c>
      <c r="F9" s="17">
        <v>32.831108</v>
      </c>
      <c r="G9" s="17">
        <v>415433800</v>
      </c>
      <c r="H9" s="17">
        <f t="shared" si="0"/>
        <v>1.3862689999999986</v>
      </c>
      <c r="I9" s="14">
        <f t="shared" si="1"/>
        <v>4.4085740111437635E-2</v>
      </c>
    </row>
    <row r="10" spans="1:9" x14ac:dyDescent="0.25">
      <c r="A10" s="18">
        <v>42948</v>
      </c>
      <c r="B10" s="17">
        <v>31.59</v>
      </c>
      <c r="C10" s="17">
        <v>32.470001000000003</v>
      </c>
      <c r="D10" s="17">
        <v>30.360001</v>
      </c>
      <c r="E10" s="17">
        <v>32.209999000000003</v>
      </c>
      <c r="F10" s="17">
        <v>31.444839000000002</v>
      </c>
      <c r="G10" s="17">
        <v>505595400</v>
      </c>
      <c r="H10" s="17">
        <f t="shared" si="0"/>
        <v>1.0261420000000001</v>
      </c>
      <c r="I10" s="14">
        <f t="shared" si="1"/>
        <v>3.3733923579961363E-2</v>
      </c>
    </row>
    <row r="11" spans="1:9" x14ac:dyDescent="0.25">
      <c r="A11" s="18">
        <v>42917</v>
      </c>
      <c r="B11" s="17">
        <v>31.09</v>
      </c>
      <c r="C11" s="17">
        <v>32.25</v>
      </c>
      <c r="D11" s="17">
        <v>30.67</v>
      </c>
      <c r="E11" s="17">
        <v>31.450001</v>
      </c>
      <c r="F11" s="17">
        <v>30.418697000000002</v>
      </c>
      <c r="G11" s="17">
        <v>344250200</v>
      </c>
      <c r="H11" s="17">
        <f t="shared" si="0"/>
        <v>0.14508200000000215</v>
      </c>
      <c r="I11" s="14">
        <f t="shared" si="1"/>
        <v>4.7923579658393015E-3</v>
      </c>
    </row>
    <row r="12" spans="1:9" x14ac:dyDescent="0.25">
      <c r="A12" s="18">
        <v>42887</v>
      </c>
      <c r="B12" s="17">
        <v>31.52</v>
      </c>
      <c r="C12" s="17">
        <v>32.5</v>
      </c>
      <c r="D12" s="17">
        <v>31.09</v>
      </c>
      <c r="E12" s="17">
        <v>31.299999</v>
      </c>
      <c r="F12" s="17">
        <v>30.273614999999999</v>
      </c>
      <c r="G12" s="17">
        <v>480696300</v>
      </c>
      <c r="H12" s="17">
        <f t="shared" si="0"/>
        <v>-0.22246000000000166</v>
      </c>
      <c r="I12" s="14">
        <f t="shared" si="1"/>
        <v>-7.2947092371723789E-3</v>
      </c>
    </row>
    <row r="13" spans="1:9" x14ac:dyDescent="0.25">
      <c r="A13" s="18">
        <v>42856</v>
      </c>
      <c r="B13" s="17">
        <v>34.110000999999997</v>
      </c>
      <c r="C13" s="17">
        <v>34.599997999999999</v>
      </c>
      <c r="D13" s="17">
        <v>30.370000999999998</v>
      </c>
      <c r="E13" s="17">
        <v>31.530000999999999</v>
      </c>
      <c r="F13" s="17">
        <v>30.496075000000001</v>
      </c>
      <c r="G13" s="17">
        <v>548285400</v>
      </c>
      <c r="H13" s="1" t="s">
        <v>9</v>
      </c>
      <c r="I13" s="1" t="s">
        <v>9</v>
      </c>
    </row>
    <row r="14" spans="1:9" x14ac:dyDescent="0.25">
      <c r="A14" s="18">
        <v>42826</v>
      </c>
      <c r="B14" s="17" t="s">
        <v>7</v>
      </c>
      <c r="C14" s="17" t="s">
        <v>7</v>
      </c>
      <c r="D14" s="17" t="s">
        <v>7</v>
      </c>
      <c r="E14" s="17" t="s">
        <v>7</v>
      </c>
      <c r="F14" s="17" t="s">
        <v>7</v>
      </c>
      <c r="G14" s="17" t="s">
        <v>7</v>
      </c>
      <c r="H14" s="1" t="s">
        <v>9</v>
      </c>
      <c r="I14" s="1" t="s">
        <v>9</v>
      </c>
    </row>
  </sheetData>
  <pageMargins left="0.7" right="0.7" top="0.75" bottom="0.75" header="0.3" footer="0.3"/>
  <ignoredErrors>
    <ignoredError sqref="H13:I14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I2" sqref="I2:I14"/>
    </sheetView>
  </sheetViews>
  <sheetFormatPr defaultRowHeight="15" x14ac:dyDescent="0.25"/>
  <cols>
    <col min="1" max="1" width="9.7109375" style="1" bestFit="1" customWidth="1"/>
    <col min="2" max="5" width="9.140625" style="1"/>
    <col min="6" max="6" width="11.42578125" style="1" customWidth="1"/>
    <col min="7" max="7" width="10.140625" style="1" customWidth="1"/>
    <col min="8" max="8" width="9.140625" style="1"/>
    <col min="9" max="9" width="9.85546875" style="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</row>
    <row r="2" spans="1:9" x14ac:dyDescent="0.25">
      <c r="A2" s="2">
        <v>43191</v>
      </c>
      <c r="B2" s="1">
        <v>40.040000999999997</v>
      </c>
      <c r="C2" s="1">
        <v>43</v>
      </c>
      <c r="D2" s="1">
        <v>38.82</v>
      </c>
      <c r="E2" s="1">
        <v>41.599997999999999</v>
      </c>
      <c r="F2" s="1">
        <v>41.599997999999999</v>
      </c>
      <c r="G2" s="1">
        <v>161183600</v>
      </c>
      <c r="H2" s="1">
        <f>F2-F3</f>
        <v>1.3599960000000024</v>
      </c>
      <c r="I2" s="4">
        <f>H2/F3</f>
        <v>3.3797115616445605E-2</v>
      </c>
    </row>
    <row r="3" spans="1:9" x14ac:dyDescent="0.25">
      <c r="A3" s="2">
        <v>43160</v>
      </c>
      <c r="B3" s="1">
        <v>43.009998000000003</v>
      </c>
      <c r="C3" s="1">
        <v>44.299999</v>
      </c>
      <c r="D3" s="1">
        <v>39.590000000000003</v>
      </c>
      <c r="E3" s="1">
        <v>40.240001999999997</v>
      </c>
      <c r="F3" s="1">
        <v>40.240001999999997</v>
      </c>
      <c r="G3" s="1">
        <v>199402700</v>
      </c>
      <c r="H3" s="1">
        <f t="shared" ref="H3:H12" si="0">F3-F4</f>
        <v>-2.619999</v>
      </c>
      <c r="I3" s="4">
        <f t="shared" ref="I3:I12" si="1">H3/F4</f>
        <v>-6.11292332914318E-2</v>
      </c>
    </row>
    <row r="4" spans="1:9" x14ac:dyDescent="0.25">
      <c r="A4" s="2">
        <v>43132</v>
      </c>
      <c r="B4" s="1">
        <v>45.5</v>
      </c>
      <c r="C4" s="1">
        <v>46.990001999999997</v>
      </c>
      <c r="D4" s="1">
        <v>40.43</v>
      </c>
      <c r="E4" s="1">
        <v>42.860000999999997</v>
      </c>
      <c r="F4" s="1">
        <v>42.860000999999997</v>
      </c>
      <c r="G4" s="1">
        <v>252196500</v>
      </c>
      <c r="H4" s="1">
        <f t="shared" si="0"/>
        <v>2.2799989999999966</v>
      </c>
      <c r="I4" s="4">
        <f t="shared" si="1"/>
        <v>5.6185285550256911E-2</v>
      </c>
    </row>
    <row r="5" spans="1:9" x14ac:dyDescent="0.25">
      <c r="A5" s="2">
        <v>43101</v>
      </c>
      <c r="B5" s="1">
        <v>38.169998</v>
      </c>
      <c r="C5" s="1">
        <v>41.34</v>
      </c>
      <c r="D5" s="1">
        <v>37.380001</v>
      </c>
      <c r="E5" s="1">
        <v>40.580002</v>
      </c>
      <c r="F5" s="1">
        <v>40.580002</v>
      </c>
      <c r="G5" s="1">
        <v>211507400</v>
      </c>
      <c r="H5" s="1">
        <f t="shared" si="0"/>
        <v>2.8400000000000034</v>
      </c>
      <c r="I5" s="4">
        <f t="shared" si="1"/>
        <v>7.5251718322643532E-2</v>
      </c>
    </row>
    <row r="6" spans="1:9" x14ac:dyDescent="0.25">
      <c r="A6" s="2">
        <v>43070</v>
      </c>
      <c r="B6" s="1">
        <v>34.380001</v>
      </c>
      <c r="C6" s="1">
        <v>38.659999999999997</v>
      </c>
      <c r="D6" s="1">
        <v>34.310001</v>
      </c>
      <c r="E6" s="1">
        <v>37.740001999999997</v>
      </c>
      <c r="F6" s="1">
        <v>37.740001999999997</v>
      </c>
      <c r="G6" s="1">
        <v>168580100</v>
      </c>
      <c r="H6" s="1">
        <f t="shared" si="0"/>
        <v>3.0700039999999973</v>
      </c>
      <c r="I6" s="4">
        <f t="shared" si="1"/>
        <v>8.8549298445301253E-2</v>
      </c>
    </row>
    <row r="7" spans="1:9" x14ac:dyDescent="0.25">
      <c r="A7" s="2">
        <v>43040</v>
      </c>
      <c r="B7" s="1">
        <v>37.849997999999999</v>
      </c>
      <c r="C7" s="1">
        <v>38.090000000000003</v>
      </c>
      <c r="D7" s="1">
        <v>33.950001</v>
      </c>
      <c r="E7" s="1">
        <v>34.669998</v>
      </c>
      <c r="F7" s="1">
        <v>34.669998</v>
      </c>
      <c r="G7" s="1">
        <v>179743700</v>
      </c>
      <c r="H7" s="1">
        <f t="shared" si="0"/>
        <v>-2.9700010000000034</v>
      </c>
      <c r="I7" s="4">
        <f t="shared" si="1"/>
        <v>-7.8905448430006686E-2</v>
      </c>
    </row>
    <row r="8" spans="1:9" x14ac:dyDescent="0.25">
      <c r="A8" s="2">
        <v>43009</v>
      </c>
      <c r="B8" s="1">
        <v>38.509998000000003</v>
      </c>
      <c r="C8" s="1">
        <v>39.279998999999997</v>
      </c>
      <c r="D8" s="1">
        <v>36.189999</v>
      </c>
      <c r="E8" s="1">
        <v>37.639999000000003</v>
      </c>
      <c r="F8" s="1">
        <v>37.639999000000003</v>
      </c>
      <c r="G8" s="1">
        <v>214499000</v>
      </c>
      <c r="H8" s="1">
        <f t="shared" si="0"/>
        <v>-0.82000000000000028</v>
      </c>
      <c r="I8" s="4">
        <f t="shared" si="1"/>
        <v>-2.1320853388477733E-2</v>
      </c>
    </row>
    <row r="9" spans="1:9" x14ac:dyDescent="0.25">
      <c r="A9" s="2">
        <v>42979</v>
      </c>
      <c r="B9" s="1">
        <v>36.200001</v>
      </c>
      <c r="C9" s="1">
        <v>38.869999</v>
      </c>
      <c r="D9" s="1">
        <v>35.770000000000003</v>
      </c>
      <c r="E9" s="1">
        <v>38.459999000000003</v>
      </c>
      <c r="F9" s="1">
        <v>38.459999000000003</v>
      </c>
      <c r="G9" s="1">
        <v>149752800</v>
      </c>
      <c r="H9" s="1">
        <f t="shared" si="0"/>
        <v>2.3299980000000033</v>
      </c>
      <c r="I9" s="4">
        <f t="shared" si="1"/>
        <v>6.4489286894844081E-2</v>
      </c>
    </row>
    <row r="10" spans="1:9" x14ac:dyDescent="0.25">
      <c r="A10" s="2">
        <v>42948</v>
      </c>
      <c r="B10" s="1">
        <v>35.82</v>
      </c>
      <c r="C10" s="1">
        <v>36.639999000000003</v>
      </c>
      <c r="D10" s="1">
        <v>34.090000000000003</v>
      </c>
      <c r="E10" s="1">
        <v>36.130001</v>
      </c>
      <c r="F10" s="1">
        <v>36.130001</v>
      </c>
      <c r="G10" s="1">
        <v>158918000</v>
      </c>
      <c r="H10" s="1">
        <f t="shared" si="0"/>
        <v>0.40000100000000316</v>
      </c>
      <c r="I10" s="4">
        <f t="shared" si="1"/>
        <v>1.1195102155051867E-2</v>
      </c>
    </row>
    <row r="11" spans="1:9" x14ac:dyDescent="0.25">
      <c r="A11" s="2">
        <v>42917</v>
      </c>
      <c r="B11" s="1">
        <v>35.150002000000001</v>
      </c>
      <c r="C11" s="1">
        <v>37.479999999999997</v>
      </c>
      <c r="D11" s="1">
        <v>33.950001</v>
      </c>
      <c r="E11" s="1">
        <v>35.729999999999997</v>
      </c>
      <c r="F11" s="1">
        <v>35.729999999999997</v>
      </c>
      <c r="G11" s="1">
        <v>210354100</v>
      </c>
      <c r="H11" s="1">
        <f t="shared" si="0"/>
        <v>0.81000199999999722</v>
      </c>
      <c r="I11" s="4">
        <f t="shared" si="1"/>
        <v>2.3195934890946936E-2</v>
      </c>
    </row>
    <row r="12" spans="1:9" x14ac:dyDescent="0.25">
      <c r="A12" s="2">
        <v>42887</v>
      </c>
      <c r="B12" s="1">
        <v>34.439999</v>
      </c>
      <c r="C12" s="1">
        <v>36.5</v>
      </c>
      <c r="D12" s="1">
        <v>33.889999000000003</v>
      </c>
      <c r="E12" s="1">
        <v>34.919998</v>
      </c>
      <c r="F12" s="1">
        <v>34.919998</v>
      </c>
      <c r="G12" s="1">
        <v>184614800</v>
      </c>
      <c r="H12" s="1">
        <f t="shared" si="0"/>
        <v>0.61999899999999997</v>
      </c>
      <c r="I12" s="4">
        <f t="shared" si="1"/>
        <v>1.8075773121742657E-2</v>
      </c>
    </row>
    <row r="13" spans="1:9" x14ac:dyDescent="0.25">
      <c r="A13" s="2">
        <v>42856</v>
      </c>
      <c r="B13" s="1">
        <v>33.459999000000003</v>
      </c>
      <c r="C13" s="1">
        <v>35.299999</v>
      </c>
      <c r="D13" s="1">
        <v>32.990001999999997</v>
      </c>
      <c r="E13" s="1">
        <v>34.299999</v>
      </c>
      <c r="F13" s="1">
        <v>34.299999</v>
      </c>
      <c r="G13" s="1">
        <v>173454600</v>
      </c>
      <c r="H13" s="1" t="s">
        <v>9</v>
      </c>
      <c r="I13" s="16" t="s">
        <v>9</v>
      </c>
    </row>
    <row r="14" spans="1:9" x14ac:dyDescent="0.25">
      <c r="A14" s="2">
        <v>42826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9</v>
      </c>
      <c r="I14" s="16" t="s">
        <v>9</v>
      </c>
    </row>
  </sheetData>
  <pageMargins left="0.7" right="0.7" top="0.75" bottom="0.75" header="0.3" footer="0.3"/>
  <ignoredErrors>
    <ignoredError sqref="H14 H13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I2" sqref="I2:I14"/>
    </sheetView>
  </sheetViews>
  <sheetFormatPr defaultRowHeight="15" x14ac:dyDescent="0.25"/>
  <cols>
    <col min="1" max="1" width="9.7109375" style="1" bestFit="1" customWidth="1"/>
    <col min="2" max="5" width="9.140625" style="1"/>
    <col min="6" max="6" width="11.42578125" style="1" customWidth="1"/>
    <col min="7" max="7" width="10.140625" style="1" customWidth="1"/>
    <col min="8" max="8" width="9.140625" style="1"/>
    <col min="9" max="9" width="10.140625" style="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</row>
    <row r="2" spans="1:9" x14ac:dyDescent="0.25">
      <c r="A2" s="2">
        <v>43191</v>
      </c>
      <c r="B2" s="1">
        <v>1022.820007</v>
      </c>
      <c r="C2" s="1">
        <v>1094.165039</v>
      </c>
      <c r="D2" s="1">
        <v>990.36999500000002</v>
      </c>
      <c r="E2" s="1">
        <v>1067.4499510000001</v>
      </c>
      <c r="F2" s="1">
        <v>1067.4499510000001</v>
      </c>
      <c r="G2" s="1">
        <v>28999200</v>
      </c>
      <c r="H2" s="1">
        <f>F2-F3</f>
        <v>35.659912000000077</v>
      </c>
      <c r="I2" s="4">
        <f>H2/F3</f>
        <v>3.4561209792799794E-2</v>
      </c>
    </row>
    <row r="3" spans="1:9" x14ac:dyDescent="0.25">
      <c r="A3" s="2">
        <v>43160</v>
      </c>
      <c r="B3" s="1">
        <v>1107.869995</v>
      </c>
      <c r="C3" s="1">
        <v>1177.0500489999999</v>
      </c>
      <c r="D3" s="1">
        <v>980.64001499999995</v>
      </c>
      <c r="E3" s="1">
        <v>1031.790039</v>
      </c>
      <c r="F3" s="1">
        <v>1031.790039</v>
      </c>
      <c r="G3" s="1">
        <v>45353300</v>
      </c>
      <c r="H3" s="1">
        <f t="shared" ref="H3:H12" si="0">F3-F4</f>
        <v>-72.93994100000009</v>
      </c>
      <c r="I3" s="4">
        <f t="shared" ref="I3:I12" si="1">H3/F4</f>
        <v>-6.6025130412410898E-2</v>
      </c>
    </row>
    <row r="4" spans="1:9" x14ac:dyDescent="0.25">
      <c r="A4" s="2">
        <v>43132</v>
      </c>
      <c r="B4" s="1">
        <v>1162.6099850000001</v>
      </c>
      <c r="C4" s="1">
        <v>1174</v>
      </c>
      <c r="D4" s="1">
        <v>992.55999799999995</v>
      </c>
      <c r="E4" s="1">
        <v>1104.7299800000001</v>
      </c>
      <c r="F4" s="1">
        <v>1104.7299800000001</v>
      </c>
      <c r="G4" s="1">
        <v>42384100</v>
      </c>
      <c r="H4" s="1">
        <f t="shared" si="0"/>
        <v>-65.209961000000021</v>
      </c>
      <c r="I4" s="4">
        <f t="shared" si="1"/>
        <v>-5.57378705647592E-2</v>
      </c>
    </row>
    <row r="5" spans="1:9" x14ac:dyDescent="0.25">
      <c r="A5" s="2">
        <v>43101</v>
      </c>
      <c r="B5" s="1">
        <v>1048.339966</v>
      </c>
      <c r="C5" s="1">
        <v>1186.8900149999999</v>
      </c>
      <c r="D5" s="1">
        <v>1045.2299800000001</v>
      </c>
      <c r="E5" s="1">
        <v>1169.9399410000001</v>
      </c>
      <c r="F5" s="1">
        <v>1169.9399410000001</v>
      </c>
      <c r="G5" s="1">
        <v>28738400</v>
      </c>
      <c r="H5" s="1">
        <f t="shared" si="0"/>
        <v>123.53991700000006</v>
      </c>
      <c r="I5" s="4">
        <f t="shared" si="1"/>
        <v>0.11806184457809231</v>
      </c>
    </row>
    <row r="6" spans="1:9" x14ac:dyDescent="0.25">
      <c r="A6" s="2">
        <v>43070</v>
      </c>
      <c r="B6" s="1">
        <v>1015.799988</v>
      </c>
      <c r="C6" s="1">
        <v>1078.48999</v>
      </c>
      <c r="D6" s="1">
        <v>988.28002900000001</v>
      </c>
      <c r="E6" s="1">
        <v>1046.400024</v>
      </c>
      <c r="F6" s="1">
        <v>1046.400024</v>
      </c>
      <c r="G6" s="1">
        <v>28163700</v>
      </c>
      <c r="H6" s="1">
        <f t="shared" si="0"/>
        <v>24.990050999999994</v>
      </c>
      <c r="I6" s="4">
        <f t="shared" si="1"/>
        <v>2.446622968307359E-2</v>
      </c>
    </row>
    <row r="7" spans="1:9" x14ac:dyDescent="0.25">
      <c r="A7" s="2">
        <v>43040</v>
      </c>
      <c r="B7" s="1">
        <v>1017.210022</v>
      </c>
      <c r="C7" s="1">
        <v>1062.375</v>
      </c>
      <c r="D7" s="1">
        <v>1013.01001</v>
      </c>
      <c r="E7" s="1">
        <v>1021.409973</v>
      </c>
      <c r="F7" s="1">
        <v>1021.409973</v>
      </c>
      <c r="G7" s="1">
        <v>24265500</v>
      </c>
      <c r="H7" s="1">
        <f t="shared" si="0"/>
        <v>4.7699580000000878</v>
      </c>
      <c r="I7" s="4">
        <f t="shared" si="1"/>
        <v>4.6918849638237859E-3</v>
      </c>
    </row>
    <row r="8" spans="1:9" x14ac:dyDescent="0.25">
      <c r="A8" s="2">
        <v>43009</v>
      </c>
      <c r="B8" s="1">
        <v>959.97997999999995</v>
      </c>
      <c r="C8" s="1">
        <v>1048.3900149999999</v>
      </c>
      <c r="D8" s="1">
        <v>947.84002699999996</v>
      </c>
      <c r="E8" s="1">
        <v>1016.6400149999999</v>
      </c>
      <c r="F8" s="1">
        <v>1016.6400149999999</v>
      </c>
      <c r="G8" s="1">
        <v>31779700</v>
      </c>
      <c r="H8" s="1">
        <f t="shared" si="0"/>
        <v>57.530029999999897</v>
      </c>
      <c r="I8" s="4">
        <f t="shared" si="1"/>
        <v>5.9982724504739564E-2</v>
      </c>
    </row>
    <row r="9" spans="1:9" x14ac:dyDescent="0.25">
      <c r="A9" s="2">
        <v>42979</v>
      </c>
      <c r="B9" s="1">
        <v>941.13000499999998</v>
      </c>
      <c r="C9" s="1">
        <v>959.78601100000003</v>
      </c>
      <c r="D9" s="1">
        <v>909.70001200000002</v>
      </c>
      <c r="E9" s="1">
        <v>959.10998500000005</v>
      </c>
      <c r="F9" s="1">
        <v>959.10998500000005</v>
      </c>
      <c r="G9" s="1">
        <v>28053800</v>
      </c>
      <c r="H9" s="1">
        <f t="shared" si="0"/>
        <v>19.779968000000054</v>
      </c>
      <c r="I9" s="4">
        <f t="shared" si="1"/>
        <v>2.1057527857113133E-2</v>
      </c>
    </row>
    <row r="10" spans="1:9" x14ac:dyDescent="0.25">
      <c r="A10" s="2">
        <v>42948</v>
      </c>
      <c r="B10" s="1">
        <v>932.38000499999998</v>
      </c>
      <c r="C10" s="1">
        <v>941.97997999999995</v>
      </c>
      <c r="D10" s="1">
        <v>903.40002400000003</v>
      </c>
      <c r="E10" s="1">
        <v>939.330017</v>
      </c>
      <c r="F10" s="1">
        <v>939.330017</v>
      </c>
      <c r="G10" s="1">
        <v>27958000</v>
      </c>
      <c r="H10" s="1">
        <f t="shared" si="0"/>
        <v>8.830016999999998</v>
      </c>
      <c r="I10" s="4">
        <f t="shared" si="1"/>
        <v>9.4895400322407286E-3</v>
      </c>
    </row>
    <row r="11" spans="1:9" x14ac:dyDescent="0.25">
      <c r="A11" s="2">
        <v>42917</v>
      </c>
      <c r="B11" s="1">
        <v>912.17999299999997</v>
      </c>
      <c r="C11" s="1">
        <v>986.20001200000002</v>
      </c>
      <c r="D11" s="1">
        <v>894.78997800000002</v>
      </c>
      <c r="E11" s="1">
        <v>930.5</v>
      </c>
      <c r="F11" s="1">
        <v>930.5</v>
      </c>
      <c r="G11" s="1">
        <v>36679200</v>
      </c>
      <c r="H11" s="1">
        <f t="shared" si="0"/>
        <v>21.770020000000045</v>
      </c>
      <c r="I11" s="4">
        <f t="shared" si="1"/>
        <v>2.395653327075227E-2</v>
      </c>
    </row>
    <row r="12" spans="1:9" x14ac:dyDescent="0.25">
      <c r="A12" s="2">
        <v>42887</v>
      </c>
      <c r="B12" s="1">
        <v>968.95001200000002</v>
      </c>
      <c r="C12" s="1">
        <v>988.25</v>
      </c>
      <c r="D12" s="1">
        <v>908.30999799999995</v>
      </c>
      <c r="E12" s="1">
        <v>908.72997999999995</v>
      </c>
      <c r="F12" s="1">
        <v>908.72997999999995</v>
      </c>
      <c r="G12" s="1">
        <v>43577200</v>
      </c>
      <c r="H12" s="1">
        <f t="shared" si="0"/>
        <v>-56.130005000000097</v>
      </c>
      <c r="I12" s="4">
        <f t="shared" si="1"/>
        <v>-5.8174248981835527E-2</v>
      </c>
    </row>
    <row r="13" spans="1:9" x14ac:dyDescent="0.25">
      <c r="A13" s="2">
        <v>42856</v>
      </c>
      <c r="B13" s="1">
        <v>901.94000200000005</v>
      </c>
      <c r="C13" s="1">
        <v>979.27002000000005</v>
      </c>
      <c r="D13" s="1">
        <v>901.45001200000002</v>
      </c>
      <c r="E13" s="1">
        <v>964.85998500000005</v>
      </c>
      <c r="F13" s="1">
        <v>964.85998500000005</v>
      </c>
      <c r="G13" s="1">
        <v>32180100</v>
      </c>
      <c r="H13" s="1" t="s">
        <v>9</v>
      </c>
      <c r="I13" s="4" t="s">
        <v>9</v>
      </c>
    </row>
    <row r="14" spans="1:9" x14ac:dyDescent="0.25">
      <c r="A14" s="2">
        <v>42826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9</v>
      </c>
      <c r="I14" s="4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I2" sqref="I2:I12"/>
    </sheetView>
  </sheetViews>
  <sheetFormatPr defaultRowHeight="15" x14ac:dyDescent="0.25"/>
  <cols>
    <col min="1" max="1" width="9.7109375" style="1" bestFit="1" customWidth="1"/>
    <col min="2" max="5" width="9.140625" style="1"/>
    <col min="6" max="6" width="11.42578125" style="1" customWidth="1"/>
    <col min="7" max="7" width="10.140625" style="1" customWidth="1"/>
    <col min="8" max="8" width="9.140625" style="1"/>
    <col min="9" max="9" width="10.140625" style="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</row>
    <row r="2" spans="1:9" x14ac:dyDescent="0.25">
      <c r="A2" s="2">
        <v>43191</v>
      </c>
      <c r="B2" s="1">
        <v>90.470000999999996</v>
      </c>
      <c r="C2" s="1">
        <v>97.07</v>
      </c>
      <c r="D2" s="1">
        <v>87.510002</v>
      </c>
      <c r="E2" s="1">
        <v>95.349997999999999</v>
      </c>
      <c r="F2" s="1">
        <v>95.349997999999999</v>
      </c>
      <c r="G2" s="1">
        <v>466763000</v>
      </c>
      <c r="H2" s="1">
        <f>F2-F3</f>
        <v>4.0800009999999958</v>
      </c>
      <c r="I2" s="4">
        <f>H2/F3</f>
        <v>4.4702543377973331E-2</v>
      </c>
    </row>
    <row r="3" spans="1:9" x14ac:dyDescent="0.25">
      <c r="A3" s="2">
        <v>43160</v>
      </c>
      <c r="B3" s="1">
        <v>93.989998</v>
      </c>
      <c r="C3" s="1">
        <v>97.239998</v>
      </c>
      <c r="D3" s="1">
        <v>87.080001999999993</v>
      </c>
      <c r="E3" s="1">
        <v>91.269997000000004</v>
      </c>
      <c r="F3" s="1">
        <v>91.269997000000004</v>
      </c>
      <c r="G3" s="1">
        <v>750754800</v>
      </c>
      <c r="H3" s="1">
        <f t="shared" ref="H3:H12" si="0">F3-F4</f>
        <v>-2.0615760000000023</v>
      </c>
      <c r="I3" s="4">
        <f t="shared" ref="I3:I12" si="1">H3/F4</f>
        <v>-2.2088730894956651E-2</v>
      </c>
    </row>
    <row r="4" spans="1:9" x14ac:dyDescent="0.25">
      <c r="A4" s="2">
        <v>43132</v>
      </c>
      <c r="B4" s="1">
        <v>94.790001000000004</v>
      </c>
      <c r="C4" s="1">
        <v>96.07</v>
      </c>
      <c r="D4" s="1">
        <v>83.830001999999993</v>
      </c>
      <c r="E4" s="1">
        <v>93.769997000000004</v>
      </c>
      <c r="F4" s="1">
        <v>93.331573000000006</v>
      </c>
      <c r="G4" s="1">
        <v>725663300</v>
      </c>
      <c r="H4" s="1">
        <f t="shared" si="0"/>
        <v>-1.2342079999999953</v>
      </c>
      <c r="I4" s="4">
        <f t="shared" si="1"/>
        <v>-1.3051317156678432E-2</v>
      </c>
    </row>
    <row r="5" spans="1:9" x14ac:dyDescent="0.25">
      <c r="A5" s="2">
        <v>43101</v>
      </c>
      <c r="B5" s="1">
        <v>86.129997000000003</v>
      </c>
      <c r="C5" s="1">
        <v>95.449996999999996</v>
      </c>
      <c r="D5" s="1">
        <v>85.5</v>
      </c>
      <c r="E5" s="1">
        <v>95.010002</v>
      </c>
      <c r="F5" s="1">
        <v>94.565781000000001</v>
      </c>
      <c r="G5" s="1">
        <v>574258400</v>
      </c>
      <c r="H5" s="1">
        <f t="shared" si="0"/>
        <v>9.4257209999999958</v>
      </c>
      <c r="I5" s="4">
        <f t="shared" si="1"/>
        <v>0.11070841387708671</v>
      </c>
    </row>
    <row r="6" spans="1:9" x14ac:dyDescent="0.25">
      <c r="A6" s="2">
        <v>43070</v>
      </c>
      <c r="B6" s="1">
        <v>83.599997999999999</v>
      </c>
      <c r="C6" s="1">
        <v>87.5</v>
      </c>
      <c r="D6" s="1">
        <v>80.699996999999996</v>
      </c>
      <c r="E6" s="1">
        <v>85.540001000000004</v>
      </c>
      <c r="F6" s="1">
        <v>85.140060000000005</v>
      </c>
      <c r="G6" s="1">
        <v>466203300</v>
      </c>
      <c r="H6" s="1">
        <f t="shared" si="0"/>
        <v>1.7822340000000025</v>
      </c>
      <c r="I6" s="4">
        <f t="shared" si="1"/>
        <v>2.1380524007427959E-2</v>
      </c>
    </row>
    <row r="7" spans="1:9" x14ac:dyDescent="0.25">
      <c r="A7" s="2">
        <v>43040</v>
      </c>
      <c r="B7" s="1">
        <v>83.68</v>
      </c>
      <c r="C7" s="1">
        <v>85.059997999999993</v>
      </c>
      <c r="D7" s="1">
        <v>82.239998</v>
      </c>
      <c r="E7" s="1">
        <v>84.169998000000007</v>
      </c>
      <c r="F7" s="1">
        <v>83.357826000000003</v>
      </c>
      <c r="G7" s="1">
        <v>421926000</v>
      </c>
      <c r="H7" s="1">
        <f t="shared" si="0"/>
        <v>0.98044600000000059</v>
      </c>
      <c r="I7" s="4">
        <f t="shared" si="1"/>
        <v>1.1901883745270857E-2</v>
      </c>
    </row>
    <row r="8" spans="1:9" x14ac:dyDescent="0.25">
      <c r="A8" s="2">
        <v>43009</v>
      </c>
      <c r="B8" s="1">
        <v>74.709998999999996</v>
      </c>
      <c r="C8" s="1">
        <v>86.199996999999996</v>
      </c>
      <c r="D8" s="1">
        <v>73.709998999999996</v>
      </c>
      <c r="E8" s="1">
        <v>83.18</v>
      </c>
      <c r="F8" s="1">
        <v>82.377380000000002</v>
      </c>
      <c r="G8" s="1">
        <v>449950000</v>
      </c>
      <c r="H8" s="1">
        <f t="shared" si="0"/>
        <v>8.6061550000000011</v>
      </c>
      <c r="I8" s="4">
        <f t="shared" si="1"/>
        <v>0.11666005275092017</v>
      </c>
    </row>
    <row r="9" spans="1:9" x14ac:dyDescent="0.25">
      <c r="A9" s="2">
        <v>42979</v>
      </c>
      <c r="B9" s="1">
        <v>74.709998999999996</v>
      </c>
      <c r="C9" s="1">
        <v>75.970000999999996</v>
      </c>
      <c r="D9" s="1">
        <v>72.919998000000007</v>
      </c>
      <c r="E9" s="1">
        <v>74.489998</v>
      </c>
      <c r="F9" s="1">
        <v>73.771225000000001</v>
      </c>
      <c r="G9" s="1">
        <v>375983900</v>
      </c>
      <c r="H9" s="1">
        <f t="shared" si="0"/>
        <v>0.11512799999999856</v>
      </c>
      <c r="I9" s="4">
        <f t="shared" si="1"/>
        <v>1.5630477949435545E-3</v>
      </c>
    </row>
    <row r="10" spans="1:9" x14ac:dyDescent="0.25">
      <c r="A10" s="2">
        <v>42948</v>
      </c>
      <c r="B10" s="1">
        <v>73.099997999999999</v>
      </c>
      <c r="C10" s="1">
        <v>74.959998999999996</v>
      </c>
      <c r="D10" s="1">
        <v>71.279999000000004</v>
      </c>
      <c r="E10" s="1">
        <v>74.769997000000004</v>
      </c>
      <c r="F10" s="1">
        <v>73.656097000000003</v>
      </c>
      <c r="G10" s="1">
        <v>444041200</v>
      </c>
      <c r="H10" s="1">
        <f t="shared" si="0"/>
        <v>2.0391539999999964</v>
      </c>
      <c r="I10" s="4">
        <f t="shared" si="1"/>
        <v>2.847306677136437E-2</v>
      </c>
    </row>
    <row r="11" spans="1:9" x14ac:dyDescent="0.25">
      <c r="A11" s="2">
        <v>42917</v>
      </c>
      <c r="B11" s="1">
        <v>69.330001999999993</v>
      </c>
      <c r="C11" s="1">
        <v>74.419998000000007</v>
      </c>
      <c r="D11" s="1">
        <v>68.019997000000004</v>
      </c>
      <c r="E11" s="1">
        <v>72.699996999999996</v>
      </c>
      <c r="F11" s="1">
        <v>71.616943000000006</v>
      </c>
      <c r="G11" s="1">
        <v>469851200</v>
      </c>
      <c r="H11" s="1">
        <f t="shared" si="0"/>
        <v>3.7138360000000006</v>
      </c>
      <c r="I11" s="4">
        <f t="shared" si="1"/>
        <v>5.4693167427522872E-2</v>
      </c>
    </row>
    <row r="12" spans="1:9" x14ac:dyDescent="0.25">
      <c r="A12" s="2">
        <v>42887</v>
      </c>
      <c r="B12" s="1">
        <v>70.239998</v>
      </c>
      <c r="C12" s="1">
        <v>72.889999000000003</v>
      </c>
      <c r="D12" s="1">
        <v>68.089995999999999</v>
      </c>
      <c r="E12" s="1">
        <v>68.930000000000007</v>
      </c>
      <c r="F12" s="1">
        <v>67.903107000000006</v>
      </c>
      <c r="G12" s="1">
        <v>629584800</v>
      </c>
      <c r="H12" s="1">
        <f t="shared" si="0"/>
        <v>-0.50433299999998837</v>
      </c>
      <c r="I12" s="4">
        <f t="shared" si="1"/>
        <v>-7.3724875539851863E-3</v>
      </c>
    </row>
    <row r="13" spans="1:9" x14ac:dyDescent="0.25">
      <c r="A13" s="2">
        <v>42856</v>
      </c>
      <c r="B13" s="1">
        <v>68.680000000000007</v>
      </c>
      <c r="C13" s="1">
        <v>70.739998</v>
      </c>
      <c r="D13" s="1">
        <v>67.139999000000003</v>
      </c>
      <c r="E13" s="1">
        <v>69.839995999999999</v>
      </c>
      <c r="F13" s="1">
        <v>68.407439999999994</v>
      </c>
      <c r="G13" s="1">
        <v>517218500</v>
      </c>
      <c r="H13" s="1" t="s">
        <v>9</v>
      </c>
      <c r="I13" s="1" t="s">
        <v>9</v>
      </c>
    </row>
    <row r="14" spans="1:9" x14ac:dyDescent="0.25">
      <c r="A14" s="2">
        <v>42826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9</v>
      </c>
      <c r="I14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I2" sqref="I2:I14"/>
    </sheetView>
  </sheetViews>
  <sheetFormatPr defaultRowHeight="15" x14ac:dyDescent="0.25"/>
  <cols>
    <col min="1" max="1" width="9.7109375" style="1" bestFit="1" customWidth="1"/>
    <col min="2" max="5" width="9.140625" style="1"/>
    <col min="6" max="6" width="11.42578125" style="1" customWidth="1"/>
    <col min="7" max="7" width="10.140625" style="1" customWidth="1"/>
    <col min="8" max="8" width="9.140625" style="1"/>
    <col min="9" max="9" width="10.140625" style="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</row>
    <row r="2" spans="1:9" x14ac:dyDescent="0.25">
      <c r="A2" s="2">
        <v>43191</v>
      </c>
      <c r="B2" s="1">
        <v>45.650002000000001</v>
      </c>
      <c r="C2" s="1">
        <v>47.290000999999997</v>
      </c>
      <c r="D2" s="1">
        <v>44.040000999999997</v>
      </c>
      <c r="E2" s="1">
        <v>45.799999</v>
      </c>
      <c r="F2" s="1">
        <v>45.611153000000002</v>
      </c>
      <c r="G2" s="1">
        <v>219585700</v>
      </c>
      <c r="H2" s="1">
        <f>F2-F3</f>
        <v>4.9793999999998562E-2</v>
      </c>
      <c r="I2" s="4">
        <f>H2/F3</f>
        <v>1.0928997969529082E-3</v>
      </c>
    </row>
    <row r="3" spans="1:9" x14ac:dyDescent="0.25">
      <c r="A3" s="2">
        <v>43160</v>
      </c>
      <c r="B3" s="1">
        <v>50.959999000000003</v>
      </c>
      <c r="C3" s="1">
        <v>53.48</v>
      </c>
      <c r="D3" s="1">
        <v>44.509998000000003</v>
      </c>
      <c r="E3" s="1">
        <v>45.75</v>
      </c>
      <c r="F3" s="1">
        <v>45.561359000000003</v>
      </c>
      <c r="G3" s="1">
        <v>435423200</v>
      </c>
      <c r="H3" s="1">
        <f t="shared" ref="H3:H12" si="0">F3-F4</f>
        <v>-4.8997119999999938</v>
      </c>
      <c r="I3" s="4">
        <f t="shared" ref="I3:I12" si="1">H3/F4</f>
        <v>-9.7098850716030069E-2</v>
      </c>
    </row>
    <row r="4" spans="1:9" x14ac:dyDescent="0.25">
      <c r="A4" s="2">
        <v>43132</v>
      </c>
      <c r="B4" s="1">
        <v>51.360000999999997</v>
      </c>
      <c r="C4" s="1">
        <v>51.98</v>
      </c>
      <c r="D4" s="1">
        <v>45.919998</v>
      </c>
      <c r="E4" s="1">
        <v>50.669998</v>
      </c>
      <c r="F4" s="1">
        <v>50.461070999999997</v>
      </c>
      <c r="G4" s="1">
        <v>290684300</v>
      </c>
      <c r="H4" s="1">
        <f t="shared" si="0"/>
        <v>-0.71691100000000318</v>
      </c>
      <c r="I4" s="4">
        <f t="shared" si="1"/>
        <v>-1.4008192038521628E-2</v>
      </c>
    </row>
    <row r="5" spans="1:9" x14ac:dyDescent="0.25">
      <c r="A5" s="2">
        <v>43101</v>
      </c>
      <c r="B5" s="1">
        <v>47.57</v>
      </c>
      <c r="C5" s="1">
        <v>52.790000999999997</v>
      </c>
      <c r="D5" s="1">
        <v>46.169998</v>
      </c>
      <c r="E5" s="1">
        <v>51.59</v>
      </c>
      <c r="F5" s="1">
        <v>51.177982</v>
      </c>
      <c r="G5" s="1">
        <v>348599900</v>
      </c>
      <c r="H5" s="1">
        <f t="shared" si="0"/>
        <v>4.2755810000000025</v>
      </c>
      <c r="I5" s="4">
        <f t="shared" si="1"/>
        <v>9.115910718515248E-2</v>
      </c>
    </row>
    <row r="6" spans="1:9" x14ac:dyDescent="0.25">
      <c r="A6" s="2">
        <v>43070</v>
      </c>
      <c r="B6" s="1">
        <v>49.049999</v>
      </c>
      <c r="C6" s="1">
        <v>50.709999000000003</v>
      </c>
      <c r="D6" s="1">
        <v>47</v>
      </c>
      <c r="E6" s="1">
        <v>47.279998999999997</v>
      </c>
      <c r="F6" s="1">
        <v>46.902400999999998</v>
      </c>
      <c r="G6" s="1">
        <v>364528300</v>
      </c>
      <c r="H6" s="1">
        <f t="shared" si="0"/>
        <v>-1.7657890000000052</v>
      </c>
      <c r="I6" s="4">
        <f t="shared" si="1"/>
        <v>-3.6282199933878885E-2</v>
      </c>
    </row>
    <row r="7" spans="1:9" x14ac:dyDescent="0.25">
      <c r="A7" s="2">
        <v>43040</v>
      </c>
      <c r="B7" s="1">
        <v>51.099997999999999</v>
      </c>
      <c r="C7" s="1">
        <v>51.169998</v>
      </c>
      <c r="D7" s="1">
        <v>48.200001</v>
      </c>
      <c r="E7" s="1">
        <v>49.060001</v>
      </c>
      <c r="F7" s="1">
        <v>48.668190000000003</v>
      </c>
      <c r="G7" s="1">
        <v>246059100</v>
      </c>
      <c r="H7" s="1">
        <f t="shared" si="0"/>
        <v>-1.6269229999999979</v>
      </c>
      <c r="I7" s="4">
        <f t="shared" si="1"/>
        <v>-3.2347536429632791E-2</v>
      </c>
    </row>
    <row r="8" spans="1:9" x14ac:dyDescent="0.25">
      <c r="A8" s="2">
        <v>43009</v>
      </c>
      <c r="B8" s="1">
        <v>48.720001000000003</v>
      </c>
      <c r="C8" s="1">
        <v>51.279998999999997</v>
      </c>
      <c r="D8" s="1">
        <v>48</v>
      </c>
      <c r="E8" s="1">
        <v>50.900002000000001</v>
      </c>
      <c r="F8" s="1">
        <v>50.295113000000001</v>
      </c>
      <c r="G8" s="1">
        <v>314059300</v>
      </c>
      <c r="H8" s="1">
        <f t="shared" si="0"/>
        <v>2.5197029999999998</v>
      </c>
      <c r="I8" s="4">
        <f t="shared" si="1"/>
        <v>5.2740583492637737E-2</v>
      </c>
    </row>
    <row r="9" spans="1:9" x14ac:dyDescent="0.25">
      <c r="A9" s="2">
        <v>42979</v>
      </c>
      <c r="B9" s="1">
        <v>50.349997999999999</v>
      </c>
      <c r="C9" s="1">
        <v>53.139999000000003</v>
      </c>
      <c r="D9" s="1">
        <v>47.639999000000003</v>
      </c>
      <c r="E9" s="1">
        <v>48.349997999999999</v>
      </c>
      <c r="F9" s="1">
        <v>47.775410000000001</v>
      </c>
      <c r="G9" s="1">
        <v>405925500</v>
      </c>
      <c r="H9" s="1">
        <f t="shared" si="0"/>
        <v>-1.9564779999999971</v>
      </c>
      <c r="I9" s="4">
        <f t="shared" si="1"/>
        <v>-3.9340513273897766E-2</v>
      </c>
    </row>
    <row r="10" spans="1:9" x14ac:dyDescent="0.25">
      <c r="A10" s="2">
        <v>42948</v>
      </c>
      <c r="B10" s="1">
        <v>50.150002000000001</v>
      </c>
      <c r="C10" s="1">
        <v>50.52</v>
      </c>
      <c r="D10" s="1">
        <v>47.98</v>
      </c>
      <c r="E10" s="1">
        <v>50.330002</v>
      </c>
      <c r="F10" s="1">
        <v>49.731887999999998</v>
      </c>
      <c r="G10" s="1">
        <v>216473200</v>
      </c>
      <c r="H10" s="1">
        <f t="shared" si="0"/>
        <v>0.58065399999999556</v>
      </c>
      <c r="I10" s="4">
        <f t="shared" si="1"/>
        <v>1.1813619979510494E-2</v>
      </c>
    </row>
    <row r="11" spans="1:9" x14ac:dyDescent="0.25">
      <c r="A11" s="2">
        <v>42917</v>
      </c>
      <c r="B11" s="1">
        <v>50.049999</v>
      </c>
      <c r="C11" s="1">
        <v>51.360000999999997</v>
      </c>
      <c r="D11" s="1">
        <v>48.77</v>
      </c>
      <c r="E11" s="1">
        <v>49.93</v>
      </c>
      <c r="F11" s="1">
        <v>49.151234000000002</v>
      </c>
      <c r="G11" s="1">
        <v>220653800</v>
      </c>
      <c r="H11" s="1">
        <f t="shared" si="0"/>
        <v>-0.2067300000000003</v>
      </c>
      <c r="I11" s="4">
        <f t="shared" si="1"/>
        <v>-4.188381838440506E-3</v>
      </c>
    </row>
    <row r="12" spans="1:9" x14ac:dyDescent="0.25">
      <c r="A12" s="2">
        <v>42887</v>
      </c>
      <c r="B12" s="1">
        <v>45.52</v>
      </c>
      <c r="C12" s="1">
        <v>51.849997999999999</v>
      </c>
      <c r="D12" s="1">
        <v>43.740001999999997</v>
      </c>
      <c r="E12" s="1">
        <v>50.139999000000003</v>
      </c>
      <c r="F12" s="1">
        <v>49.357964000000003</v>
      </c>
      <c r="G12" s="1">
        <v>389200100</v>
      </c>
      <c r="H12" s="1">
        <f t="shared" si="0"/>
        <v>4.6759150000000034</v>
      </c>
      <c r="I12" s="4">
        <f t="shared" si="1"/>
        <v>0.10464862522307344</v>
      </c>
    </row>
    <row r="13" spans="1:9" x14ac:dyDescent="0.25">
      <c r="A13" s="2">
        <v>42856</v>
      </c>
      <c r="B13" s="1">
        <v>45.009998000000003</v>
      </c>
      <c r="C13" s="1">
        <v>45.779998999999997</v>
      </c>
      <c r="D13" s="1">
        <v>43.599997999999999</v>
      </c>
      <c r="E13" s="1">
        <v>45.389999000000003</v>
      </c>
      <c r="F13" s="1">
        <v>44.682048999999999</v>
      </c>
      <c r="G13" s="1">
        <v>218152500</v>
      </c>
      <c r="H13" s="1" t="s">
        <v>9</v>
      </c>
      <c r="I13" s="16" t="s">
        <v>9</v>
      </c>
    </row>
    <row r="14" spans="1:9" x14ac:dyDescent="0.25">
      <c r="A14" s="2">
        <v>42826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9</v>
      </c>
      <c r="I14" s="16" t="s">
        <v>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tabSelected="1" workbookViewId="0">
      <selection activeCell="H22" sqref="H22"/>
    </sheetView>
  </sheetViews>
  <sheetFormatPr defaultRowHeight="15" x14ac:dyDescent="0.25"/>
  <cols>
    <col min="1" max="1" width="11" style="1" bestFit="1" customWidth="1"/>
    <col min="2" max="4" width="11" style="4" customWidth="1"/>
    <col min="5" max="6" width="11" customWidth="1"/>
  </cols>
  <sheetData>
    <row r="1" spans="1:6" x14ac:dyDescent="0.25">
      <c r="A1" s="15" t="s">
        <v>35</v>
      </c>
      <c r="B1" s="15"/>
      <c r="C1" s="15"/>
      <c r="D1" s="15"/>
      <c r="E1" s="15"/>
      <c r="F1" s="15"/>
    </row>
    <row r="2" spans="1:6" x14ac:dyDescent="0.25">
      <c r="A2" s="11" t="s">
        <v>0</v>
      </c>
      <c r="B2" s="9" t="s">
        <v>12</v>
      </c>
      <c r="C2" s="9" t="s">
        <v>13</v>
      </c>
      <c r="D2" s="9" t="s">
        <v>14</v>
      </c>
      <c r="E2" t="s">
        <v>16</v>
      </c>
      <c r="F2" t="s">
        <v>26</v>
      </c>
    </row>
    <row r="3" spans="1:6" x14ac:dyDescent="0.25">
      <c r="A3" s="12">
        <v>43191</v>
      </c>
      <c r="B3" s="10">
        <f>CSCO!$I$2</f>
        <v>1.9818201381133244E-2</v>
      </c>
      <c r="C3" s="10">
        <f>EBAY!$I$2</f>
        <v>3.3797115616445605E-2</v>
      </c>
      <c r="D3" s="10">
        <f>GOOG!$I$2</f>
        <v>3.4561209792799794E-2</v>
      </c>
      <c r="E3" s="14">
        <f>MSFT!$I$2</f>
        <v>4.4702543377973331E-2</v>
      </c>
      <c r="F3" s="14">
        <f>ORCL!$I$2</f>
        <v>1.0928997969529082E-3</v>
      </c>
    </row>
    <row r="4" spans="1:6" x14ac:dyDescent="0.25">
      <c r="A4" s="13">
        <v>43160</v>
      </c>
      <c r="B4" s="4">
        <f>CSCO!$I$3</f>
        <v>-4.2206352824532764E-2</v>
      </c>
      <c r="C4" s="4">
        <f>EBAY!$I$3</f>
        <v>-6.11292332914318E-2</v>
      </c>
      <c r="D4" s="4">
        <f>GOOG!$I$3</f>
        <v>-6.6025130412410898E-2</v>
      </c>
      <c r="E4" s="14">
        <f>MSFT!$I$3</f>
        <v>-2.2088730894956651E-2</v>
      </c>
      <c r="F4" s="14">
        <f>ORCL!$I$3</f>
        <v>-9.7098850716030069E-2</v>
      </c>
    </row>
    <row r="5" spans="1:6" x14ac:dyDescent="0.25">
      <c r="A5" s="12">
        <v>43132</v>
      </c>
      <c r="B5" s="7">
        <f>CSCO!$I$4</f>
        <v>8.6037663207079895E-2</v>
      </c>
      <c r="C5" s="7">
        <f>EBAY!$I$4</f>
        <v>5.6185285550256911E-2</v>
      </c>
      <c r="D5" s="7">
        <f>GOOG!$I$4</f>
        <v>-5.57378705647592E-2</v>
      </c>
      <c r="E5" s="14">
        <f>MSFT!$I$4</f>
        <v>-1.3051317156678432E-2</v>
      </c>
      <c r="F5" s="14">
        <f>ORCL!$I$4</f>
        <v>-1.4008192038521628E-2</v>
      </c>
    </row>
    <row r="6" spans="1:6" x14ac:dyDescent="0.25">
      <c r="A6" s="13">
        <v>43101</v>
      </c>
      <c r="B6" s="4">
        <f>CSCO!$I$5</f>
        <v>8.4595409190782234E-2</v>
      </c>
      <c r="C6" s="4">
        <f>EBAY!$I$5</f>
        <v>7.5251718322643532E-2</v>
      </c>
      <c r="D6" s="4">
        <f>GOOG!$I$5</f>
        <v>0.11806184457809231</v>
      </c>
      <c r="E6" s="14">
        <f>MSFT!$I$5</f>
        <v>0.11070841387708671</v>
      </c>
      <c r="F6" s="14">
        <f>ORCL!$I$5</f>
        <v>9.115910718515248E-2</v>
      </c>
    </row>
    <row r="7" spans="1:6" x14ac:dyDescent="0.25">
      <c r="A7" s="12">
        <v>43070</v>
      </c>
      <c r="B7" s="7">
        <f>CSCO!$I$6</f>
        <v>2.6809636875737015E-2</v>
      </c>
      <c r="C7" s="7">
        <f>EBAY!$I$6</f>
        <v>8.8549298445301253E-2</v>
      </c>
      <c r="D7" s="7">
        <f>GOOG!$I$6</f>
        <v>2.446622968307359E-2</v>
      </c>
      <c r="E7" s="14">
        <f>MSFT!$I$6</f>
        <v>2.1380524007427959E-2</v>
      </c>
      <c r="F7" s="14">
        <f>ORCL!$I$6</f>
        <v>-3.6282199933878885E-2</v>
      </c>
    </row>
    <row r="8" spans="1:6" x14ac:dyDescent="0.25">
      <c r="A8" s="13">
        <v>43040</v>
      </c>
      <c r="B8" s="4">
        <f>CSCO!$I$7</f>
        <v>0.10167839810925146</v>
      </c>
      <c r="C8" s="4">
        <f>EBAY!$I$7</f>
        <v>-7.8905448430006686E-2</v>
      </c>
      <c r="D8" s="4">
        <f>GOOG!$I$7</f>
        <v>4.6918849638237859E-3</v>
      </c>
      <c r="E8" s="14">
        <f>MSFT!$I$7</f>
        <v>1.1901883745270857E-2</v>
      </c>
      <c r="F8" s="14">
        <f>ORCL!$I$7</f>
        <v>-3.2347536429632791E-2</v>
      </c>
    </row>
    <row r="9" spans="1:6" x14ac:dyDescent="0.25">
      <c r="A9" s="12">
        <v>43009</v>
      </c>
      <c r="B9" s="7">
        <f>CSCO!$I$8</f>
        <v>1.5462317019577791E-2</v>
      </c>
      <c r="C9" s="7">
        <f>EBAY!$I$8</f>
        <v>-2.1320853388477733E-2</v>
      </c>
      <c r="D9" s="7">
        <f>GOOG!$I$8</f>
        <v>5.9982724504739564E-2</v>
      </c>
      <c r="E9" s="14">
        <f>MSFT!$I$8</f>
        <v>0.11666005275092017</v>
      </c>
      <c r="F9" s="14">
        <f>ORCL!$I$8</f>
        <v>5.2740583492637737E-2</v>
      </c>
    </row>
    <row r="10" spans="1:6" x14ac:dyDescent="0.25">
      <c r="A10" s="13">
        <v>42979</v>
      </c>
      <c r="B10" s="4">
        <f>CSCO!$I$9</f>
        <v>4.4085740111437635E-2</v>
      </c>
      <c r="C10" s="4">
        <f>EBAY!$I$9</f>
        <v>6.4489286894844081E-2</v>
      </c>
      <c r="D10" s="4">
        <f>GOOG!$I$9</f>
        <v>2.1057527857113133E-2</v>
      </c>
      <c r="E10" s="14">
        <f>MSFT!$I$9</f>
        <v>1.5630477949435545E-3</v>
      </c>
      <c r="F10" s="14">
        <f>ORCL!$I$9</f>
        <v>-3.9340513273897766E-2</v>
      </c>
    </row>
    <row r="11" spans="1:6" x14ac:dyDescent="0.25">
      <c r="A11" s="12">
        <v>42948</v>
      </c>
      <c r="B11" s="7">
        <f>CSCO!$I$10</f>
        <v>3.3733923579961363E-2</v>
      </c>
      <c r="C11" s="7">
        <f>EBAY!$I$10</f>
        <v>1.1195102155051867E-2</v>
      </c>
      <c r="D11" s="7">
        <f>GOOG!$I$10</f>
        <v>9.4895400322407286E-3</v>
      </c>
      <c r="E11" s="14">
        <f>MSFT!$I$10</f>
        <v>2.847306677136437E-2</v>
      </c>
      <c r="F11" s="14">
        <f>ORCL!$I$10</f>
        <v>1.1813619979510494E-2</v>
      </c>
    </row>
    <row r="12" spans="1:6" x14ac:dyDescent="0.25">
      <c r="A12" s="13">
        <v>42917</v>
      </c>
      <c r="B12" s="4">
        <f>CSCO!$I$11</f>
        <v>4.7923579658393015E-3</v>
      </c>
      <c r="C12" s="4">
        <f>EBAY!$I$11</f>
        <v>2.3195934890946936E-2</v>
      </c>
      <c r="D12" s="4">
        <f>GOOG!$I$11</f>
        <v>2.395653327075227E-2</v>
      </c>
      <c r="E12" s="14">
        <f>MSFT!$I$11</f>
        <v>5.4693167427522872E-2</v>
      </c>
      <c r="F12" s="14">
        <f>ORCL!$I$11</f>
        <v>-4.188381838440506E-3</v>
      </c>
    </row>
    <row r="13" spans="1:6" x14ac:dyDescent="0.25">
      <c r="A13" s="12">
        <v>42887</v>
      </c>
      <c r="B13" s="7">
        <f>CSCO!$I$12</f>
        <v>-7.2947092371723789E-3</v>
      </c>
      <c r="C13" s="7">
        <f>EBAY!$I$12</f>
        <v>1.8075773121742657E-2</v>
      </c>
      <c r="D13" s="7">
        <f>GOOG!$I$12</f>
        <v>-5.8174248981835527E-2</v>
      </c>
      <c r="E13" s="14">
        <f>MSFT!$I$12</f>
        <v>-7.3724875539851863E-3</v>
      </c>
      <c r="F13" s="14">
        <f>ORCL!$I$12</f>
        <v>0.10464862522307344</v>
      </c>
    </row>
    <row r="14" spans="1:6" x14ac:dyDescent="0.25">
      <c r="A14" s="13">
        <v>42856</v>
      </c>
      <c r="B14" s="4" t="str">
        <f>CSCO!$I$13</f>
        <v>-</v>
      </c>
      <c r="C14" s="4" t="str">
        <f>EBAY!$I$13</f>
        <v>-</v>
      </c>
      <c r="D14" s="4" t="str">
        <f>GOOG!$I$13</f>
        <v>-</v>
      </c>
      <c r="E14" s="14" t="str">
        <f>MSFT!$I$13</f>
        <v>-</v>
      </c>
      <c r="F14" s="14" t="str">
        <f>ORCL!$I$13</f>
        <v>-</v>
      </c>
    </row>
    <row r="15" spans="1:6" x14ac:dyDescent="0.25">
      <c r="A15" s="5">
        <v>42826</v>
      </c>
      <c r="B15" s="8" t="str">
        <f>CSCO!$I$14</f>
        <v>-</v>
      </c>
      <c r="C15" s="8" t="str">
        <f>EBAY!$I$14</f>
        <v>-</v>
      </c>
      <c r="D15" s="8" t="str">
        <f>GOOG!$I$14</f>
        <v>-</v>
      </c>
      <c r="E15" s="14" t="str">
        <f>MSFT!$I$14</f>
        <v>-</v>
      </c>
      <c r="F15" s="14" t="str">
        <f>ORCL!$I$14</f>
        <v>-</v>
      </c>
    </row>
    <row r="17" spans="1:6" x14ac:dyDescent="0.25">
      <c r="A17" s="1" t="s">
        <v>29</v>
      </c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</row>
    <row r="18" spans="1:6" x14ac:dyDescent="0.25">
      <c r="A18" s="1" t="s">
        <v>27</v>
      </c>
      <c r="B18" s="4">
        <f>AVERAGE(B3:B13)</f>
        <v>3.3410235034463158E-2</v>
      </c>
      <c r="C18" s="4">
        <f>AVERAGE(C3:C13)</f>
        <v>1.9034907262483327E-2</v>
      </c>
      <c r="D18" s="4">
        <f>AVERAGE(D3:D13)</f>
        <v>1.057547679305723E-2</v>
      </c>
      <c r="E18" s="4">
        <f>AVERAGE(E3:E13)</f>
        <v>3.1597287649717233E-2</v>
      </c>
      <c r="F18" s="4">
        <f>AVERAGE(F3:F13)</f>
        <v>3.4717419497204932E-3</v>
      </c>
    </row>
    <row r="19" spans="1:6" x14ac:dyDescent="0.25">
      <c r="A19" s="1" t="s">
        <v>28</v>
      </c>
      <c r="B19" s="4">
        <f>_xlfn.STDEV.S(B3:B13)</f>
        <v>4.348374902589458E-2</v>
      </c>
      <c r="C19" s="4">
        <f>_xlfn.STDEV.S(C3:C13)</f>
        <v>5.4206679673679599E-2</v>
      </c>
      <c r="D19" s="4">
        <f>_xlfn.STDEV.S(D3:D13)</f>
        <v>5.4844346676797828E-2</v>
      </c>
      <c r="E19" s="4">
        <f>_xlfn.STDEV.S(E3:E13)</f>
        <v>4.6901864655720694E-2</v>
      </c>
      <c r="F19" s="4">
        <f>_xlfn.STDEV.S(F3:F13)</f>
        <v>5.9668631449809953E-2</v>
      </c>
    </row>
  </sheetData>
  <mergeCells count="1">
    <mergeCell ref="A1:F1"/>
  </mergeCells>
  <pageMargins left="0.7" right="0.7" top="0.75" bottom="0.75" header="0.3" footer="0.3"/>
  <ignoredErrors>
    <ignoredError sqref="B18" calculatedColumn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Portfolio </vt:lpstr>
      <vt:lpstr>CSCO</vt:lpstr>
      <vt:lpstr>EBAY</vt:lpstr>
      <vt:lpstr>GOOG</vt:lpstr>
      <vt:lpstr>MSFT</vt:lpstr>
      <vt:lpstr>ORCL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Fisayo Michael Animashaun</dc:creator>
  <cp:lastModifiedBy>Fisayo Animashaun</cp:lastModifiedBy>
  <dcterms:created xsi:type="dcterms:W3CDTF">2018-04-25T07:21:57Z</dcterms:created>
  <dcterms:modified xsi:type="dcterms:W3CDTF">2018-04-25T19:27:47Z</dcterms:modified>
</cp:coreProperties>
</file>