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ley\Downloads\Research\ResearchCoop\ABP-mkt-code\Solutions\UVP\proc_plans\matrices\"/>
    </mc:Choice>
  </mc:AlternateContent>
  <xr:revisionPtr revIDLastSave="0" documentId="13_ncr:1_{57BC8C12-0D7F-45B2-AF9F-B6F70509F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k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16" i="1"/>
  <c r="H17" i="1"/>
  <c r="H24" i="1"/>
  <c r="H10" i="1"/>
  <c r="H22" i="1"/>
  <c r="H23" i="1"/>
  <c r="H2" i="1"/>
  <c r="H3" i="1"/>
  <c r="H8" i="1"/>
  <c r="H5" i="1"/>
  <c r="H9" i="1"/>
  <c r="H6" i="1"/>
  <c r="H29" i="1"/>
  <c r="H14" i="1"/>
  <c r="H7" i="1"/>
  <c r="H15" i="1"/>
  <c r="H18" i="1"/>
  <c r="H12" i="1"/>
  <c r="H4" i="1"/>
  <c r="H11" i="1"/>
  <c r="H13" i="1"/>
  <c r="H26" i="1"/>
  <c r="H20" i="1"/>
  <c r="H28" i="1"/>
  <c r="H21" i="1"/>
  <c r="H27" i="1"/>
  <c r="H19" i="1"/>
  <c r="G25" i="1"/>
  <c r="G16" i="1"/>
  <c r="G17" i="1"/>
  <c r="G24" i="1"/>
  <c r="G10" i="1"/>
  <c r="G22" i="1"/>
  <c r="G23" i="1"/>
  <c r="G2" i="1"/>
  <c r="G3" i="1"/>
  <c r="G8" i="1"/>
  <c r="G5" i="1"/>
  <c r="G9" i="1"/>
  <c r="G6" i="1"/>
  <c r="G29" i="1"/>
  <c r="G14" i="1"/>
  <c r="G7" i="1"/>
  <c r="G15" i="1"/>
  <c r="G18" i="1"/>
  <c r="G12" i="1"/>
  <c r="G4" i="1"/>
  <c r="G11" i="1"/>
  <c r="G13" i="1"/>
  <c r="G26" i="1"/>
  <c r="G20" i="1"/>
  <c r="G28" i="1"/>
  <c r="G21" i="1"/>
  <c r="G27" i="1"/>
  <c r="G19" i="1"/>
  <c r="F25" i="1"/>
  <c r="F16" i="1"/>
  <c r="F17" i="1"/>
  <c r="F24" i="1"/>
  <c r="F10" i="1"/>
  <c r="F22" i="1"/>
  <c r="F23" i="1"/>
  <c r="F2" i="1"/>
  <c r="F3" i="1"/>
  <c r="F8" i="1"/>
  <c r="F5" i="1"/>
  <c r="F9" i="1"/>
  <c r="F6" i="1"/>
  <c r="F29" i="1"/>
  <c r="F14" i="1"/>
  <c r="F7" i="1"/>
  <c r="F15" i="1"/>
  <c r="F18" i="1"/>
  <c r="F12" i="1"/>
  <c r="F4" i="1"/>
  <c r="F11" i="1"/>
  <c r="F13" i="1"/>
  <c r="F26" i="1"/>
  <c r="F20" i="1"/>
  <c r="F28" i="1"/>
  <c r="F21" i="1"/>
  <c r="F27" i="1"/>
  <c r="F19" i="1"/>
  <c r="E25" i="1"/>
  <c r="E16" i="1"/>
  <c r="E17" i="1"/>
  <c r="E24" i="1"/>
  <c r="E10" i="1"/>
  <c r="E22" i="1"/>
  <c r="E23" i="1"/>
  <c r="E2" i="1"/>
  <c r="E3" i="1"/>
  <c r="E8" i="1"/>
  <c r="E5" i="1"/>
  <c r="E9" i="1"/>
  <c r="E6" i="1"/>
  <c r="E29" i="1"/>
  <c r="E14" i="1"/>
  <c r="E7" i="1"/>
  <c r="E15" i="1"/>
  <c r="E18" i="1"/>
  <c r="E12" i="1"/>
  <c r="E4" i="1"/>
  <c r="E11" i="1"/>
  <c r="E13" i="1"/>
  <c r="E26" i="1"/>
  <c r="E20" i="1"/>
  <c r="E28" i="1"/>
  <c r="E21" i="1"/>
  <c r="E27" i="1"/>
  <c r="E19" i="1"/>
</calcChain>
</file>

<file path=xl/sharedStrings.xml><?xml version="1.0" encoding="utf-8"?>
<sst xmlns="http://schemas.openxmlformats.org/spreadsheetml/2006/main" count="72" uniqueCount="72">
  <si>
    <t>1-2</t>
  </si>
  <si>
    <t>1-3</t>
  </si>
  <si>
    <t>2-3</t>
  </si>
  <si>
    <t>3-4</t>
  </si>
  <si>
    <t>1-4</t>
  </si>
  <si>
    <t>2-4</t>
  </si>
  <si>
    <t>5-6</t>
  </si>
  <si>
    <t>1-5</t>
  </si>
  <si>
    <t>2-5</t>
  </si>
  <si>
    <t>5-8</t>
  </si>
  <si>
    <t>1-6</t>
  </si>
  <si>
    <t>2-6</t>
  </si>
  <si>
    <t>6-8</t>
  </si>
  <si>
    <t>1-7</t>
  </si>
  <si>
    <t>2-7</t>
  </si>
  <si>
    <t>4-5</t>
  </si>
  <si>
    <t>4-7</t>
  </si>
  <si>
    <t>4-8</t>
  </si>
  <si>
    <t>5-7</t>
  </si>
  <si>
    <t>6-7</t>
  </si>
  <si>
    <t>7-8</t>
  </si>
  <si>
    <t>1-8</t>
  </si>
  <si>
    <t>2-8</t>
  </si>
  <si>
    <t>3-5</t>
  </si>
  <si>
    <t>3-6</t>
  </si>
  <si>
    <t>3-7</t>
  </si>
  <si>
    <t>4-6</t>
  </si>
  <si>
    <t>3-8</t>
  </si>
  <si>
    <t>Cluster</t>
  </si>
  <si>
    <t>Combo</t>
  </si>
  <si>
    <t>Comparison</t>
  </si>
  <si>
    <t>Cosine</t>
  </si>
  <si>
    <t>TSSCoverage3MC-TSSGNI3BH</t>
  </si>
  <si>
    <t>TSSCoverage3MC-TSSCoverage3BH</t>
  </si>
  <si>
    <t>TSSCoverage3BH-UVPCoverage3MC</t>
  </si>
  <si>
    <t>TSSCoverage3MC-UVPCoverage3MC</t>
  </si>
  <si>
    <t>TSSCoverage3MC-UVPCoverage3BH</t>
  </si>
  <si>
    <t>TSSGNI3BH-UVPCoverage3MC</t>
  </si>
  <si>
    <t>TSSCoverage3MC-UVPGNI3MC</t>
  </si>
  <si>
    <t>TSSCoverage3MC-UVPGNI3BH</t>
  </si>
  <si>
    <t>TSSGNI3MC-UVPCoverage3MC</t>
  </si>
  <si>
    <t>TSSCoverage3BH-UVPGNI3BH</t>
  </si>
  <si>
    <t>TSSCoverage3BH-UVPGNI3MC</t>
  </si>
  <si>
    <t>TSSCoverage3BH-UVPCoverage3BH</t>
  </si>
  <si>
    <t>TSSGNI3BH-UVPGNI3MC</t>
  </si>
  <si>
    <t>TSSGNI3BH-UVPGNI3BH</t>
  </si>
  <si>
    <t>TSSGNI3MC-TSSGNI3BH</t>
  </si>
  <si>
    <t>TSSGNI3MC-TSSCoverage3BH</t>
  </si>
  <si>
    <t>TSSGNI3BH-UVPCoverage3BH</t>
  </si>
  <si>
    <t>UVPGNI3BH-UVPCoverage3BH</t>
  </si>
  <si>
    <t>UVPGNI3MC-UVPGNI3BH</t>
  </si>
  <si>
    <t>UVPCoverage3MC-UVPGNI3BH</t>
  </si>
  <si>
    <t>TSSGNI3MC-UVPGNI3BH</t>
  </si>
  <si>
    <t>TSSGNI3MC-UVPCoverage3BH</t>
  </si>
  <si>
    <t>TSSGNI3MC-UVPGNI3MC</t>
  </si>
  <si>
    <t>TSSGNI3MC-TSSCoverage3MC</t>
  </si>
  <si>
    <t>UVPGNI3MC-UVPCoverage3MC</t>
  </si>
  <si>
    <t>UVPCoverage3MC-UVPCoverage3BH</t>
  </si>
  <si>
    <t>UVPGNI3MC-UVPCoverage3BH</t>
  </si>
  <si>
    <t>TSSGNI3BH-TSSCoverage3BH</t>
  </si>
  <si>
    <t>1TSS</t>
  </si>
  <si>
    <t>1UVP</t>
  </si>
  <si>
    <t>1TPF</t>
  </si>
  <si>
    <t>1TCS</t>
  </si>
  <si>
    <t>2TSS</t>
  </si>
  <si>
    <t>2UVP</t>
  </si>
  <si>
    <t>2TPF</t>
  </si>
  <si>
    <t>2TCS</t>
  </si>
  <si>
    <t>TSSDiff</t>
  </si>
  <si>
    <t>UVPDiff</t>
  </si>
  <si>
    <t>TPFDiff</t>
  </si>
  <si>
    <t>TCSDiff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</si>
</sst>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59A6D-B200-4340-9355-BCE35D452C7A}" name="Table1" displayName="Table1" ref="A1:P29" totalsRowShown="0">
  <autoFilter ref="A1:P29" xr:uid="{79A59A6D-B200-4340-9355-BCE35D452C7A}">
    <filterColumn colId="2">
      <filters>
        <filter val="TSSGNI3MC-UVPGNI3BH"/>
        <filter val="TSSGNI3MC-UVPGNI3MC"/>
        <filter val="UVPGNI3MC-UVPGNI3BH"/>
      </filters>
    </filterColumn>
  </autoFilter>
  <sortState xmlns:xlrd2="http://schemas.microsoft.com/office/spreadsheetml/2017/richdata2" ref="A2:P29">
    <sortCondition ref="D1:D29"/>
  </sortState>
  <tableColumns count="16">
    <tableColumn id="1" xr3:uid="{4529CB01-72D5-4CE4-A281-85CACF3D2235}" name="Cluster"/>
    <tableColumn id="2" xr3:uid="{0DFFA050-3F8C-4C65-9572-478EC8EFFB66}" name="Combo"/>
    <tableColumn id="3" xr3:uid="{78953921-1545-431F-9E54-2A35754FAC7F}" name="Comparison"/>
    <tableColumn id="4" xr3:uid="{5B21AB7A-EE28-43DE-B594-D25EA1F48023}" name="Cosine"/>
    <tableColumn id="13" xr3:uid="{0AAFAB7F-09D5-436C-ADB0-958139A48E0F}" name="TSSDiff" dataDxfId="3">
      <calculatedColumnFormula>Table1[[#This Row],[1TSS]]/Table1[[#This Row],[2TSS]]</calculatedColumnFormula>
    </tableColumn>
    <tableColumn id="14" xr3:uid="{7FB3F9F8-4BDA-4322-869B-C0851B278830}" name="UVPDiff" dataDxfId="2">
      <calculatedColumnFormula>Table1[[#This Row],[1UVP]]/Table1[[#This Row],[2UVP]]</calculatedColumnFormula>
    </tableColumn>
    <tableColumn id="15" xr3:uid="{EB19B956-0CEC-4FA0-B528-930C28A6885D}" name="TPFDiff" dataDxfId="1">
      <calculatedColumnFormula>Table1[[#This Row],[1TPF]]/Table1[[#This Row],[2TPF]]</calculatedColumnFormula>
    </tableColumn>
    <tableColumn id="16" xr3:uid="{6EC97FCE-4FA6-4718-A503-AEC3E97CA501}" name="TCSDiff" dataDxfId="0">
      <calculatedColumnFormula>Table1[[#This Row],[1TCS]]/Table1[[#This Row],[2TCS]]</calculatedColumnFormula>
    </tableColumn>
    <tableColumn id="5" xr3:uid="{0D2A00AB-9AC3-4055-8185-6E0E9CF16286}" name="1TSS"/>
    <tableColumn id="6" xr3:uid="{7F613EED-D8F3-46BA-B944-F08A2E795488}" name="1UVP"/>
    <tableColumn id="7" xr3:uid="{77DB3C9C-5D1C-4121-A75C-2BD1B7782E39}" name="1TPF"/>
    <tableColumn id="8" xr3:uid="{390F334C-252F-412A-B049-1BB6B3283965}" name="1TCS"/>
    <tableColumn id="9" xr3:uid="{88E2CA9B-134A-40A0-9F5C-C3DE2E074BFD}" name="2TSS"/>
    <tableColumn id="10" xr3:uid="{8D9F6EA7-DF3C-4595-8DC8-FFB2F4313C41}" name="2UVP"/>
    <tableColumn id="11" xr3:uid="{DA2FC490-7F04-4C4E-BECE-C3CE78A7B72F}" name="2TPF"/>
    <tableColumn id="12" xr3:uid="{86A62C2F-262B-4359-BD59-2A86C782B2E5}" name="2TC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1" zoomScale="250" zoomScaleNormal="250" workbookViewId="0">
      <selection activeCell="C24" sqref="C20:H24"/>
    </sheetView>
  </sheetViews>
  <sheetFormatPr defaultRowHeight="14.4" x14ac:dyDescent="0.3"/>
  <cols>
    <col min="1" max="2" width="10.109375" customWidth="1"/>
    <col min="3" max="3" width="30.77734375" customWidth="1"/>
    <col min="4" max="4" width="10.109375" customWidth="1"/>
    <col min="5" max="8" width="9.5546875" bestFit="1" customWidth="1"/>
  </cols>
  <sheetData>
    <row r="1" spans="1:16" x14ac:dyDescent="0.3">
      <c r="A1" t="s">
        <v>28</v>
      </c>
      <c r="B1" t="s">
        <v>29</v>
      </c>
      <c r="C1" t="s">
        <v>30</v>
      </c>
      <c r="D1" t="s">
        <v>31</v>
      </c>
      <c r="E1" t="s">
        <v>68</v>
      </c>
      <c r="F1" t="s">
        <v>69</v>
      </c>
      <c r="G1" t="s">
        <v>70</v>
      </c>
      <c r="H1" t="s">
        <v>71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</row>
    <row r="2" spans="1:16" s="2" customFormat="1" hidden="1" x14ac:dyDescent="0.3">
      <c r="A2" s="2">
        <v>3</v>
      </c>
      <c r="B2" s="2" t="s">
        <v>2</v>
      </c>
      <c r="C2" s="2" t="s">
        <v>32</v>
      </c>
      <c r="D2" s="3">
        <v>0.16237281000000001</v>
      </c>
      <c r="E2" s="3">
        <f>Table1[[#This Row],[1TSS]]/Table1[[#This Row],[2TSS]]</f>
        <v>0.75744373989037916</v>
      </c>
      <c r="F2" s="3">
        <f>Table1[[#This Row],[1UVP]]/Table1[[#This Row],[2UVP]]</f>
        <v>0.42255183172624655</v>
      </c>
      <c r="G2" s="3">
        <f>Table1[[#This Row],[1TPF]]/Table1[[#This Row],[2TPF]]</f>
        <v>1.1968667367109083</v>
      </c>
      <c r="H2" s="3">
        <f>Table1[[#This Row],[1TCS]]/Table1[[#This Row],[2TCS]]</f>
        <v>0.52352579437312119</v>
      </c>
      <c r="I2" s="2">
        <v>2757126966</v>
      </c>
      <c r="J2" s="2">
        <v>1068563476.65</v>
      </c>
      <c r="K2" s="2">
        <v>2360848120</v>
      </c>
      <c r="L2" s="2">
        <v>1672859662</v>
      </c>
      <c r="M2" s="2">
        <v>3640041921</v>
      </c>
      <c r="N2" s="2">
        <v>2528834089.5</v>
      </c>
      <c r="O2" s="2">
        <v>1972523797</v>
      </c>
      <c r="P2" s="2">
        <v>3195371995</v>
      </c>
    </row>
    <row r="3" spans="1:16" s="4" customFormat="1" hidden="1" x14ac:dyDescent="0.3">
      <c r="A3" s="4">
        <v>3</v>
      </c>
      <c r="B3" s="4" t="s">
        <v>5</v>
      </c>
      <c r="C3" s="4" t="s">
        <v>33</v>
      </c>
      <c r="D3" s="5">
        <v>0.17008413999999999</v>
      </c>
      <c r="E3" s="5">
        <f>Table1[[#This Row],[1TSS]]/Table1[[#This Row],[2TSS]]</f>
        <v>0.92048678545589313</v>
      </c>
      <c r="F3" s="5">
        <f>Table1[[#This Row],[1UVP]]/Table1[[#This Row],[2UVP]]</f>
        <v>1.1061640485776552</v>
      </c>
      <c r="G3" s="5">
        <f>Table1[[#This Row],[1TPF]]/Table1[[#This Row],[2TPF]]</f>
        <v>0.85581168022781595</v>
      </c>
      <c r="H3" s="5">
        <f>Table1[[#This Row],[1TCS]]/Table1[[#This Row],[2TCS]]</f>
        <v>1.0343339586580802</v>
      </c>
      <c r="I3" s="4">
        <v>2757126966</v>
      </c>
      <c r="J3" s="4">
        <v>1068563476.65</v>
      </c>
      <c r="K3" s="4">
        <v>2360848120</v>
      </c>
      <c r="L3" s="4">
        <v>1672859662</v>
      </c>
      <c r="M3" s="4">
        <v>2995292284</v>
      </c>
      <c r="N3" s="4">
        <v>966008141.39999998</v>
      </c>
      <c r="O3" s="4">
        <v>2758607033</v>
      </c>
      <c r="P3" s="4">
        <v>1617330310</v>
      </c>
    </row>
    <row r="4" spans="1:16" s="6" customFormat="1" hidden="1" x14ac:dyDescent="0.3">
      <c r="A4" s="6">
        <v>3</v>
      </c>
      <c r="B4" s="6" t="s">
        <v>26</v>
      </c>
      <c r="C4" s="6" t="s">
        <v>34</v>
      </c>
      <c r="D4" s="7">
        <v>0.35384562000000003</v>
      </c>
      <c r="E4" s="7">
        <f>Table1[[#This Row],[1TSS]]/Table1[[#This Row],[2TSS]]</f>
        <v>1.2115414098223338</v>
      </c>
      <c r="F4" s="7">
        <f>Table1[[#This Row],[1UVP]]/Table1[[#This Row],[2UVP]]</f>
        <v>0.78963319182984648</v>
      </c>
      <c r="G4" s="7">
        <f>Table1[[#This Row],[1TPF]]/Table1[[#This Row],[2TPF]]</f>
        <v>1.4723094796968941</v>
      </c>
      <c r="H4" s="7">
        <f>Table1[[#This Row],[1TCS]]/Table1[[#This Row],[2TCS]]</f>
        <v>0.86272096050834335</v>
      </c>
      <c r="I4" s="6">
        <v>2995292284</v>
      </c>
      <c r="J4" s="6">
        <v>966008141.39999998</v>
      </c>
      <c r="K4" s="6">
        <v>2758607033</v>
      </c>
      <c r="L4" s="6">
        <v>1617330310</v>
      </c>
      <c r="M4" s="6">
        <v>2472298726</v>
      </c>
      <c r="N4" s="6">
        <v>1223363140.5</v>
      </c>
      <c r="O4" s="6">
        <v>1873659764.5</v>
      </c>
      <c r="P4" s="6">
        <v>1874685308.5</v>
      </c>
    </row>
    <row r="5" spans="1:16" s="6" customFormat="1" hidden="1" x14ac:dyDescent="0.3">
      <c r="A5" s="6">
        <v>3</v>
      </c>
      <c r="B5" s="6" t="s">
        <v>11</v>
      </c>
      <c r="C5" s="6" t="s">
        <v>35</v>
      </c>
      <c r="D5" s="7">
        <v>0.36288439</v>
      </c>
      <c r="E5" s="7">
        <f>Table1[[#This Row],[1TSS]]/Table1[[#This Row],[2TSS]]</f>
        <v>1.115207857774061</v>
      </c>
      <c r="F5" s="7">
        <f>Table1[[#This Row],[1UVP]]/Table1[[#This Row],[2UVP]]</f>
        <v>0.87346384836579927</v>
      </c>
      <c r="G5" s="7">
        <f>Table1[[#This Row],[1TPF]]/Table1[[#This Row],[2TPF]]</f>
        <v>1.2600196496347402</v>
      </c>
      <c r="H5" s="7">
        <f>Table1[[#This Row],[1TCS]]/Table1[[#This Row],[2TCS]]</f>
        <v>0.89234158629989602</v>
      </c>
      <c r="I5" s="6">
        <v>2757126966</v>
      </c>
      <c r="J5" s="6">
        <v>1068563476.65</v>
      </c>
      <c r="K5" s="6">
        <v>2360848120</v>
      </c>
      <c r="L5" s="6">
        <v>1672859662</v>
      </c>
      <c r="M5" s="6">
        <v>2472298726</v>
      </c>
      <c r="N5" s="6">
        <v>1223363140.5</v>
      </c>
      <c r="O5" s="6">
        <v>1873659764.5</v>
      </c>
      <c r="P5" s="6">
        <v>1874685308.5</v>
      </c>
    </row>
    <row r="6" spans="1:16" s="4" customFormat="1" hidden="1" x14ac:dyDescent="0.3">
      <c r="A6" s="4">
        <v>3</v>
      </c>
      <c r="B6" s="4" t="s">
        <v>22</v>
      </c>
      <c r="C6" s="4" t="s">
        <v>36</v>
      </c>
      <c r="D6" s="5">
        <v>0.37112814</v>
      </c>
      <c r="E6" s="5">
        <f>Table1[[#This Row],[1TSS]]/Table1[[#This Row],[2TSS]]</f>
        <v>1.105370596728823</v>
      </c>
      <c r="F6" s="5">
        <f>Table1[[#This Row],[1UVP]]/Table1[[#This Row],[2UVP]]</f>
        <v>0.99687948698766982</v>
      </c>
      <c r="G6" s="5">
        <f>Table1[[#This Row],[1TPF]]/Table1[[#This Row],[2TPF]]</f>
        <v>1.1507815201472402</v>
      </c>
      <c r="H6" s="5">
        <f>Table1[[#This Row],[1TCS]]/Table1[[#This Row],[2TCS]]</f>
        <v>0.97076950206736379</v>
      </c>
      <c r="I6" s="4">
        <v>2757126966</v>
      </c>
      <c r="J6" s="4">
        <v>1068563476.65</v>
      </c>
      <c r="K6" s="4">
        <v>2360848120</v>
      </c>
      <c r="L6" s="4">
        <v>1672859662</v>
      </c>
      <c r="M6" s="4">
        <v>2494300983</v>
      </c>
      <c r="N6" s="4">
        <v>1071908380.7</v>
      </c>
      <c r="O6" s="4">
        <v>2051517233</v>
      </c>
      <c r="P6" s="4">
        <v>1723230549</v>
      </c>
    </row>
    <row r="7" spans="1:16" s="2" customFormat="1" hidden="1" x14ac:dyDescent="0.3">
      <c r="A7" s="2">
        <v>3</v>
      </c>
      <c r="B7" s="2" t="s">
        <v>24</v>
      </c>
      <c r="C7" s="2" t="s">
        <v>37</v>
      </c>
      <c r="D7" s="3">
        <v>0.38530256000000002</v>
      </c>
      <c r="E7" s="3">
        <f>Table1[[#This Row],[1TSS]]/Table1[[#This Row],[2TSS]]</f>
        <v>1.4723309455768412</v>
      </c>
      <c r="F7" s="3">
        <f>Table1[[#This Row],[1UVP]]/Table1[[#This Row],[2UVP]]</f>
        <v>2.0671164642629676</v>
      </c>
      <c r="G7" s="3">
        <f>Table1[[#This Row],[1TPF]]/Table1[[#This Row],[2TPF]]</f>
        <v>1.0527652001570214</v>
      </c>
      <c r="H7" s="3">
        <f>Table1[[#This Row],[1TCS]]/Table1[[#This Row],[2TCS]]</f>
        <v>1.7044844702798287</v>
      </c>
      <c r="I7" s="2">
        <v>3640041921</v>
      </c>
      <c r="J7" s="2">
        <v>2528834089.5</v>
      </c>
      <c r="K7" s="2">
        <v>1972523797</v>
      </c>
      <c r="L7" s="2">
        <v>3195371995</v>
      </c>
      <c r="M7" s="2">
        <v>2472298726</v>
      </c>
      <c r="N7" s="2">
        <v>1223363140.5</v>
      </c>
      <c r="O7" s="2">
        <v>1873659764.5</v>
      </c>
      <c r="P7" s="2">
        <v>1874685308.5</v>
      </c>
    </row>
    <row r="8" spans="1:16" hidden="1" x14ac:dyDescent="0.3">
      <c r="A8">
        <v>3</v>
      </c>
      <c r="B8" t="s">
        <v>8</v>
      </c>
      <c r="C8" t="s">
        <v>38</v>
      </c>
      <c r="D8" s="1">
        <v>0.39061119999999999</v>
      </c>
      <c r="E8" s="1">
        <f>Table1[[#This Row],[1TSS]]/Table1[[#This Row],[2TSS]]</f>
        <v>1.2400012406817187</v>
      </c>
      <c r="F8" s="1">
        <f>Table1[[#This Row],[1UVP]]/Table1[[#This Row],[2UVP]]</f>
        <v>0.61374931887062445</v>
      </c>
      <c r="G8" s="1">
        <f>Table1[[#This Row],[1TPF]]/Table1[[#This Row],[2TPF]]</f>
        <v>2.2262699280850682</v>
      </c>
      <c r="H8" s="1">
        <f>Table1[[#This Row],[1TCS]]/Table1[[#This Row],[2TCS]]</f>
        <v>0.69483031722568322</v>
      </c>
      <c r="I8">
        <v>2757126966</v>
      </c>
      <c r="J8">
        <v>1068563476.65</v>
      </c>
      <c r="K8">
        <v>2360848120</v>
      </c>
      <c r="L8">
        <v>1672859662</v>
      </c>
      <c r="M8">
        <v>2223487264</v>
      </c>
      <c r="N8">
        <v>1741042220</v>
      </c>
      <c r="O8">
        <v>1060450078.5</v>
      </c>
      <c r="P8">
        <v>2407580125</v>
      </c>
    </row>
    <row r="9" spans="1:16" s="2" customFormat="1" hidden="1" x14ac:dyDescent="0.3">
      <c r="A9" s="2">
        <v>3</v>
      </c>
      <c r="B9" s="2" t="s">
        <v>14</v>
      </c>
      <c r="C9" s="2" t="s">
        <v>39</v>
      </c>
      <c r="D9" s="3">
        <v>0.41484723000000001</v>
      </c>
      <c r="E9" s="3">
        <f>Table1[[#This Row],[1TSS]]/Table1[[#This Row],[2TSS]]</f>
        <v>1.1950077527813152</v>
      </c>
      <c r="F9" s="3">
        <f>Table1[[#This Row],[1UVP]]/Table1[[#This Row],[2UVP]]</f>
        <v>0.65261587415687938</v>
      </c>
      <c r="G9" s="3">
        <f>Table1[[#This Row],[1TPF]]/Table1[[#This Row],[2TPF]]</f>
        <v>1.8668759598825955</v>
      </c>
      <c r="H9" s="3">
        <f>Table1[[#This Row],[1TCS]]/Table1[[#This Row],[2TCS]]</f>
        <v>0.72610149978622451</v>
      </c>
      <c r="I9" s="2">
        <v>2757126966</v>
      </c>
      <c r="J9" s="2">
        <v>1068563476.65</v>
      </c>
      <c r="K9" s="2">
        <v>2360848120</v>
      </c>
      <c r="L9" s="2">
        <v>1672859662</v>
      </c>
      <c r="M9" s="2">
        <v>2307204250</v>
      </c>
      <c r="N9" s="2">
        <v>1637354405.5</v>
      </c>
      <c r="O9" s="2">
        <v>1264598275.8</v>
      </c>
      <c r="P9" s="2">
        <v>2303892310.5</v>
      </c>
    </row>
    <row r="10" spans="1:16" hidden="1" x14ac:dyDescent="0.3">
      <c r="A10">
        <v>2</v>
      </c>
      <c r="B10" t="s">
        <v>10</v>
      </c>
      <c r="C10" t="s">
        <v>40</v>
      </c>
      <c r="D10">
        <v>0.46301034000000002</v>
      </c>
      <c r="E10">
        <f>Table1[[#This Row],[1TSS]]/Table1[[#This Row],[2TSS]]</f>
        <v>1.5802401630975076</v>
      </c>
      <c r="F10">
        <f>Table1[[#This Row],[1UVP]]/Table1[[#This Row],[2UVP]]</f>
        <v>2.590960004487727</v>
      </c>
      <c r="G10">
        <f>Table1[[#This Row],[1TPF]]/Table1[[#This Row],[2TPF]]</f>
        <v>0.88159736110936804</v>
      </c>
      <c r="H10">
        <f>Table1[[#This Row],[1TCS]]/Table1[[#This Row],[2TCS]]</f>
        <v>2.0463289788457848</v>
      </c>
      <c r="I10">
        <v>3906825742</v>
      </c>
      <c r="J10">
        <v>3169684968</v>
      </c>
      <c r="K10">
        <v>1651813504</v>
      </c>
      <c r="L10">
        <v>3836222873</v>
      </c>
      <c r="M10">
        <v>2472298726</v>
      </c>
      <c r="N10">
        <v>1223363140.5</v>
      </c>
      <c r="O10">
        <v>1873659764.5</v>
      </c>
      <c r="P10">
        <v>1874685308.5</v>
      </c>
    </row>
    <row r="11" spans="1:16" hidden="1" x14ac:dyDescent="0.3">
      <c r="A11">
        <v>2</v>
      </c>
      <c r="B11" t="s">
        <v>16</v>
      </c>
      <c r="C11" t="s">
        <v>41</v>
      </c>
      <c r="D11">
        <v>0.49030615999999999</v>
      </c>
      <c r="E11">
        <f>Table1[[#This Row],[1TSS]]/Table1[[#This Row],[2TSS]]</f>
        <v>1.2982345555232051</v>
      </c>
      <c r="F11">
        <f>Table1[[#This Row],[1UVP]]/Table1[[#This Row],[2UVP]]</f>
        <v>0.58998109276470867</v>
      </c>
      <c r="G11">
        <f>Table1[[#This Row],[1TPF]]/Table1[[#This Row],[2TPF]]</f>
        <v>2.1814097692446026</v>
      </c>
      <c r="H11">
        <f>Table1[[#This Row],[1TCS]]/Table1[[#This Row],[2TCS]]</f>
        <v>0.70199909198403476</v>
      </c>
      <c r="I11">
        <v>2995292284</v>
      </c>
      <c r="J11">
        <v>966008141.39999998</v>
      </c>
      <c r="K11">
        <v>2758607033</v>
      </c>
      <c r="L11">
        <v>1617330310</v>
      </c>
      <c r="M11">
        <v>2307204250</v>
      </c>
      <c r="N11">
        <v>1637354405.5</v>
      </c>
      <c r="O11">
        <v>1264598275.8</v>
      </c>
      <c r="P11">
        <v>2303892310.5</v>
      </c>
    </row>
    <row r="12" spans="1:16" hidden="1" x14ac:dyDescent="0.3">
      <c r="A12">
        <v>2</v>
      </c>
      <c r="B12" t="s">
        <v>15</v>
      </c>
      <c r="C12" t="s">
        <v>42</v>
      </c>
      <c r="D12">
        <v>0.51905751</v>
      </c>
      <c r="E12">
        <f>Table1[[#This Row],[1TSS]]/Table1[[#This Row],[2TSS]]</f>
        <v>1.347114657455488</v>
      </c>
      <c r="F12">
        <f>Table1[[#This Row],[1UVP]]/Table1[[#This Row],[2UVP]]</f>
        <v>0.55484475350632223</v>
      </c>
      <c r="G12">
        <f>Table1[[#This Row],[1TPF]]/Table1[[#This Row],[2TPF]]</f>
        <v>2.6013549236584832</v>
      </c>
      <c r="H12">
        <f>Table1[[#This Row],[1TCS]]/Table1[[#This Row],[2TCS]]</f>
        <v>0.6717659334390792</v>
      </c>
      <c r="I12">
        <v>2995292284</v>
      </c>
      <c r="J12">
        <v>966008141.39999998</v>
      </c>
      <c r="K12">
        <v>2758607033</v>
      </c>
      <c r="L12">
        <v>1617330310</v>
      </c>
      <c r="M12">
        <v>2223487264</v>
      </c>
      <c r="N12">
        <v>1741042220</v>
      </c>
      <c r="O12">
        <v>1060450078.5</v>
      </c>
      <c r="P12">
        <v>2407580125</v>
      </c>
    </row>
    <row r="13" spans="1:16" hidden="1" x14ac:dyDescent="0.3">
      <c r="A13">
        <v>2</v>
      </c>
      <c r="B13" t="s">
        <v>17</v>
      </c>
      <c r="C13" t="s">
        <v>43</v>
      </c>
      <c r="D13">
        <v>0.53205131000000006</v>
      </c>
      <c r="E13">
        <f>Table1[[#This Row],[1TSS]]/Table1[[#This Row],[2TSS]]</f>
        <v>1.200854389431959</v>
      </c>
      <c r="F13">
        <f>Table1[[#This Row],[1UVP]]/Table1[[#This Row],[2UVP]]</f>
        <v>0.90120401966552133</v>
      </c>
      <c r="G13">
        <f>Table1[[#This Row],[1TPF]]/Table1[[#This Row],[2TPF]]</f>
        <v>1.344666761081017</v>
      </c>
      <c r="H13">
        <f>Table1[[#This Row],[1TCS]]/Table1[[#This Row],[2TCS]]</f>
        <v>0.93854551901865102</v>
      </c>
      <c r="I13">
        <v>2995292284</v>
      </c>
      <c r="J13">
        <v>966008141.39999998</v>
      </c>
      <c r="K13">
        <v>2758607033</v>
      </c>
      <c r="L13">
        <v>1617330310</v>
      </c>
      <c r="M13">
        <v>2494300983</v>
      </c>
      <c r="N13">
        <v>1071908380.7</v>
      </c>
      <c r="O13">
        <v>2051517233</v>
      </c>
      <c r="P13">
        <v>1723230549</v>
      </c>
    </row>
    <row r="14" spans="1:16" hidden="1" x14ac:dyDescent="0.3">
      <c r="A14">
        <v>2</v>
      </c>
      <c r="B14" t="s">
        <v>23</v>
      </c>
      <c r="C14" t="s">
        <v>44</v>
      </c>
      <c r="D14">
        <v>0.53269458999999997</v>
      </c>
      <c r="E14">
        <f>Table1[[#This Row],[1TSS]]/Table1[[#This Row],[2TSS]]</f>
        <v>1.6370869219424502</v>
      </c>
      <c r="F14">
        <f>Table1[[#This Row],[1UVP]]/Table1[[#This Row],[2UVP]]</f>
        <v>1.4524829211206607</v>
      </c>
      <c r="G14">
        <f>Table1[[#This Row],[1TPF]]/Table1[[#This Row],[2TPF]]</f>
        <v>1.8600817115220762</v>
      </c>
      <c r="H14">
        <f>Table1[[#This Row],[1TCS]]/Table1[[#This Row],[2TCS]]</f>
        <v>1.3272131472675286</v>
      </c>
      <c r="I14">
        <v>3640041921</v>
      </c>
      <c r="J14">
        <v>2528834089.5</v>
      </c>
      <c r="K14">
        <v>1972523797</v>
      </c>
      <c r="L14">
        <v>3195371995</v>
      </c>
      <c r="M14">
        <v>2223487264</v>
      </c>
      <c r="N14">
        <v>1741042220</v>
      </c>
      <c r="O14">
        <v>1060450078.5</v>
      </c>
      <c r="P14">
        <v>2407580125</v>
      </c>
    </row>
    <row r="15" spans="1:16" hidden="1" x14ac:dyDescent="0.3">
      <c r="A15">
        <v>2</v>
      </c>
      <c r="B15" t="s">
        <v>25</v>
      </c>
      <c r="C15" t="s">
        <v>45</v>
      </c>
      <c r="D15">
        <v>0.54175037000000004</v>
      </c>
      <c r="E15">
        <f>Table1[[#This Row],[1TSS]]/Table1[[#This Row],[2TSS]]</f>
        <v>1.57768516636531</v>
      </c>
      <c r="F15">
        <f>Table1[[#This Row],[1UVP]]/Table1[[#This Row],[2UVP]]</f>
        <v>1.5444634839015003</v>
      </c>
      <c r="G15">
        <f>Table1[[#This Row],[1TPF]]/Table1[[#This Row],[2TPF]]</f>
        <v>1.5598026936674083</v>
      </c>
      <c r="H15">
        <f>Table1[[#This Row],[1TCS]]/Table1[[#This Row],[2TCS]]</f>
        <v>1.3869450322990693</v>
      </c>
      <c r="I15">
        <v>3640041921</v>
      </c>
      <c r="J15">
        <v>2528834089.5</v>
      </c>
      <c r="K15">
        <v>1972523797</v>
      </c>
      <c r="L15">
        <v>3195371995</v>
      </c>
      <c r="M15">
        <v>2307204250</v>
      </c>
      <c r="N15">
        <v>1637354405.5</v>
      </c>
      <c r="O15">
        <v>1264598275.8</v>
      </c>
      <c r="P15">
        <v>2303892310.5</v>
      </c>
    </row>
    <row r="16" spans="1:16" hidden="1" x14ac:dyDescent="0.3">
      <c r="A16">
        <v>2</v>
      </c>
      <c r="B16" t="s">
        <v>1</v>
      </c>
      <c r="C16" t="s">
        <v>46</v>
      </c>
      <c r="D16">
        <v>0.56031323</v>
      </c>
      <c r="E16">
        <f>Table1[[#This Row],[1TSS]]/Table1[[#This Row],[2TSS]]</f>
        <v>1.0732914144369823</v>
      </c>
      <c r="F16">
        <f>Table1[[#This Row],[1UVP]]/Table1[[#This Row],[2UVP]]</f>
        <v>1.2534175259503515</v>
      </c>
      <c r="G16">
        <f>Table1[[#This Row],[1TPF]]/Table1[[#This Row],[2TPF]]</f>
        <v>0.83741119195227631</v>
      </c>
      <c r="H16">
        <f>Table1[[#This Row],[1TCS]]/Table1[[#This Row],[2TCS]]</f>
        <v>1.2005559537364601</v>
      </c>
      <c r="I16">
        <v>3906825742</v>
      </c>
      <c r="J16">
        <v>3169684968</v>
      </c>
      <c r="K16">
        <v>1651813504</v>
      </c>
      <c r="L16">
        <v>3836222873</v>
      </c>
      <c r="M16">
        <v>3640041921</v>
      </c>
      <c r="N16">
        <v>2528834089.5</v>
      </c>
      <c r="O16">
        <v>1972523797</v>
      </c>
      <c r="P16">
        <v>3195371995</v>
      </c>
    </row>
    <row r="17" spans="1:16" hidden="1" x14ac:dyDescent="0.3">
      <c r="A17">
        <v>2</v>
      </c>
      <c r="B17" t="s">
        <v>4</v>
      </c>
      <c r="C17" t="s">
        <v>47</v>
      </c>
      <c r="D17">
        <v>0.56191495000000002</v>
      </c>
      <c r="E17">
        <f>Table1[[#This Row],[1TSS]]/Table1[[#This Row],[2TSS]]</f>
        <v>1.3043220399121491</v>
      </c>
      <c r="F17">
        <f>Table1[[#This Row],[1UVP]]/Table1[[#This Row],[2UVP]]</f>
        <v>3.281219724925188</v>
      </c>
      <c r="G17">
        <f>Table1[[#This Row],[1TPF]]/Table1[[#This Row],[2TPF]]</f>
        <v>0.59878535950937672</v>
      </c>
      <c r="H17">
        <f>Table1[[#This Row],[1TCS]]/Table1[[#This Row],[2TCS]]</f>
        <v>2.3719476777752346</v>
      </c>
      <c r="I17">
        <v>3906825742</v>
      </c>
      <c r="J17">
        <v>3169684968</v>
      </c>
      <c r="K17">
        <v>1651813504</v>
      </c>
      <c r="L17">
        <v>3836222873</v>
      </c>
      <c r="M17">
        <v>2995292284</v>
      </c>
      <c r="N17">
        <v>966008141.39999998</v>
      </c>
      <c r="O17">
        <v>2758607033</v>
      </c>
      <c r="P17">
        <v>1617330310</v>
      </c>
    </row>
    <row r="18" spans="1:16" hidden="1" x14ac:dyDescent="0.3">
      <c r="A18">
        <v>2</v>
      </c>
      <c r="B18" t="s">
        <v>27</v>
      </c>
      <c r="C18" t="s">
        <v>48</v>
      </c>
      <c r="D18">
        <v>0.56762891000000004</v>
      </c>
      <c r="E18">
        <f>Table1[[#This Row],[1TSS]]/Table1[[#This Row],[2TSS]]</f>
        <v>1.4593434977610318</v>
      </c>
      <c r="F18">
        <f>Table1[[#This Row],[1UVP]]/Table1[[#This Row],[2UVP]]</f>
        <v>2.3591886536502007</v>
      </c>
      <c r="G18">
        <f>Table1[[#This Row],[1TPF]]/Table1[[#This Row],[2TPF]]</f>
        <v>0.96149511457698777</v>
      </c>
      <c r="H18">
        <f>Table1[[#This Row],[1TCS]]/Table1[[#This Row],[2TCS]]</f>
        <v>1.8542916366323077</v>
      </c>
      <c r="I18">
        <v>3640041921</v>
      </c>
      <c r="J18">
        <v>2528834089.5</v>
      </c>
      <c r="K18">
        <v>1972523797</v>
      </c>
      <c r="L18">
        <v>3195371995</v>
      </c>
      <c r="M18">
        <v>2494300983</v>
      </c>
      <c r="N18">
        <v>1071908380.7</v>
      </c>
      <c r="O18">
        <v>2051517233</v>
      </c>
      <c r="P18">
        <v>1723230549</v>
      </c>
    </row>
    <row r="19" spans="1:16" hidden="1" x14ac:dyDescent="0.3">
      <c r="A19">
        <v>2</v>
      </c>
      <c r="B19" t="s">
        <v>20</v>
      </c>
      <c r="C19" t="s">
        <v>49</v>
      </c>
      <c r="D19">
        <v>0.56805011000000005</v>
      </c>
      <c r="E19">
        <f>Table1[[#This Row],[1TSS]]/Table1[[#This Row],[2TSS]]</f>
        <v>0.92499031421020772</v>
      </c>
      <c r="F19">
        <f>Table1[[#This Row],[1UVP]]/Table1[[#This Row],[2UVP]]</f>
        <v>1.5275133910518925</v>
      </c>
      <c r="G19">
        <f>Table1[[#This Row],[1TPF]]/Table1[[#This Row],[2TPF]]</f>
        <v>0.61642098611608398</v>
      </c>
      <c r="H19">
        <f>Table1[[#This Row],[1TCS]]/Table1[[#This Row],[2TCS]]</f>
        <v>1.3369611581206944</v>
      </c>
      <c r="I19">
        <v>2307204250</v>
      </c>
      <c r="J19">
        <v>1637354405.5</v>
      </c>
      <c r="K19">
        <v>1264598275.8</v>
      </c>
      <c r="L19">
        <v>2303892310.5</v>
      </c>
      <c r="M19">
        <v>2494300983</v>
      </c>
      <c r="N19">
        <v>1071908380.7</v>
      </c>
      <c r="O19">
        <v>2051517233</v>
      </c>
      <c r="P19">
        <v>1723230549</v>
      </c>
    </row>
    <row r="20" spans="1:16" x14ac:dyDescent="0.3">
      <c r="A20">
        <v>2</v>
      </c>
      <c r="B20" t="s">
        <v>18</v>
      </c>
      <c r="C20" t="s">
        <v>50</v>
      </c>
      <c r="D20">
        <v>0.572959</v>
      </c>
      <c r="E20">
        <f>Table1[[#This Row],[1TSS]]/Table1[[#This Row],[2TSS]]</f>
        <v>0.96371496541756108</v>
      </c>
      <c r="F20">
        <f>Table1[[#This Row],[1UVP]]/Table1[[#This Row],[2UVP]]</f>
        <v>1.0633264332704664</v>
      </c>
      <c r="G20">
        <f>Table1[[#This Row],[1TPF]]/Table1[[#This Row],[2TPF]]</f>
        <v>0.83856675973177852</v>
      </c>
      <c r="H20">
        <f>Table1[[#This Row],[1TCS]]/Table1[[#This Row],[2TCS]]</f>
        <v>1.0450054952774668</v>
      </c>
      <c r="I20">
        <v>2223487264</v>
      </c>
      <c r="J20">
        <v>1741042220</v>
      </c>
      <c r="K20">
        <v>1060450078.5</v>
      </c>
      <c r="L20">
        <v>2407580125</v>
      </c>
      <c r="M20">
        <v>2307204250</v>
      </c>
      <c r="N20">
        <v>1637354405.5</v>
      </c>
      <c r="O20">
        <v>1264598275.8</v>
      </c>
      <c r="P20">
        <v>2303892310.5</v>
      </c>
    </row>
    <row r="21" spans="1:16" hidden="1" x14ac:dyDescent="0.3">
      <c r="A21">
        <v>2</v>
      </c>
      <c r="B21" t="s">
        <v>19</v>
      </c>
      <c r="C21" t="s">
        <v>51</v>
      </c>
      <c r="D21">
        <v>0.58835035000000002</v>
      </c>
      <c r="E21">
        <f>Table1[[#This Row],[1TSS]]/Table1[[#This Row],[2TSS]]</f>
        <v>1.0715560731131628</v>
      </c>
      <c r="F21">
        <f>Table1[[#This Row],[1UVP]]/Table1[[#This Row],[2UVP]]</f>
        <v>0.7471584260503582</v>
      </c>
      <c r="G21">
        <f>Table1[[#This Row],[1TPF]]/Table1[[#This Row],[2TPF]]</f>
        <v>1.4816244813513608</v>
      </c>
      <c r="H21">
        <f>Table1[[#This Row],[1TCS]]/Table1[[#This Row],[2TCS]]</f>
        <v>0.81370353117466165</v>
      </c>
      <c r="I21">
        <v>2472298726</v>
      </c>
      <c r="J21">
        <v>1223363140.5</v>
      </c>
      <c r="K21">
        <v>1873659764.5</v>
      </c>
      <c r="L21">
        <v>1874685308.5</v>
      </c>
      <c r="M21">
        <v>2307204250</v>
      </c>
      <c r="N21">
        <v>1637354405.5</v>
      </c>
      <c r="O21">
        <v>1264598275.8</v>
      </c>
      <c r="P21">
        <v>2303892310.5</v>
      </c>
    </row>
    <row r="22" spans="1:16" x14ac:dyDescent="0.3">
      <c r="A22">
        <v>2</v>
      </c>
      <c r="B22" t="s">
        <v>13</v>
      </c>
      <c r="C22" t="s">
        <v>52</v>
      </c>
      <c r="D22" s="8">
        <v>0.58955184999999999</v>
      </c>
      <c r="E22" s="8">
        <f>Table1[[#This Row],[1TSS]]/Table1[[#This Row],[2TSS]]</f>
        <v>1.6933159437444691</v>
      </c>
      <c r="F22" s="8">
        <f>Table1[[#This Row],[1UVP]]/Table1[[#This Row],[2UVP]]</f>
        <v>1.9358575989124793</v>
      </c>
      <c r="G22" s="8">
        <f>Table1[[#This Row],[1TPF]]/Table1[[#This Row],[2TPF]]</f>
        <v>1.3061962329143957</v>
      </c>
      <c r="H22" s="8">
        <f>Table1[[#This Row],[1TCS]]/Table1[[#This Row],[2TCS]]</f>
        <v>1.6651051160318546</v>
      </c>
      <c r="I22">
        <v>3906825742</v>
      </c>
      <c r="J22">
        <v>3169684968</v>
      </c>
      <c r="K22">
        <v>1651813504</v>
      </c>
      <c r="L22">
        <v>3836222873</v>
      </c>
      <c r="M22">
        <v>2307204250</v>
      </c>
      <c r="N22">
        <v>1637354405.5</v>
      </c>
      <c r="O22">
        <v>1264598275.8</v>
      </c>
      <c r="P22">
        <v>2303892310.5</v>
      </c>
    </row>
    <row r="23" spans="1:16" hidden="1" x14ac:dyDescent="0.3">
      <c r="A23">
        <v>2</v>
      </c>
      <c r="B23" t="s">
        <v>21</v>
      </c>
      <c r="C23" t="s">
        <v>53</v>
      </c>
      <c r="D23">
        <v>0.59769061000000001</v>
      </c>
      <c r="E23">
        <f>Table1[[#This Row],[1TSS]]/Table1[[#This Row],[2TSS]]</f>
        <v>1.5663008468613508</v>
      </c>
      <c r="F23">
        <f>Table1[[#This Row],[1UVP]]/Table1[[#This Row],[2UVP]]</f>
        <v>2.9570484055083757</v>
      </c>
      <c r="G23">
        <f>Table1[[#This Row],[1TPF]]/Table1[[#This Row],[2TPF]]</f>
        <v>0.80516676995420589</v>
      </c>
      <c r="H23">
        <f>Table1[[#This Row],[1TCS]]/Table1[[#This Row],[2TCS]]</f>
        <v>2.2261808643226413</v>
      </c>
      <c r="I23">
        <v>3906825742</v>
      </c>
      <c r="J23">
        <v>3169684968</v>
      </c>
      <c r="K23">
        <v>1651813504</v>
      </c>
      <c r="L23">
        <v>3836222873</v>
      </c>
      <c r="M23">
        <v>2494300983</v>
      </c>
      <c r="N23">
        <v>1071908380.7</v>
      </c>
      <c r="O23">
        <v>2051517233</v>
      </c>
      <c r="P23">
        <v>1723230549</v>
      </c>
    </row>
    <row r="24" spans="1:16" x14ac:dyDescent="0.3">
      <c r="A24">
        <v>2</v>
      </c>
      <c r="B24" t="s">
        <v>7</v>
      </c>
      <c r="C24" t="s">
        <v>54</v>
      </c>
      <c r="D24">
        <v>0.61526859</v>
      </c>
      <c r="E24">
        <f>Table1[[#This Row],[1TSS]]/Table1[[#This Row],[2TSS]]</f>
        <v>1.7570713380078979</v>
      </c>
      <c r="F24">
        <f>Table1[[#This Row],[1UVP]]/Table1[[#This Row],[2UVP]]</f>
        <v>1.8205675494761981</v>
      </c>
      <c r="G24">
        <f>Table1[[#This Row],[1TPF]]/Table1[[#This Row],[2TPF]]</f>
        <v>1.557653243174332</v>
      </c>
      <c r="H24">
        <f>Table1[[#This Row],[1TCS]]/Table1[[#This Row],[2TCS]]</f>
        <v>1.5933936458293367</v>
      </c>
      <c r="I24">
        <v>3906825742</v>
      </c>
      <c r="J24">
        <v>3169684968</v>
      </c>
      <c r="K24">
        <v>1651813504</v>
      </c>
      <c r="L24">
        <v>3836222873</v>
      </c>
      <c r="M24">
        <v>2223487264</v>
      </c>
      <c r="N24">
        <v>1741042220</v>
      </c>
      <c r="O24">
        <v>1060450078.5</v>
      </c>
      <c r="P24">
        <v>2407580125</v>
      </c>
    </row>
    <row r="25" spans="1:16" hidden="1" x14ac:dyDescent="0.3">
      <c r="A25">
        <v>1</v>
      </c>
      <c r="B25" t="s">
        <v>0</v>
      </c>
      <c r="C25" t="s">
        <v>55</v>
      </c>
      <c r="D25">
        <v>0.69300419999999996</v>
      </c>
      <c r="E25">
        <f>Table1[[#This Row],[1TSS]]/Table1[[#This Row],[2TSS]]</f>
        <v>1.4169915967518778</v>
      </c>
      <c r="F25">
        <f>Table1[[#This Row],[1UVP]]/Table1[[#This Row],[2UVP]]</f>
        <v>2.966304798229789</v>
      </c>
      <c r="G25">
        <f>Table1[[#This Row],[1TPF]]/Table1[[#This Row],[2TPF]]</f>
        <v>0.69966953401475063</v>
      </c>
      <c r="H25">
        <f>Table1[[#This Row],[1TCS]]/Table1[[#This Row],[2TCS]]</f>
        <v>2.2932126108017781</v>
      </c>
      <c r="I25">
        <v>3906825742</v>
      </c>
      <c r="J25">
        <v>3169684968</v>
      </c>
      <c r="K25">
        <v>1651813504</v>
      </c>
      <c r="L25">
        <v>3836222873</v>
      </c>
      <c r="M25">
        <v>2757126966</v>
      </c>
      <c r="N25">
        <v>1068563476.65</v>
      </c>
      <c r="O25">
        <v>2360848120</v>
      </c>
      <c r="P25">
        <v>1672859662</v>
      </c>
    </row>
    <row r="26" spans="1:16" hidden="1" x14ac:dyDescent="0.3">
      <c r="A26">
        <v>1</v>
      </c>
      <c r="B26" t="s">
        <v>6</v>
      </c>
      <c r="C26" t="s">
        <v>56</v>
      </c>
      <c r="D26">
        <v>0.75988670000000003</v>
      </c>
      <c r="E26">
        <f>Table1[[#This Row],[1TSS]]/Table1[[#This Row],[2TSS]]</f>
        <v>0.89936027576952282</v>
      </c>
      <c r="F26">
        <f>Table1[[#This Row],[1UVP]]/Table1[[#This Row],[2UVP]]</f>
        <v>1.4231605991401863</v>
      </c>
      <c r="G26">
        <f>Table1[[#This Row],[1TPF]]/Table1[[#This Row],[2TPF]]</f>
        <v>0.56597793184878953</v>
      </c>
      <c r="H26">
        <f>Table1[[#This Row],[1TCS]]/Table1[[#This Row],[2TCS]]</f>
        <v>1.2842582774206448</v>
      </c>
      <c r="I26">
        <v>2223487264</v>
      </c>
      <c r="J26">
        <v>1741042220</v>
      </c>
      <c r="K26">
        <v>1060450078.5</v>
      </c>
      <c r="L26">
        <v>2407580125</v>
      </c>
      <c r="M26">
        <v>2472298726</v>
      </c>
      <c r="N26">
        <v>1223363140.5</v>
      </c>
      <c r="O26">
        <v>1873659764.5</v>
      </c>
      <c r="P26">
        <v>1874685308.5</v>
      </c>
    </row>
    <row r="27" spans="1:16" hidden="1" x14ac:dyDescent="0.3">
      <c r="A27">
        <v>1</v>
      </c>
      <c r="B27" t="s">
        <v>12</v>
      </c>
      <c r="C27" t="s">
        <v>57</v>
      </c>
      <c r="D27">
        <v>0.77909315000000001</v>
      </c>
      <c r="E27">
        <f>Table1[[#This Row],[1TSS]]/Table1[[#This Row],[2TSS]]</f>
        <v>0.99117898876280075</v>
      </c>
      <c r="F27">
        <f>Table1[[#This Row],[1UVP]]/Table1[[#This Row],[2UVP]]</f>
        <v>1.1412945010291773</v>
      </c>
      <c r="G27">
        <f>Table1[[#This Row],[1TPF]]/Table1[[#This Row],[2TPF]]</f>
        <v>0.91330442384833721</v>
      </c>
      <c r="H27">
        <f>Table1[[#This Row],[1TCS]]/Table1[[#This Row],[2TCS]]</f>
        <v>1.0878900154061741</v>
      </c>
      <c r="I27">
        <v>2472298726</v>
      </c>
      <c r="J27">
        <v>1223363140.5</v>
      </c>
      <c r="K27">
        <v>1873659764.5</v>
      </c>
      <c r="L27">
        <v>1874685308.5</v>
      </c>
      <c r="M27">
        <v>2494300983</v>
      </c>
      <c r="N27">
        <v>1071908380.7</v>
      </c>
      <c r="O27">
        <v>2051517233</v>
      </c>
      <c r="P27">
        <v>1723230549</v>
      </c>
    </row>
    <row r="28" spans="1:16" hidden="1" x14ac:dyDescent="0.3">
      <c r="A28">
        <v>1</v>
      </c>
      <c r="B28" t="s">
        <v>9</v>
      </c>
      <c r="C28" t="s">
        <v>58</v>
      </c>
      <c r="D28">
        <v>0.80005289000000002</v>
      </c>
      <c r="E28">
        <f>Table1[[#This Row],[1TSS]]/Table1[[#This Row],[2TSS]]</f>
        <v>0.89142700867066926</v>
      </c>
      <c r="F28">
        <f>Table1[[#This Row],[1UVP]]/Table1[[#This Row],[2UVP]]</f>
        <v>1.6242453658800839</v>
      </c>
      <c r="G28">
        <f>Table1[[#This Row],[1TPF]]/Table1[[#This Row],[2TPF]]</f>
        <v>0.51691014895803222</v>
      </c>
      <c r="H28">
        <f>Table1[[#This Row],[1TCS]]/Table1[[#This Row],[2TCS]]</f>
        <v>1.3971317572086519</v>
      </c>
      <c r="I28">
        <v>2223487264</v>
      </c>
      <c r="J28">
        <v>1741042220</v>
      </c>
      <c r="K28">
        <v>1060450078.5</v>
      </c>
      <c r="L28">
        <v>2407580125</v>
      </c>
      <c r="M28">
        <v>2494300983</v>
      </c>
      <c r="N28">
        <v>1071908380.7</v>
      </c>
      <c r="O28">
        <v>2051517233</v>
      </c>
      <c r="P28">
        <v>1723230549</v>
      </c>
    </row>
    <row r="29" spans="1:16" hidden="1" x14ac:dyDescent="0.3">
      <c r="A29">
        <v>1</v>
      </c>
      <c r="B29" t="s">
        <v>3</v>
      </c>
      <c r="C29" t="s">
        <v>59</v>
      </c>
      <c r="D29">
        <v>0.95808411000000004</v>
      </c>
      <c r="E29">
        <f>Table1[[#This Row],[1TSS]]/Table1[[#This Row],[2TSS]]</f>
        <v>1.2152543310861745</v>
      </c>
      <c r="F29">
        <f>Table1[[#This Row],[1UVP]]/Table1[[#This Row],[2UVP]]</f>
        <v>2.6178186095150853</v>
      </c>
      <c r="G29">
        <f>Table1[[#This Row],[1TPF]]/Table1[[#This Row],[2TPF]]</f>
        <v>0.71504341626174628</v>
      </c>
      <c r="H29">
        <f>Table1[[#This Row],[1TCS]]/Table1[[#This Row],[2TCS]]</f>
        <v>1.9757077297339465</v>
      </c>
      <c r="I29">
        <v>3640041921</v>
      </c>
      <c r="J29">
        <v>2528834089.5</v>
      </c>
      <c r="K29">
        <v>1972523797</v>
      </c>
      <c r="L29">
        <v>3195371995</v>
      </c>
      <c r="M29">
        <v>2995292284</v>
      </c>
      <c r="N29">
        <v>966008141.39999998</v>
      </c>
      <c r="O29">
        <v>2758607033</v>
      </c>
      <c r="P29">
        <v>1617330310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Bailey Bouchard (Student Employee)</cp:lastModifiedBy>
  <dcterms:created xsi:type="dcterms:W3CDTF">2024-04-09T18:15:17Z</dcterms:created>
  <dcterms:modified xsi:type="dcterms:W3CDTF">2024-05-04T19:15:59Z</dcterms:modified>
</cp:coreProperties>
</file>