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ley\Downloads\Research\ResearchCoop\ABP-mkt-code\Solutions\UVP\proc_plans\matrices\"/>
    </mc:Choice>
  </mc:AlternateContent>
  <xr:revisionPtr revIDLastSave="0" documentId="13_ncr:1_{D2233552-8F25-48E9-A244-F08C280C8C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7" i="1"/>
  <c r="H23" i="1"/>
  <c r="H21" i="1"/>
  <c r="H22" i="1"/>
  <c r="H20" i="1"/>
  <c r="H7" i="1"/>
  <c r="H6" i="1"/>
  <c r="H11" i="1"/>
  <c r="H9" i="1"/>
  <c r="H10" i="1"/>
  <c r="H8" i="1"/>
  <c r="H12" i="1"/>
  <c r="H16" i="1"/>
  <c r="H14" i="1"/>
  <c r="H19" i="1"/>
  <c r="H13" i="1"/>
  <c r="H5" i="1"/>
  <c r="H3" i="1"/>
  <c r="H4" i="1"/>
  <c r="H2" i="1"/>
  <c r="H28" i="1"/>
  <c r="H29" i="1"/>
  <c r="H27" i="1"/>
  <c r="H25" i="1"/>
  <c r="H24" i="1"/>
  <c r="H26" i="1"/>
  <c r="G18" i="1"/>
  <c r="G15" i="1"/>
  <c r="G17" i="1"/>
  <c r="G23" i="1"/>
  <c r="G21" i="1"/>
  <c r="G22" i="1"/>
  <c r="G20" i="1"/>
  <c r="G7" i="1"/>
  <c r="G6" i="1"/>
  <c r="G11" i="1"/>
  <c r="G9" i="1"/>
  <c r="G10" i="1"/>
  <c r="G8" i="1"/>
  <c r="G12" i="1"/>
  <c r="G16" i="1"/>
  <c r="G14" i="1"/>
  <c r="G19" i="1"/>
  <c r="G13" i="1"/>
  <c r="G5" i="1"/>
  <c r="G3" i="1"/>
  <c r="G4" i="1"/>
  <c r="G2" i="1"/>
  <c r="G28" i="1"/>
  <c r="G29" i="1"/>
  <c r="G27" i="1"/>
  <c r="G25" i="1"/>
  <c r="G24" i="1"/>
  <c r="G26" i="1"/>
  <c r="F18" i="1"/>
  <c r="F15" i="1"/>
  <c r="F17" i="1"/>
  <c r="F23" i="1"/>
  <c r="F21" i="1"/>
  <c r="F22" i="1"/>
  <c r="F20" i="1"/>
  <c r="F7" i="1"/>
  <c r="F6" i="1"/>
  <c r="F11" i="1"/>
  <c r="F9" i="1"/>
  <c r="F10" i="1"/>
  <c r="F8" i="1"/>
  <c r="F12" i="1"/>
  <c r="F16" i="1"/>
  <c r="F14" i="1"/>
  <c r="F19" i="1"/>
  <c r="F13" i="1"/>
  <c r="F5" i="1"/>
  <c r="F3" i="1"/>
  <c r="F4" i="1"/>
  <c r="F2" i="1"/>
  <c r="F28" i="1"/>
  <c r="F29" i="1"/>
  <c r="F27" i="1"/>
  <c r="F25" i="1"/>
  <c r="F24" i="1"/>
  <c r="F26" i="1"/>
  <c r="E18" i="1"/>
  <c r="E15" i="1"/>
  <c r="E17" i="1"/>
  <c r="E23" i="1"/>
  <c r="E21" i="1"/>
  <c r="E22" i="1"/>
  <c r="E20" i="1"/>
  <c r="E7" i="1"/>
  <c r="E6" i="1"/>
  <c r="E11" i="1"/>
  <c r="E9" i="1"/>
  <c r="E10" i="1"/>
  <c r="E8" i="1"/>
  <c r="E12" i="1"/>
  <c r="E16" i="1"/>
  <c r="E14" i="1"/>
  <c r="E19" i="1"/>
  <c r="E13" i="1"/>
  <c r="E5" i="1"/>
  <c r="E3" i="1"/>
  <c r="E4" i="1"/>
  <c r="E2" i="1"/>
  <c r="E28" i="1"/>
  <c r="E29" i="1"/>
  <c r="E27" i="1"/>
  <c r="E25" i="1"/>
  <c r="E24" i="1"/>
  <c r="E26" i="1"/>
</calcChain>
</file>

<file path=xl/sharedStrings.xml><?xml version="1.0" encoding="utf-8"?>
<sst xmlns="http://schemas.openxmlformats.org/spreadsheetml/2006/main" count="72" uniqueCount="72">
  <si>
    <t>1-6</t>
  </si>
  <si>
    <t>1-2</t>
  </si>
  <si>
    <t>1-3</t>
  </si>
  <si>
    <t>1-8</t>
  </si>
  <si>
    <t>1-4</t>
  </si>
  <si>
    <t>2-4</t>
  </si>
  <si>
    <t>2-6</t>
  </si>
  <si>
    <t>1-5</t>
  </si>
  <si>
    <t>6-8</t>
  </si>
  <si>
    <t>3-6</t>
  </si>
  <si>
    <t>1-7</t>
  </si>
  <si>
    <t>3-8</t>
  </si>
  <si>
    <t>2-3</t>
  </si>
  <si>
    <t>4-5</t>
  </si>
  <si>
    <t>2-5</t>
  </si>
  <si>
    <t>4-6</t>
  </si>
  <si>
    <t>2-7</t>
  </si>
  <si>
    <t>4-8</t>
  </si>
  <si>
    <t>2-8</t>
  </si>
  <si>
    <t>5-6</t>
  </si>
  <si>
    <t>3-4</t>
  </si>
  <si>
    <t>5-8</t>
  </si>
  <si>
    <t>3-5</t>
  </si>
  <si>
    <t>3-7</t>
  </si>
  <si>
    <t>4-7</t>
  </si>
  <si>
    <t>5-7</t>
  </si>
  <si>
    <t>6-7</t>
  </si>
  <si>
    <t>7-8</t>
  </si>
  <si>
    <t>Cosine</t>
  </si>
  <si>
    <t>Comparison</t>
  </si>
  <si>
    <t>Combo</t>
  </si>
  <si>
    <t>Cluster</t>
  </si>
  <si>
    <t>1TSS</t>
  </si>
  <si>
    <t>1UVP</t>
  </si>
  <si>
    <t>1TPF</t>
  </si>
  <si>
    <t>1TCS</t>
  </si>
  <si>
    <t>2TSS</t>
  </si>
  <si>
    <t>2UVP</t>
  </si>
  <si>
    <t>2TPF</t>
  </si>
  <si>
    <t>2TCS</t>
  </si>
  <si>
    <t>TSSGNI4BH-TSSCoverage4BH</t>
  </si>
  <si>
    <t>TSSGNI4BH-UVPGNI4BH</t>
  </si>
  <si>
    <t>TSSGNI4BH-UVPCoverage4BH</t>
  </si>
  <si>
    <t>TSSCoverage4BH-UVPGNI4BH</t>
  </si>
  <si>
    <t>TSSCoverage4BH-UVPCoverage4BH</t>
  </si>
  <si>
    <t>UVPGNI4BH-UVPCoverage4BH</t>
  </si>
  <si>
    <t>TSSGNI4MC-TSSCoverage4MC</t>
  </si>
  <si>
    <t>TSSGNI4MC-TSSGNI4BH</t>
  </si>
  <si>
    <t>TSSGNI4MC-TSSCoverage4BH</t>
  </si>
  <si>
    <t>TSSGNI4MC-UVPGNI4MC</t>
  </si>
  <si>
    <t>TSSGNI4MC-UVPCoverage4MC</t>
  </si>
  <si>
    <t>TSSGNI4MC-UVPGNI4BH</t>
  </si>
  <si>
    <t>TSSGNI4MC-UVPCoverage4BH</t>
  </si>
  <si>
    <t>TSSCoverage4MC-TSSGNI4BH</t>
  </si>
  <si>
    <t>TSSCoverage4MC-TSSCoverage4BH</t>
  </si>
  <si>
    <t>TSSCoverage4MC-UVPGNI4MC</t>
  </si>
  <si>
    <t>TSSCoverage4MC-UVPCoverage4MC</t>
  </si>
  <si>
    <t>TSSCoverage4MC-UVPGNI4BH</t>
  </si>
  <si>
    <t>TSSCoverage4MC-UVPCoverage4BH</t>
  </si>
  <si>
    <t>TSSGNI4BH-UVPGNI4MC</t>
  </si>
  <si>
    <t>TSSGNI4BH-UVPCoverage4MC</t>
  </si>
  <si>
    <t>TSSCoverage4BH-UVPGNI4MC</t>
  </si>
  <si>
    <t>TSSCoverage4BH-UVPCoverage4MC</t>
  </si>
  <si>
    <t>UVPGNI4MC-UVPCoverage4MC</t>
  </si>
  <si>
    <t>UVPGNI4MC-UVPGNI4BH</t>
  </si>
  <si>
    <t>UVPGNI4MC-UVPCoverage4BH</t>
  </si>
  <si>
    <t>UVPCoverage4MC-UVPGNI4BH</t>
  </si>
  <si>
    <t>UVPCoverage4MC-UVPCoverage4BH</t>
  </si>
  <si>
    <t>TSSDiff</t>
  </si>
  <si>
    <t>UVPDiff</t>
  </si>
  <si>
    <t>TPFDiff</t>
  </si>
  <si>
    <t>TCSDiff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</si>
</sst>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1AC32-69DB-42B4-887D-425E7EBDFC2F}" name="Table1" displayName="Table1" ref="A1:P29" totalsRowShown="0">
  <autoFilter ref="A1:P29" xr:uid="{41C1AC32-69DB-42B4-887D-425E7EBDFC2F}">
    <filterColumn colId="2">
      <filters>
        <filter val="TSSGNI4BH-UVPGNI4BH"/>
        <filter val="TSSGNI4BH-UVPGNI4MC"/>
        <filter val="TSSGNI4MC-TSSGNI4BH"/>
        <filter val="TSSGNI4MC-UVPGNI4BH"/>
        <filter val="TSSGNI4MC-UVPGNI4MC"/>
        <filter val="UVPGNI4MC-UVPGNI4BH"/>
      </filters>
    </filterColumn>
  </autoFilter>
  <sortState xmlns:xlrd2="http://schemas.microsoft.com/office/spreadsheetml/2017/richdata2" ref="A15:P22">
    <sortCondition descending="1" ref="D1:D29"/>
  </sortState>
  <tableColumns count="16">
    <tableColumn id="1" xr3:uid="{B167A030-D794-43CB-A227-3074A8AC3BFA}" name="Cluster"/>
    <tableColumn id="2" xr3:uid="{A8DB116B-4DAF-4D12-94A9-FDA54AE3CD24}" name="Combo"/>
    <tableColumn id="3" xr3:uid="{771C536D-98CF-44B8-9FCE-BE356C869A71}" name="Comparison"/>
    <tableColumn id="4" xr3:uid="{973B4042-949C-4819-88ED-124D4A9B8A01}" name="Cosine" dataDxfId="4"/>
    <tableColumn id="13" xr3:uid="{3553DD8D-1D7D-4DF8-A406-97252B8E7D6D}" name="TSSDiff" dataDxfId="3">
      <calculatedColumnFormula>Table1[[#This Row],[1TSS]]/Table1[[#This Row],[2TSS]]</calculatedColumnFormula>
    </tableColumn>
    <tableColumn id="14" xr3:uid="{0D82C581-2255-4FB5-BB02-D6C50B964D76}" name="UVPDiff" dataDxfId="2">
      <calculatedColumnFormula>Table1[[#This Row],[1UVP]]/Table1[[#This Row],[2UVP]]</calculatedColumnFormula>
    </tableColumn>
    <tableColumn id="15" xr3:uid="{BB743BC5-4A28-4339-A1C5-94BDCE610A7B}" name="TPFDiff" dataDxfId="1">
      <calculatedColumnFormula>Table1[[#This Row],[1TPF]]/Table1[[#This Row],[2TPF]]</calculatedColumnFormula>
    </tableColumn>
    <tableColumn id="16" xr3:uid="{3491F84D-F837-45AB-AC68-13D34066462E}" name="TCSDiff" dataDxfId="0">
      <calculatedColumnFormula>Table1[[#This Row],[1TCS]]/Table1[[#This Row],[2TCS]]</calculatedColumnFormula>
    </tableColumn>
    <tableColumn id="5" xr3:uid="{3C54B9E1-12CC-42C7-B304-8B06E2D5D03B}" name="1TSS"/>
    <tableColumn id="6" xr3:uid="{FD23D4E3-50FF-44FF-A541-BBFB57D94568}" name="1UVP"/>
    <tableColumn id="7" xr3:uid="{0C0B6E3F-FC2E-4C82-833E-7DBA45B2571B}" name="1TPF"/>
    <tableColumn id="8" xr3:uid="{ED331327-4472-4C12-8B83-CCCBF4AFE5C4}" name="1TCS"/>
    <tableColumn id="9" xr3:uid="{CB3937A8-5A9E-4674-BB1B-D58E9C06F92C}" name="2TSS"/>
    <tableColumn id="10" xr3:uid="{C088EEAE-B016-484B-B7B3-B1D3E8974E88}" name="2UVP"/>
    <tableColumn id="11" xr3:uid="{0A3156F0-F5ED-4582-ACA9-13F679CE2AB5}" name="2TPF"/>
    <tableColumn id="12" xr3:uid="{CDFF4E41-E5DC-4087-9F6E-25C4C16DBDA1}" name="2TC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B1" zoomScale="205" zoomScaleNormal="205" workbookViewId="0">
      <selection activeCell="C15" sqref="C15:H29"/>
    </sheetView>
  </sheetViews>
  <sheetFormatPr defaultRowHeight="14.4" x14ac:dyDescent="0.3"/>
  <cols>
    <col min="1" max="2" width="10.109375" customWidth="1"/>
    <col min="3" max="3" width="30.77734375" customWidth="1"/>
    <col min="4" max="4" width="10.109375" customWidth="1"/>
    <col min="5" max="5" width="8.88671875" customWidth="1"/>
    <col min="7" max="7" width="8.88671875" customWidth="1"/>
  </cols>
  <sheetData>
    <row r="1" spans="1:16" x14ac:dyDescent="0.3">
      <c r="A1" t="s">
        <v>31</v>
      </c>
      <c r="B1" t="s">
        <v>30</v>
      </c>
      <c r="C1" t="s">
        <v>29</v>
      </c>
      <c r="D1" t="s">
        <v>28</v>
      </c>
      <c r="E1" t="s">
        <v>68</v>
      </c>
      <c r="F1" t="s">
        <v>69</v>
      </c>
      <c r="G1" t="s">
        <v>70</v>
      </c>
      <c r="H1" t="s">
        <v>71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hidden="1" x14ac:dyDescent="0.3">
      <c r="A2">
        <v>1</v>
      </c>
      <c r="B2" t="s">
        <v>17</v>
      </c>
      <c r="C2" t="s">
        <v>44</v>
      </c>
      <c r="D2" s="1">
        <v>0.48701050000000001</v>
      </c>
      <c r="E2" s="1">
        <f>Table1[[#This Row],[1TSS]]/Table1[[#This Row],[2TSS]]</f>
        <v>1.0999877753958289</v>
      </c>
      <c r="F2" s="1">
        <f>Table1[[#This Row],[1UVP]]/Table1[[#This Row],[2UVP]]</f>
        <v>0.77995811629583334</v>
      </c>
      <c r="G2" s="1">
        <f>Table1[[#This Row],[1TPF]]/Table1[[#This Row],[2TPF]]</f>
        <v>1.284141508044798</v>
      </c>
      <c r="H2" s="1">
        <f>Table1[[#This Row],[1TCS]]/Table1[[#This Row],[2TCS]]</f>
        <v>0.85635992192285404</v>
      </c>
      <c r="I2">
        <v>2888899880</v>
      </c>
      <c r="J2">
        <v>955078680.79999995</v>
      </c>
      <c r="K2">
        <v>2641865608</v>
      </c>
      <c r="L2">
        <v>1606400849</v>
      </c>
      <c r="M2">
        <v>2626301805</v>
      </c>
      <c r="N2">
        <v>1224525600.5999999</v>
      </c>
      <c r="O2">
        <v>2057300999.5</v>
      </c>
      <c r="P2">
        <v>1875847769</v>
      </c>
    </row>
    <row r="3" spans="1:16" hidden="1" x14ac:dyDescent="0.3">
      <c r="A3">
        <v>1</v>
      </c>
      <c r="B3" t="s">
        <v>15</v>
      </c>
      <c r="C3" t="s">
        <v>62</v>
      </c>
      <c r="D3" s="1">
        <v>0.58709728999999999</v>
      </c>
      <c r="E3" s="1">
        <f>Table1[[#This Row],[1TSS]]/Table1[[#This Row],[2TSS]]</f>
        <v>1.161519961812371</v>
      </c>
      <c r="F3" s="1">
        <f>Table1[[#This Row],[1UVP]]/Table1[[#This Row],[2UVP]]</f>
        <v>0.85459598772488643</v>
      </c>
      <c r="G3" s="1">
        <f>Table1[[#This Row],[1TPF]]/Table1[[#This Row],[2TPF]]</f>
        <v>1.3289821755995237</v>
      </c>
      <c r="H3" s="1">
        <f>Table1[[#This Row],[1TCS]]/Table1[[#This Row],[2TCS]]</f>
        <v>0.93293677551735776</v>
      </c>
      <c r="I3">
        <v>2888899880</v>
      </c>
      <c r="J3">
        <v>955078680.79999995</v>
      </c>
      <c r="K3">
        <v>2641865608</v>
      </c>
      <c r="L3">
        <v>1606400849</v>
      </c>
      <c r="M3">
        <v>2487171960</v>
      </c>
      <c r="N3">
        <v>1117579177.2</v>
      </c>
      <c r="O3">
        <v>1987886411.5</v>
      </c>
      <c r="P3">
        <v>1721875363</v>
      </c>
    </row>
    <row r="4" spans="1:16" hidden="1" x14ac:dyDescent="0.3">
      <c r="A4">
        <v>2</v>
      </c>
      <c r="B4" t="s">
        <v>24</v>
      </c>
      <c r="C4" t="s">
        <v>43</v>
      </c>
      <c r="D4" s="1">
        <v>0.34618835999999997</v>
      </c>
      <c r="E4" s="1">
        <f>Table1[[#This Row],[1TSS]]/Table1[[#This Row],[2TSS]]</f>
        <v>1.2912807791111081</v>
      </c>
      <c r="F4" s="1">
        <f>Table1[[#This Row],[1UVP]]/Table1[[#This Row],[2UVP]]</f>
        <v>0.53207901995392726</v>
      </c>
      <c r="G4" s="1">
        <f>Table1[[#This Row],[1TPF]]/Table1[[#This Row],[2TPF]]</f>
        <v>2.5824770220538986</v>
      </c>
      <c r="H4" s="1">
        <f>Table1[[#This Row],[1TCS]]/Table1[[#This Row],[2TCS]]</f>
        <v>0.65260206700074197</v>
      </c>
      <c r="I4">
        <v>2888899880</v>
      </c>
      <c r="J4">
        <v>955078680.79999995</v>
      </c>
      <c r="K4">
        <v>2641865608</v>
      </c>
      <c r="L4">
        <v>1606400849</v>
      </c>
      <c r="M4">
        <v>2237236027</v>
      </c>
      <c r="N4">
        <v>1794994061</v>
      </c>
      <c r="O4">
        <v>1022996752.9</v>
      </c>
      <c r="P4">
        <v>2461531966</v>
      </c>
    </row>
    <row r="5" spans="1:16" hidden="1" x14ac:dyDescent="0.3">
      <c r="A5">
        <v>1</v>
      </c>
      <c r="B5" t="s">
        <v>13</v>
      </c>
      <c r="C5" t="s">
        <v>61</v>
      </c>
      <c r="D5" s="1">
        <v>0.62961381999999999</v>
      </c>
      <c r="E5" s="1">
        <f>Table1[[#This Row],[1TSS]]/Table1[[#This Row],[2TSS]]</f>
        <v>1.1701738402535964</v>
      </c>
      <c r="F5" s="1">
        <f>Table1[[#This Row],[1UVP]]/Table1[[#This Row],[2UVP]]</f>
        <v>0.46376519436136587</v>
      </c>
      <c r="G5" s="1">
        <f>Table1[[#This Row],[1TPF]]/Table1[[#This Row],[2TPF]]</f>
        <v>2.5489801079643191</v>
      </c>
      <c r="H5" s="1">
        <f>Table1[[#This Row],[1TCS]]/Table1[[#This Row],[2TCS]]</f>
        <v>0.58930177147702023</v>
      </c>
      <c r="I5">
        <v>2888899880</v>
      </c>
      <c r="J5">
        <v>955078680.79999995</v>
      </c>
      <c r="K5">
        <v>2641865608</v>
      </c>
      <c r="L5">
        <v>1606400849</v>
      </c>
      <c r="M5">
        <v>2468778382</v>
      </c>
      <c r="N5">
        <v>2059401379</v>
      </c>
      <c r="O5">
        <v>1036440260.85</v>
      </c>
      <c r="P5">
        <v>2725939284</v>
      </c>
    </row>
    <row r="6" spans="1:16" hidden="1" x14ac:dyDescent="0.3">
      <c r="A6">
        <v>3</v>
      </c>
      <c r="B6" t="s">
        <v>5</v>
      </c>
      <c r="C6" t="s">
        <v>54</v>
      </c>
      <c r="D6" s="1">
        <v>0.74923558999999995</v>
      </c>
      <c r="E6" s="1">
        <f>Table1[[#This Row],[1TSS]]/Table1[[#This Row],[2TSS]]</f>
        <v>0.96803020878660562</v>
      </c>
      <c r="F6" s="1">
        <f>Table1[[#This Row],[1UVP]]/Table1[[#This Row],[2UVP]]</f>
        <v>1.1032609759097454</v>
      </c>
      <c r="G6" s="1">
        <f>Table1[[#This Row],[1TPF]]/Table1[[#This Row],[2TPF]]</f>
        <v>0.92071837932794653</v>
      </c>
      <c r="H6" s="1">
        <f>Table1[[#This Row],[1TCS]]/Table1[[#This Row],[2TCS]]</f>
        <v>1.0613933667685704</v>
      </c>
      <c r="I6">
        <v>2796542354</v>
      </c>
      <c r="J6">
        <v>1053701037.45</v>
      </c>
      <c r="K6">
        <v>2432414221</v>
      </c>
      <c r="L6">
        <v>1705023205.5</v>
      </c>
      <c r="M6">
        <v>2888899880</v>
      </c>
      <c r="N6">
        <v>955078680.79999995</v>
      </c>
      <c r="O6">
        <v>2641865608</v>
      </c>
      <c r="P6">
        <v>1606400849</v>
      </c>
    </row>
    <row r="7" spans="1:16" hidden="1" x14ac:dyDescent="0.3">
      <c r="A7">
        <v>2</v>
      </c>
      <c r="B7" t="s">
        <v>12</v>
      </c>
      <c r="C7" t="s">
        <v>53</v>
      </c>
      <c r="D7" s="1">
        <v>0.24198728999999999</v>
      </c>
      <c r="E7" s="1">
        <f>Table1[[#This Row],[1TSS]]/Table1[[#This Row],[2TSS]]</f>
        <v>0.73643421962081534</v>
      </c>
      <c r="F7" s="1">
        <f>Table1[[#This Row],[1UVP]]/Table1[[#This Row],[2UVP]]</f>
        <v>0.37932682470438134</v>
      </c>
      <c r="G7" s="1">
        <f>Table1[[#This Row],[1TPF]]/Table1[[#This Row],[2TPF]]</f>
        <v>1.2719299448257595</v>
      </c>
      <c r="H7" s="1">
        <f>Table1[[#This Row],[1TCS]]/Table1[[#This Row],[2TCS]]</f>
        <v>0.49501940248739351</v>
      </c>
      <c r="I7">
        <v>2796542354</v>
      </c>
      <c r="J7">
        <v>1053701037.45</v>
      </c>
      <c r="K7">
        <v>2432414221</v>
      </c>
      <c r="L7">
        <v>1705023205.5</v>
      </c>
      <c r="M7">
        <v>3797409571</v>
      </c>
      <c r="N7">
        <v>2777818411</v>
      </c>
      <c r="O7">
        <v>1912380655</v>
      </c>
      <c r="P7">
        <v>3444356316</v>
      </c>
    </row>
    <row r="8" spans="1:16" hidden="1" x14ac:dyDescent="0.3">
      <c r="A8" s="4">
        <v>2</v>
      </c>
      <c r="B8" s="4" t="s">
        <v>18</v>
      </c>
      <c r="C8" s="4" t="s">
        <v>58</v>
      </c>
      <c r="D8" s="5">
        <v>0.39078646</v>
      </c>
      <c r="E8" s="5">
        <f>Table1[[#This Row],[1TSS]]/Table1[[#This Row],[2TSS]]</f>
        <v>1.0648213958791382</v>
      </c>
      <c r="F8" s="5">
        <f>Table1[[#This Row],[1UVP]]/Table1[[#This Row],[2UVP]]</f>
        <v>0.86049735255326776</v>
      </c>
      <c r="G8" s="5">
        <f>Table1[[#This Row],[1TPF]]/Table1[[#This Row],[2TPF]]</f>
        <v>1.1823326881147516</v>
      </c>
      <c r="H8" s="5">
        <f>Table1[[#This Row],[1TCS]]/Table1[[#This Row],[2TCS]]</f>
        <v>0.90893474069536828</v>
      </c>
      <c r="I8" s="4">
        <v>2796542354</v>
      </c>
      <c r="J8" s="4">
        <v>1053701037.45</v>
      </c>
      <c r="K8" s="4">
        <v>2432414221</v>
      </c>
      <c r="L8" s="4">
        <v>1705023205.5</v>
      </c>
      <c r="M8" s="4">
        <v>2626301805</v>
      </c>
      <c r="N8" s="4">
        <v>1224525600.5999999</v>
      </c>
      <c r="O8" s="4">
        <v>2057300999.5</v>
      </c>
      <c r="P8" s="4">
        <v>1875847769</v>
      </c>
    </row>
    <row r="9" spans="1:16" hidden="1" x14ac:dyDescent="0.3">
      <c r="A9">
        <v>1</v>
      </c>
      <c r="B9" t="s">
        <v>6</v>
      </c>
      <c r="C9" t="s">
        <v>56</v>
      </c>
      <c r="D9" s="1">
        <v>0.50416335000000001</v>
      </c>
      <c r="E9" s="1">
        <f>Table1[[#This Row],[1TSS]]/Table1[[#This Row],[2TSS]]</f>
        <v>1.1243864111430397</v>
      </c>
      <c r="F9" s="1">
        <f>Table1[[#This Row],[1UVP]]/Table1[[#This Row],[2UVP]]</f>
        <v>0.94284240342591097</v>
      </c>
      <c r="G9" s="1">
        <f>Table1[[#This Row],[1TPF]]/Table1[[#This Row],[2TPF]]</f>
        <v>1.2236183148737219</v>
      </c>
      <c r="H9" s="1">
        <f>Table1[[#This Row],[1TCS]]/Table1[[#This Row],[2TCS]]</f>
        <v>0.99021290514858251</v>
      </c>
      <c r="I9">
        <v>2796542354</v>
      </c>
      <c r="J9">
        <v>1053701037.45</v>
      </c>
      <c r="K9">
        <v>2432414221</v>
      </c>
      <c r="L9">
        <v>1705023205.5</v>
      </c>
      <c r="M9">
        <v>2487171960</v>
      </c>
      <c r="N9">
        <v>1117579177.2</v>
      </c>
      <c r="O9">
        <v>1987886411.5</v>
      </c>
      <c r="P9">
        <v>1721875363</v>
      </c>
    </row>
    <row r="10" spans="1:16" hidden="1" x14ac:dyDescent="0.3">
      <c r="A10">
        <v>2</v>
      </c>
      <c r="B10" t="s">
        <v>16</v>
      </c>
      <c r="C10" t="s">
        <v>57</v>
      </c>
      <c r="D10" s="1">
        <v>0.33583592000000001</v>
      </c>
      <c r="E10" s="1">
        <f>Table1[[#This Row],[1TSS]]/Table1[[#This Row],[2TSS]]</f>
        <v>1.2499988022050568</v>
      </c>
      <c r="F10" s="1">
        <f>Table1[[#This Row],[1UVP]]/Table1[[#This Row],[2UVP]]</f>
        <v>0.58702201881547067</v>
      </c>
      <c r="G10" s="1">
        <f>Table1[[#This Row],[1TPF]]/Table1[[#This Row],[2TPF]]</f>
        <v>2.3777340583971274</v>
      </c>
      <c r="H10" s="1">
        <f>Table1[[#This Row],[1TCS]]/Table1[[#This Row],[2TCS]]</f>
        <v>0.69266750505404573</v>
      </c>
      <c r="I10">
        <v>2796542354</v>
      </c>
      <c r="J10">
        <v>1053701037.45</v>
      </c>
      <c r="K10">
        <v>2432414221</v>
      </c>
      <c r="L10">
        <v>1705023205.5</v>
      </c>
      <c r="M10">
        <v>2237236027</v>
      </c>
      <c r="N10">
        <v>1794994061</v>
      </c>
      <c r="O10">
        <v>1022996752.9</v>
      </c>
      <c r="P10">
        <v>2461531966</v>
      </c>
    </row>
    <row r="11" spans="1:16" hidden="1" x14ac:dyDescent="0.3">
      <c r="A11" s="2">
        <v>2</v>
      </c>
      <c r="B11" s="2" t="s">
        <v>14</v>
      </c>
      <c r="C11" s="2" t="s">
        <v>55</v>
      </c>
      <c r="D11" s="3">
        <v>0.38129151999999999</v>
      </c>
      <c r="E11" s="3">
        <f>Table1[[#This Row],[1TSS]]/Table1[[#This Row],[2TSS]]</f>
        <v>1.1327636268973129</v>
      </c>
      <c r="F11" s="3">
        <f>Table1[[#This Row],[1UVP]]/Table1[[#This Row],[2UVP]]</f>
        <v>0.51165404092409328</v>
      </c>
      <c r="G11" s="3">
        <f>Table1[[#This Row],[1TPF]]/Table1[[#This Row],[2TPF]]</f>
        <v>2.3468928339440818</v>
      </c>
      <c r="H11" s="3">
        <f>Table1[[#This Row],[1TCS]]/Table1[[#This Row],[2TCS]]</f>
        <v>0.62548099127067713</v>
      </c>
      <c r="I11" s="2">
        <v>2796542354</v>
      </c>
      <c r="J11" s="2">
        <v>1053701037.45</v>
      </c>
      <c r="K11" s="2">
        <v>2432414221</v>
      </c>
      <c r="L11" s="2">
        <v>1705023205.5</v>
      </c>
      <c r="M11" s="2">
        <v>2468778382</v>
      </c>
      <c r="N11" s="2">
        <v>2059401379</v>
      </c>
      <c r="O11" s="2">
        <v>1036440260.85</v>
      </c>
      <c r="P11" s="2">
        <v>2725939284</v>
      </c>
    </row>
    <row r="12" spans="1:16" s="4" customFormat="1" hidden="1" x14ac:dyDescent="0.3">
      <c r="A12">
        <v>2</v>
      </c>
      <c r="B12" t="s">
        <v>20</v>
      </c>
      <c r="C12" t="s">
        <v>40</v>
      </c>
      <c r="D12" s="1">
        <v>0.35580531999999998</v>
      </c>
      <c r="E12" s="1">
        <f>Table1[[#This Row],[1TSS]]/Table1[[#This Row],[2TSS]]</f>
        <v>1.3144829273211087</v>
      </c>
      <c r="F12" s="1">
        <f>Table1[[#This Row],[1UVP]]/Table1[[#This Row],[2UVP]]</f>
        <v>2.9084707541301449</v>
      </c>
      <c r="G12" s="1">
        <f>Table1[[#This Row],[1TPF]]/Table1[[#This Row],[2TPF]]</f>
        <v>0.72387507116523997</v>
      </c>
      <c r="H12" s="1">
        <f>Table1[[#This Row],[1TCS]]/Table1[[#This Row],[2TCS]]</f>
        <v>2.1441449798436953</v>
      </c>
      <c r="I12">
        <v>3797409571</v>
      </c>
      <c r="J12">
        <v>2777818411</v>
      </c>
      <c r="K12">
        <v>1912380655</v>
      </c>
      <c r="L12">
        <v>3444356316</v>
      </c>
      <c r="M12">
        <v>2888899880</v>
      </c>
      <c r="N12">
        <v>955078680.79999995</v>
      </c>
      <c r="O12">
        <v>2641865608</v>
      </c>
      <c r="P12">
        <v>1606400849</v>
      </c>
    </row>
    <row r="13" spans="1:16" s="2" customFormat="1" hidden="1" x14ac:dyDescent="0.3">
      <c r="A13">
        <v>1</v>
      </c>
      <c r="B13" t="s">
        <v>11</v>
      </c>
      <c r="C13" t="s">
        <v>42</v>
      </c>
      <c r="D13" s="1">
        <v>0.56686621999999998</v>
      </c>
      <c r="E13" s="1">
        <f>Table1[[#This Row],[1TSS]]/Table1[[#This Row],[2TSS]]</f>
        <v>1.4459151510197434</v>
      </c>
      <c r="F13" s="1">
        <f>Table1[[#This Row],[1UVP]]/Table1[[#This Row],[2UVP]]</f>
        <v>2.2684853706928698</v>
      </c>
      <c r="G13" s="1">
        <f>Table1[[#This Row],[1TPF]]/Table1[[#This Row],[2TPF]]</f>
        <v>0.92955802552216671</v>
      </c>
      <c r="H13" s="1">
        <f>Table1[[#This Row],[1TCS]]/Table1[[#This Row],[2TCS]]</f>
        <v>1.8361598275302264</v>
      </c>
      <c r="I13">
        <v>3797409571</v>
      </c>
      <c r="J13">
        <v>2777818411</v>
      </c>
      <c r="K13">
        <v>1912380655</v>
      </c>
      <c r="L13">
        <v>3444356316</v>
      </c>
      <c r="M13">
        <v>2626301805</v>
      </c>
      <c r="N13">
        <v>1224525600.5999999</v>
      </c>
      <c r="O13">
        <v>2057300999.5</v>
      </c>
      <c r="P13">
        <v>1875847769</v>
      </c>
    </row>
    <row r="14" spans="1:16" s="4" customFormat="1" hidden="1" x14ac:dyDescent="0.3">
      <c r="A14">
        <v>1</v>
      </c>
      <c r="B14" t="s">
        <v>9</v>
      </c>
      <c r="C14" t="s">
        <v>60</v>
      </c>
      <c r="D14" s="1">
        <v>0.59151927000000004</v>
      </c>
      <c r="E14" s="1">
        <f>Table1[[#This Row],[1TSS]]/Table1[[#This Row],[2TSS]]</f>
        <v>1.526798159545028</v>
      </c>
      <c r="F14" s="1">
        <f>Table1[[#This Row],[1UVP]]/Table1[[#This Row],[2UVP]]</f>
        <v>2.4855674368947969</v>
      </c>
      <c r="G14" s="1">
        <f>Table1[[#This Row],[1TPF]]/Table1[[#This Row],[2TPF]]</f>
        <v>0.96201706693944067</v>
      </c>
      <c r="H14" s="1">
        <f>Table1[[#This Row],[1TCS]]/Table1[[#This Row],[2TCS]]</f>
        <v>2.0003517037371075</v>
      </c>
      <c r="I14">
        <v>3797409571</v>
      </c>
      <c r="J14">
        <v>2777818411</v>
      </c>
      <c r="K14">
        <v>1912380655</v>
      </c>
      <c r="L14">
        <v>3444356316</v>
      </c>
      <c r="M14">
        <v>2487171960</v>
      </c>
      <c r="N14">
        <v>1117579177.2</v>
      </c>
      <c r="O14">
        <v>1987886411.5</v>
      </c>
      <c r="P14">
        <v>1721875363</v>
      </c>
    </row>
    <row r="15" spans="1:16" s="2" customFormat="1" x14ac:dyDescent="0.3">
      <c r="A15">
        <v>3</v>
      </c>
      <c r="B15" t="s">
        <v>2</v>
      </c>
      <c r="C15" t="s">
        <v>47</v>
      </c>
      <c r="D15" s="1">
        <v>0.94037066999999996</v>
      </c>
      <c r="E15" s="1">
        <f>Table1[[#This Row],[1TSS]]/Table1[[#This Row],[2TSS]]</f>
        <v>0.95595036224761232</v>
      </c>
      <c r="F15" s="1">
        <f>Table1[[#This Row],[1UVP]]/Table1[[#This Row],[2UVP]]</f>
        <v>1.1157826160365238</v>
      </c>
      <c r="G15" s="1">
        <f>Table1[[#This Row],[1TPF]]/Table1[[#This Row],[2TPF]]</f>
        <v>0.7268574642112765</v>
      </c>
      <c r="H15" s="1">
        <f>Table1[[#This Row],[1TCS]]/Table1[[#This Row],[2TCS]]</f>
        <v>1.0933768324159643</v>
      </c>
      <c r="I15">
        <v>3630135055</v>
      </c>
      <c r="J15">
        <v>3099441493.5</v>
      </c>
      <c r="K15">
        <v>1390028153.5</v>
      </c>
      <c r="L15">
        <v>3765979398.5</v>
      </c>
      <c r="M15">
        <v>3797409571</v>
      </c>
      <c r="N15">
        <v>2777818411</v>
      </c>
      <c r="O15">
        <v>1912380655</v>
      </c>
      <c r="P15">
        <v>3444356316</v>
      </c>
    </row>
    <row r="16" spans="1:16" s="2" customFormat="1" x14ac:dyDescent="0.3">
      <c r="A16">
        <v>2</v>
      </c>
      <c r="B16" t="s">
        <v>22</v>
      </c>
      <c r="C16" t="s">
        <v>59</v>
      </c>
      <c r="D16" s="1">
        <v>0.33375935000000001</v>
      </c>
      <c r="E16" s="1">
        <f>Table1[[#This Row],[1TSS]]/Table1[[#This Row],[2TSS]]</f>
        <v>1.538173535011131</v>
      </c>
      <c r="F16" s="1">
        <f>Table1[[#This Row],[1UVP]]/Table1[[#This Row],[2UVP]]</f>
        <v>1.3488475045835151</v>
      </c>
      <c r="G16" s="1">
        <f>Table1[[#This Row],[1TPF]]/Table1[[#This Row],[2TPF]]</f>
        <v>1.8451431570514525</v>
      </c>
      <c r="H16" s="1">
        <f>Table1[[#This Row],[1TCS]]/Table1[[#This Row],[2TCS]]</f>
        <v>1.2635484349254493</v>
      </c>
      <c r="I16">
        <v>3797409571</v>
      </c>
      <c r="J16">
        <v>2777818411</v>
      </c>
      <c r="K16">
        <v>1912380655</v>
      </c>
      <c r="L16">
        <v>3444356316</v>
      </c>
      <c r="M16">
        <v>2468778382</v>
      </c>
      <c r="N16">
        <v>2059401379</v>
      </c>
      <c r="O16">
        <v>1036440260.85</v>
      </c>
      <c r="P16">
        <v>2725939284</v>
      </c>
    </row>
    <row r="17" spans="1:16" hidden="1" x14ac:dyDescent="0.3">
      <c r="A17">
        <v>2</v>
      </c>
      <c r="B17" t="s">
        <v>4</v>
      </c>
      <c r="C17" t="s">
        <v>48</v>
      </c>
      <c r="D17" s="1">
        <v>0.31971079000000002</v>
      </c>
      <c r="E17" s="1">
        <f>Table1[[#This Row],[1TSS]]/Table1[[#This Row],[2TSS]]</f>
        <v>1.2565804305409158</v>
      </c>
      <c r="F17" s="1">
        <f>Table1[[#This Row],[1UVP]]/Table1[[#This Row],[2UVP]]</f>
        <v>3.2452211067090548</v>
      </c>
      <c r="G17" s="1">
        <f>Table1[[#This Row],[1TPF]]/Table1[[#This Row],[2TPF]]</f>
        <v>0.52615399863292367</v>
      </c>
      <c r="H17" s="1">
        <f>Table1[[#This Row],[1TCS]]/Table1[[#This Row],[2TCS]]</f>
        <v>2.344358446302091</v>
      </c>
      <c r="I17">
        <v>3630135055</v>
      </c>
      <c r="J17">
        <v>3099441493.5</v>
      </c>
      <c r="K17">
        <v>1390028153.5</v>
      </c>
      <c r="L17">
        <v>3765979398.5</v>
      </c>
      <c r="M17">
        <v>2888899880</v>
      </c>
      <c r="N17">
        <v>955078680.79999995</v>
      </c>
      <c r="O17">
        <v>2641865608</v>
      </c>
      <c r="P17">
        <v>1606400849</v>
      </c>
    </row>
    <row r="18" spans="1:16" hidden="1" x14ac:dyDescent="0.3">
      <c r="A18">
        <v>2</v>
      </c>
      <c r="B18" t="s">
        <v>1</v>
      </c>
      <c r="C18" t="s">
        <v>46</v>
      </c>
      <c r="D18" s="1">
        <v>0.26151499</v>
      </c>
      <c r="E18" s="1">
        <f>Table1[[#This Row],[1TSS]]/Table1[[#This Row],[2TSS]]</f>
        <v>1.2980797697584237</v>
      </c>
      <c r="F18" s="1">
        <f>Table1[[#This Row],[1UVP]]/Table1[[#This Row],[2UVP]]</f>
        <v>2.9414809166372051</v>
      </c>
      <c r="G18" s="1">
        <f>Table1[[#This Row],[1TPF]]/Table1[[#This Row],[2TPF]]</f>
        <v>0.57146029713990887</v>
      </c>
      <c r="H18" s="1">
        <f>Table1[[#This Row],[1TCS]]/Table1[[#This Row],[2TCS]]</f>
        <v>2.2087555092223052</v>
      </c>
      <c r="I18">
        <v>3630135055</v>
      </c>
      <c r="J18">
        <v>3099441493.5</v>
      </c>
      <c r="K18">
        <v>1390028153.5</v>
      </c>
      <c r="L18">
        <v>3765979398.5</v>
      </c>
      <c r="M18">
        <v>2796542354</v>
      </c>
      <c r="N18">
        <v>1053701037.45</v>
      </c>
      <c r="O18">
        <v>2432414221</v>
      </c>
      <c r="P18">
        <v>1705023205.5</v>
      </c>
    </row>
    <row r="19" spans="1:16" x14ac:dyDescent="0.3">
      <c r="A19">
        <v>2</v>
      </c>
      <c r="B19" t="s">
        <v>23</v>
      </c>
      <c r="C19" t="s">
        <v>41</v>
      </c>
      <c r="D19" s="1">
        <v>0.23304409000000001</v>
      </c>
      <c r="E19" s="1">
        <f>Table1[[#This Row],[1TSS]]/Table1[[#This Row],[2TSS]]</f>
        <v>1.6973665385194514</v>
      </c>
      <c r="F19" s="1">
        <f>Table1[[#This Row],[1UVP]]/Table1[[#This Row],[2UVP]]</f>
        <v>1.5475362684222274</v>
      </c>
      <c r="G19" s="1">
        <f>Table1[[#This Row],[1TPF]]/Table1[[#This Row],[2TPF]]</f>
        <v>1.8693907381218628</v>
      </c>
      <c r="H19" s="1">
        <f>Table1[[#This Row],[1TCS]]/Table1[[#This Row],[2TCS]]</f>
        <v>1.3992734457952596</v>
      </c>
      <c r="I19">
        <v>3797409571</v>
      </c>
      <c r="J19">
        <v>2777818411</v>
      </c>
      <c r="K19">
        <v>1912380655</v>
      </c>
      <c r="L19">
        <v>3444356316</v>
      </c>
      <c r="M19">
        <v>2237236027</v>
      </c>
      <c r="N19">
        <v>1794994061</v>
      </c>
      <c r="O19">
        <v>1022996752.9</v>
      </c>
      <c r="P19">
        <v>2461531966</v>
      </c>
    </row>
    <row r="20" spans="1:16" hidden="1" x14ac:dyDescent="0.3">
      <c r="A20">
        <v>1</v>
      </c>
      <c r="B20" t="s">
        <v>3</v>
      </c>
      <c r="C20" t="s">
        <v>52</v>
      </c>
      <c r="D20" s="1">
        <v>0.58266196000000003</v>
      </c>
      <c r="E20" s="1">
        <f>Table1[[#This Row],[1TSS]]/Table1[[#This Row],[2TSS]]</f>
        <v>1.3822231123966349</v>
      </c>
      <c r="F20" s="1">
        <f>Table1[[#This Row],[1UVP]]/Table1[[#This Row],[2UVP]]</f>
        <v>2.5311365413522742</v>
      </c>
      <c r="G20" s="1">
        <f>Table1[[#This Row],[1TPF]]/Table1[[#This Row],[2TPF]]</f>
        <v>0.67565618926828308</v>
      </c>
      <c r="H20" s="1">
        <f>Table1[[#This Row],[1TCS]]/Table1[[#This Row],[2TCS]]</f>
        <v>2.0076146160344424</v>
      </c>
      <c r="I20">
        <v>3630135055</v>
      </c>
      <c r="J20">
        <v>3099441493.5</v>
      </c>
      <c r="K20">
        <v>1390028153.5</v>
      </c>
      <c r="L20">
        <v>3765979398.5</v>
      </c>
      <c r="M20">
        <v>2626301805</v>
      </c>
      <c r="N20">
        <v>1224525600.5999999</v>
      </c>
      <c r="O20">
        <v>2057300999.5</v>
      </c>
      <c r="P20">
        <v>1875847769</v>
      </c>
    </row>
    <row r="21" spans="1:16" hidden="1" x14ac:dyDescent="0.3">
      <c r="A21">
        <v>1</v>
      </c>
      <c r="B21" t="s">
        <v>0</v>
      </c>
      <c r="C21" t="s">
        <v>50</v>
      </c>
      <c r="D21" s="1">
        <v>0.55030283999999996</v>
      </c>
      <c r="E21" s="1">
        <f>Table1[[#This Row],[1TSS]]/Table1[[#This Row],[2TSS]]</f>
        <v>1.4595432536960573</v>
      </c>
      <c r="F21" s="1">
        <f>Table1[[#This Row],[1UVP]]/Table1[[#This Row],[2UVP]]</f>
        <v>2.7733529370736738</v>
      </c>
      <c r="G21" s="1">
        <f>Table1[[#This Row],[1TPF]]/Table1[[#This Row],[2TPF]]</f>
        <v>0.69924928580357171</v>
      </c>
      <c r="H21" s="1">
        <f>Table1[[#This Row],[1TCS]]/Table1[[#This Row],[2TCS]]</f>
        <v>2.1871382095499556</v>
      </c>
      <c r="I21">
        <v>3630135055</v>
      </c>
      <c r="J21">
        <v>3099441493.5</v>
      </c>
      <c r="K21">
        <v>1390028153.5</v>
      </c>
      <c r="L21">
        <v>3765979398.5</v>
      </c>
      <c r="M21">
        <v>2487171960</v>
      </c>
      <c r="N21">
        <v>1117579177.2</v>
      </c>
      <c r="O21">
        <v>1987886411.5</v>
      </c>
      <c r="P21">
        <v>1721875363</v>
      </c>
    </row>
    <row r="22" spans="1:16" x14ac:dyDescent="0.3">
      <c r="A22">
        <v>2</v>
      </c>
      <c r="B22" t="s">
        <v>10</v>
      </c>
      <c r="C22" t="s">
        <v>51</v>
      </c>
      <c r="D22" s="1">
        <v>0.22855917000000001</v>
      </c>
      <c r="E22" s="1">
        <f>Table1[[#This Row],[1TSS]]/Table1[[#This Row],[2TSS]]</f>
        <v>1.6225981573646453</v>
      </c>
      <c r="F22" s="1">
        <f>Table1[[#This Row],[1UVP]]/Table1[[#This Row],[2UVP]]</f>
        <v>1.7267140659915532</v>
      </c>
      <c r="G22" s="1">
        <f>Table1[[#This Row],[1TPF]]/Table1[[#This Row],[2TPF]]</f>
        <v>1.3587806115313037</v>
      </c>
      <c r="H22" s="1">
        <f>Table1[[#This Row],[1TCS]]/Table1[[#This Row],[2TCS]]</f>
        <v>1.5299331678473924</v>
      </c>
      <c r="I22">
        <v>3630135055</v>
      </c>
      <c r="J22">
        <v>3099441493.5</v>
      </c>
      <c r="K22">
        <v>1390028153.5</v>
      </c>
      <c r="L22">
        <v>3765979398.5</v>
      </c>
      <c r="M22">
        <v>2237236027</v>
      </c>
      <c r="N22">
        <v>1794994061</v>
      </c>
      <c r="O22">
        <v>1022996752.9</v>
      </c>
      <c r="P22">
        <v>2461531966</v>
      </c>
    </row>
    <row r="23" spans="1:16" x14ac:dyDescent="0.3">
      <c r="A23">
        <v>2</v>
      </c>
      <c r="B23" t="s">
        <v>7</v>
      </c>
      <c r="C23" t="s">
        <v>49</v>
      </c>
      <c r="D23" s="1">
        <v>0.29922970999999998</v>
      </c>
      <c r="E23" s="1">
        <f>Table1[[#This Row],[1TSS]]/Table1[[#This Row],[2TSS]]</f>
        <v>1.4704175479935808</v>
      </c>
      <c r="F23" s="1">
        <f>Table1[[#This Row],[1UVP]]/Table1[[#This Row],[2UVP]]</f>
        <v>1.5050205972985318</v>
      </c>
      <c r="G23" s="1">
        <f>Table1[[#This Row],[1TPF]]/Table1[[#This Row],[2TPF]]</f>
        <v>1.3411560762412078</v>
      </c>
      <c r="H23" s="1">
        <f>Table1[[#This Row],[1TCS]]/Table1[[#This Row],[2TCS]]</f>
        <v>1.3815345853829371</v>
      </c>
      <c r="I23">
        <v>3630135055</v>
      </c>
      <c r="J23">
        <v>3099441493.5</v>
      </c>
      <c r="K23">
        <v>1390028153.5</v>
      </c>
      <c r="L23">
        <v>3765979398.5</v>
      </c>
      <c r="M23">
        <v>2468778382</v>
      </c>
      <c r="N23">
        <v>2059401379</v>
      </c>
      <c r="O23">
        <v>1036440260.85</v>
      </c>
      <c r="P23">
        <v>2725939284</v>
      </c>
    </row>
    <row r="24" spans="1:16" hidden="1" x14ac:dyDescent="0.3">
      <c r="A24">
        <v>3</v>
      </c>
      <c r="B24" t="s">
        <v>8</v>
      </c>
      <c r="C24" t="s">
        <v>67</v>
      </c>
      <c r="D24" s="1">
        <v>0.77754884000000002</v>
      </c>
      <c r="E24" s="1">
        <f>Table1[[#This Row],[1TSS]]/Table1[[#This Row],[2TSS]]</f>
        <v>0.9470244262349734</v>
      </c>
      <c r="F24" s="1">
        <f>Table1[[#This Row],[1UVP]]/Table1[[#This Row],[2UVP]]</f>
        <v>0.91266297466741597</v>
      </c>
      <c r="G24" s="1">
        <f>Table1[[#This Row],[1TPF]]/Table1[[#This Row],[2TPF]]</f>
        <v>0.96625939130109284</v>
      </c>
      <c r="H24" s="1">
        <f>Table1[[#This Row],[1TCS]]/Table1[[#This Row],[2TCS]]</f>
        <v>0.91791849608239717</v>
      </c>
      <c r="I24">
        <v>2487171960</v>
      </c>
      <c r="J24">
        <v>1117579177.2</v>
      </c>
      <c r="K24">
        <v>1987886411.5</v>
      </c>
      <c r="L24">
        <v>1721875363</v>
      </c>
      <c r="M24">
        <v>2626301805</v>
      </c>
      <c r="N24">
        <v>1224525600.5999999</v>
      </c>
      <c r="O24">
        <v>2057300999.5</v>
      </c>
      <c r="P24">
        <v>1875847769</v>
      </c>
    </row>
    <row r="25" spans="1:16" hidden="1" x14ac:dyDescent="0.3">
      <c r="A25" s="2">
        <v>2</v>
      </c>
      <c r="B25" s="2" t="s">
        <v>26</v>
      </c>
      <c r="C25" s="2" t="s">
        <v>66</v>
      </c>
      <c r="D25" s="3">
        <v>0.39444910999999999</v>
      </c>
      <c r="E25" s="3">
        <f>Table1[[#This Row],[1TSS]]/Table1[[#This Row],[2TSS]]</f>
        <v>1.1117163902170613</v>
      </c>
      <c r="F25" s="3">
        <f>Table1[[#This Row],[1UVP]]/Table1[[#This Row],[2UVP]]</f>
        <v>0.62260884394090488</v>
      </c>
      <c r="G25" s="3">
        <f>Table1[[#This Row],[1TPF]]/Table1[[#This Row],[2TPF]]</f>
        <v>1.9431991410185052</v>
      </c>
      <c r="H25" s="3">
        <f>Table1[[#This Row],[1TCS]]/Table1[[#This Row],[2TCS]]</f>
        <v>0.69951371210427737</v>
      </c>
      <c r="I25" s="2">
        <v>2487171960</v>
      </c>
      <c r="J25" s="2">
        <v>1117579177.2</v>
      </c>
      <c r="K25" s="2">
        <v>1987886411.5</v>
      </c>
      <c r="L25" s="2">
        <v>1721875363</v>
      </c>
      <c r="M25" s="2">
        <v>2237236027</v>
      </c>
      <c r="N25" s="2">
        <v>1794994061</v>
      </c>
      <c r="O25" s="2">
        <v>1022996752.9</v>
      </c>
      <c r="P25" s="2">
        <v>2461531966</v>
      </c>
    </row>
    <row r="26" spans="1:16" hidden="1" x14ac:dyDescent="0.3">
      <c r="A26" s="2">
        <v>2</v>
      </c>
      <c r="B26" s="2" t="s">
        <v>27</v>
      </c>
      <c r="C26" s="2" t="s">
        <v>45</v>
      </c>
      <c r="D26" s="3">
        <v>0.40296417000000001</v>
      </c>
      <c r="E26" s="3">
        <f>Table1[[#This Row],[1TSS]]/Table1[[#This Row],[2TSS]]</f>
        <v>0.85185793298421009</v>
      </c>
      <c r="F26" s="3">
        <f>Table1[[#This Row],[1UVP]]/Table1[[#This Row],[2UVP]]</f>
        <v>1.4658689537568499</v>
      </c>
      <c r="G26" s="3">
        <f>Table1[[#This Row],[1TPF]]/Table1[[#This Row],[2TPF]]</f>
        <v>0.49725186209923872</v>
      </c>
      <c r="H26" s="3">
        <f>Table1[[#This Row],[1TCS]]/Table1[[#This Row],[2TCS]]</f>
        <v>1.3122237351446828</v>
      </c>
      <c r="I26" s="2">
        <v>2237236027</v>
      </c>
      <c r="J26" s="2">
        <v>1794994061</v>
      </c>
      <c r="K26" s="2">
        <v>1022996752.9</v>
      </c>
      <c r="L26" s="2">
        <v>2461531966</v>
      </c>
      <c r="M26" s="2">
        <v>2626301805</v>
      </c>
      <c r="N26" s="2">
        <v>1224525600.5999999</v>
      </c>
      <c r="O26" s="2">
        <v>2057300999.5</v>
      </c>
      <c r="P26" s="2">
        <v>1875847769</v>
      </c>
    </row>
    <row r="27" spans="1:16" hidden="1" x14ac:dyDescent="0.3">
      <c r="A27">
        <v>1</v>
      </c>
      <c r="B27" t="s">
        <v>21</v>
      </c>
      <c r="C27" t="s">
        <v>65</v>
      </c>
      <c r="D27" s="1">
        <v>0.64877910000000005</v>
      </c>
      <c r="E27" s="1">
        <f>Table1[[#This Row],[1TSS]]/Table1[[#This Row],[2TSS]]</f>
        <v>0.94002082216898908</v>
      </c>
      <c r="F27" s="1">
        <f>Table1[[#This Row],[1UVP]]/Table1[[#This Row],[2UVP]]</f>
        <v>1.6817952829985123</v>
      </c>
      <c r="G27" s="1">
        <f>Table1[[#This Row],[1TPF]]/Table1[[#This Row],[2TPF]]</f>
        <v>0.50378639834515859</v>
      </c>
      <c r="H27" s="1">
        <f>Table1[[#This Row],[1TCS]]/Table1[[#This Row],[2TCS]]</f>
        <v>1.4531772402049326</v>
      </c>
      <c r="I27">
        <v>2468778382</v>
      </c>
      <c r="J27">
        <v>2059401379</v>
      </c>
      <c r="K27">
        <v>1036440260.85</v>
      </c>
      <c r="L27">
        <v>2725939284</v>
      </c>
      <c r="M27">
        <v>2626301805</v>
      </c>
      <c r="N27">
        <v>1224525600.5999999</v>
      </c>
      <c r="O27">
        <v>2057300999.5</v>
      </c>
      <c r="P27">
        <v>1875847769</v>
      </c>
    </row>
    <row r="28" spans="1:16" hidden="1" x14ac:dyDescent="0.3">
      <c r="A28">
        <v>1</v>
      </c>
      <c r="B28" t="s">
        <v>19</v>
      </c>
      <c r="C28" t="s">
        <v>63</v>
      </c>
      <c r="D28" s="1">
        <v>0.66195976000000001</v>
      </c>
      <c r="E28" s="1">
        <f>Table1[[#This Row],[1TSS]]/Table1[[#This Row],[2TSS]]</f>
        <v>0.99260462151559481</v>
      </c>
      <c r="F28" s="1">
        <f>Table1[[#This Row],[1UVP]]/Table1[[#This Row],[2UVP]]</f>
        <v>1.8427342071276378</v>
      </c>
      <c r="G28" s="1">
        <f>Table1[[#This Row],[1TPF]]/Table1[[#This Row],[2TPF]]</f>
        <v>0.52137800975657</v>
      </c>
      <c r="H28" s="1">
        <f>Table1[[#This Row],[1TCS]]/Table1[[#This Row],[2TCS]]</f>
        <v>1.5831222994274297</v>
      </c>
      <c r="I28">
        <v>2468778382</v>
      </c>
      <c r="J28">
        <v>2059401379</v>
      </c>
      <c r="K28">
        <v>1036440260.85</v>
      </c>
      <c r="L28">
        <v>2725939284</v>
      </c>
      <c r="M28">
        <v>2487171960</v>
      </c>
      <c r="N28">
        <v>1117579177.2</v>
      </c>
      <c r="O28">
        <v>1987886411.5</v>
      </c>
      <c r="P28">
        <v>1721875363</v>
      </c>
    </row>
    <row r="29" spans="1:16" x14ac:dyDescent="0.3">
      <c r="A29" s="4">
        <v>2</v>
      </c>
      <c r="B29" s="4" t="s">
        <v>25</v>
      </c>
      <c r="C29" s="4" t="s">
        <v>64</v>
      </c>
      <c r="D29" s="5">
        <v>0.36166073999999998</v>
      </c>
      <c r="E29" s="5">
        <f>Table1[[#This Row],[1TSS]]/Table1[[#This Row],[2TSS]]</f>
        <v>1.1034948267440894</v>
      </c>
      <c r="F29" s="5">
        <f>Table1[[#This Row],[1UVP]]/Table1[[#This Row],[2UVP]]</f>
        <v>1.1473026143900986</v>
      </c>
      <c r="G29" s="5">
        <f>Table1[[#This Row],[1TPF]]/Table1[[#This Row],[2TPF]]</f>
        <v>1.0131413007049048</v>
      </c>
      <c r="H29" s="5">
        <f>Table1[[#This Row],[1TCS]]/Table1[[#This Row],[2TCS]]</f>
        <v>1.1074157563875406</v>
      </c>
      <c r="I29" s="4">
        <v>2468778382</v>
      </c>
      <c r="J29" s="4">
        <v>2059401379</v>
      </c>
      <c r="K29" s="4">
        <v>1036440260.85</v>
      </c>
      <c r="L29" s="4">
        <v>2725939284</v>
      </c>
      <c r="M29" s="4">
        <v>2237236027</v>
      </c>
      <c r="N29" s="4">
        <v>1794994061</v>
      </c>
      <c r="O29" s="4">
        <v>1022996752.9</v>
      </c>
      <c r="P29" s="4">
        <v>2461531966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Bailey Bouchard (Student Employee)</cp:lastModifiedBy>
  <dcterms:created xsi:type="dcterms:W3CDTF">2024-04-09T18:15:52Z</dcterms:created>
  <dcterms:modified xsi:type="dcterms:W3CDTF">2024-05-04T19:15:55Z</dcterms:modified>
</cp:coreProperties>
</file>