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8" documentId="11_0B1D56BE9CDCCE836B02CE7A5FB0D4A9BBFD1C62" xr6:coauthVersionLast="47" xr6:coauthVersionMax="47" xr10:uidLastSave="{04587560-38B8-48A1-8D9D-5A959FF949A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106" i="1" l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<sst xmlns="http://schemas.openxmlformats.org/spreadsheetml/2006/main" count="3" uniqueCount="3">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</sst>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topLeftCell="A16" workbookViewId="0">
      <selection activeCell="A106" sqref="A106:C12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35.1/44*100</f>
        <v>79.772727272727266</v>
      </c>
      <c r="B2">
        <f>36.52/44*100</f>
        <v>83</v>
      </c>
      <c r="C2">
        <f xml:space="preserve"> B2-A2</f>
        <v>3.2272727272727337</v>
      </c>
    </row>
    <row r="3" spans="1:3">
      <c r="A3">
        <f>15.95/42*100</f>
        <v>37.976190476190474</v>
      </c>
      <c r="B3">
        <f>16.73/42*100</f>
        <v>39.833333333333329</v>
      </c>
      <c r="C3">
        <f t="shared" ref="C3:C18" si="0" xml:space="preserve"> B3-A3</f>
        <v>1.8571428571428541</v>
      </c>
    </row>
    <row r="4" spans="1:3">
      <c r="A4">
        <f>16.55/37*100</f>
        <v>44.729729729729733</v>
      </c>
      <c r="B4">
        <f>17.42/37*100</f>
        <v>47.081081081081081</v>
      </c>
      <c r="C4">
        <f t="shared" si="0"/>
        <v>2.3513513513513473</v>
      </c>
    </row>
    <row r="5" spans="1:3">
      <c r="A5">
        <f>20.6/44*100</f>
        <v>46.81818181818182</v>
      </c>
      <c r="B5">
        <f>21.22/44*100</f>
        <v>48.227272727272727</v>
      </c>
      <c r="C5">
        <f t="shared" si="0"/>
        <v>1.4090909090909065</v>
      </c>
    </row>
    <row r="6" spans="1:3">
      <c r="A6">
        <f>6.55/47*100</f>
        <v>13.936170212765958</v>
      </c>
      <c r="B6">
        <f>7.6/47*100</f>
        <v>16.170212765957444</v>
      </c>
      <c r="C6">
        <f t="shared" si="0"/>
        <v>2.234042553191486</v>
      </c>
    </row>
    <row r="7" spans="1:3">
      <c r="A7">
        <f>35.4/41*100</f>
        <v>86.341463414634148</v>
      </c>
      <c r="B7">
        <f>36.61/41*100</f>
        <v>89.292682926829272</v>
      </c>
      <c r="C7">
        <f t="shared" si="0"/>
        <v>2.9512195121951237</v>
      </c>
    </row>
    <row r="8" spans="1:3">
      <c r="A8">
        <f>8.72/44*100</f>
        <v>19.81818181818182</v>
      </c>
      <c r="B8">
        <f>9.34/44*100</f>
        <v>21.227272727272727</v>
      </c>
      <c r="C8">
        <f t="shared" si="0"/>
        <v>1.4090909090909065</v>
      </c>
    </row>
    <row r="9" spans="1:3">
      <c r="A9">
        <f>12.05/51*100</f>
        <v>23.627450980392158</v>
      </c>
      <c r="B9">
        <f>12.51/51*100</f>
        <v>24.529411764705884</v>
      </c>
      <c r="C9">
        <f t="shared" si="0"/>
        <v>0.90196078431372584</v>
      </c>
    </row>
    <row r="10" spans="1:3">
      <c r="A10">
        <f>16.91/49*100</f>
        <v>34.510204081632658</v>
      </c>
      <c r="B10">
        <f>17.82/49*100</f>
        <v>36.367346938775512</v>
      </c>
      <c r="C10">
        <f t="shared" si="0"/>
        <v>1.8571428571428541</v>
      </c>
    </row>
    <row r="11" spans="1:3">
      <c r="A11">
        <f>33.82/51*100</f>
        <v>66.313725490196077</v>
      </c>
      <c r="B11">
        <f>34.7/51*100</f>
        <v>68.039215686274517</v>
      </c>
      <c r="C11">
        <f t="shared" si="0"/>
        <v>1.7254901960784395</v>
      </c>
    </row>
    <row r="12" spans="1:3">
      <c r="A12">
        <f>23.55/44*100</f>
        <v>53.52272727272728</v>
      </c>
      <c r="B12">
        <f>24.18/44*100</f>
        <v>54.954545454545453</v>
      </c>
      <c r="C12">
        <f t="shared" si="0"/>
        <v>1.4318181818181728</v>
      </c>
    </row>
    <row r="13" spans="1:3">
      <c r="A13">
        <f>21.86/49*100</f>
        <v>44.612244897959179</v>
      </c>
      <c r="B13">
        <f>22.43/49*100</f>
        <v>45.775510204081634</v>
      </c>
      <c r="C13">
        <f t="shared" si="0"/>
        <v>1.1632653061224545</v>
      </c>
    </row>
    <row r="14" spans="1:3">
      <c r="A14">
        <f>32.83/47*100</f>
        <v>69.851063829787236</v>
      </c>
      <c r="B14">
        <f>33.72/47*100</f>
        <v>71.744680851063819</v>
      </c>
      <c r="C14">
        <f t="shared" si="0"/>
        <v>1.893617021276583</v>
      </c>
    </row>
    <row r="15" spans="1:3">
      <c r="A15">
        <f>21.98/46*100</f>
        <v>47.782608695652172</v>
      </c>
      <c r="B15">
        <f>23.42/46*100</f>
        <v>50.913043478260875</v>
      </c>
      <c r="C15">
        <f t="shared" si="0"/>
        <v>3.1304347826087024</v>
      </c>
    </row>
    <row r="16" spans="1:3">
      <c r="A16">
        <f>23.04/48*100</f>
        <v>48</v>
      </c>
      <c r="B16">
        <f>23.72/48*100</f>
        <v>49.416666666666664</v>
      </c>
      <c r="C16">
        <f t="shared" si="0"/>
        <v>1.4166666666666643</v>
      </c>
    </row>
    <row r="17" spans="1:3">
      <c r="A17">
        <f>7.55/45*100</f>
        <v>16.777777777777779</v>
      </c>
      <c r="B17">
        <f>8.36/45*100</f>
        <v>18.577777777777776</v>
      </c>
      <c r="C17">
        <f t="shared" si="0"/>
        <v>1.7999999999999972</v>
      </c>
    </row>
    <row r="18" spans="1:3">
      <c r="A18">
        <f>31.61/52*100</f>
        <v>60.788461538461533</v>
      </c>
      <c r="B18">
        <f>35.86/52*100</f>
        <v>68.961538461538467</v>
      </c>
      <c r="C18">
        <f t="shared" si="0"/>
        <v>8.173076923076934</v>
      </c>
    </row>
    <row r="19" spans="1:3">
      <c r="A19">
        <f>17.318/44*100</f>
        <v>39.359090909090909</v>
      </c>
      <c r="B19">
        <f>18.823/44*100</f>
        <v>42.779545454545456</v>
      </c>
      <c r="C19">
        <f>B19-A19</f>
        <v>3.4204545454545467</v>
      </c>
    </row>
    <row r="20" spans="1:3">
      <c r="A20">
        <f>14.982/42*100</f>
        <v>35.671428571428571</v>
      </c>
      <c r="B20">
        <f>16.676/42*100</f>
        <v>39.704761904761895</v>
      </c>
      <c r="C20">
        <f t="shared" ref="C20:C36" si="1">B20-A20</f>
        <v>4.0333333333333243</v>
      </c>
    </row>
    <row r="21" spans="1:3">
      <c r="A21">
        <f>15.29/37*100</f>
        <v>41.324324324324323</v>
      </c>
      <c r="B21">
        <f>16.886/37*100</f>
        <v>45.637837837837836</v>
      </c>
      <c r="C21">
        <f t="shared" si="1"/>
        <v>4.313513513513513</v>
      </c>
    </row>
    <row r="22" spans="1:3">
      <c r="A22">
        <f>13.707/44*100</f>
        <v>31.152272727272727</v>
      </c>
      <c r="B22">
        <f>16.744/44*100</f>
        <v>38.054545454545455</v>
      </c>
      <c r="C22">
        <f t="shared" si="1"/>
        <v>6.9022727272727273</v>
      </c>
    </row>
    <row r="23" spans="1:3">
      <c r="A23">
        <f>14.823/47*100</f>
        <v>31.538297872340426</v>
      </c>
      <c r="B23">
        <f>16.183/47*100</f>
        <v>34.431914893617019</v>
      </c>
      <c r="C23">
        <f t="shared" si="1"/>
        <v>2.8936170212765937</v>
      </c>
    </row>
    <row r="24" spans="1:3">
      <c r="A24">
        <f>18.385/41*100</f>
        <v>44.841463414634156</v>
      </c>
      <c r="B24">
        <f>19.375/41*100</f>
        <v>47.256097560975604</v>
      </c>
      <c r="C24">
        <f t="shared" si="1"/>
        <v>2.4146341463414487</v>
      </c>
    </row>
    <row r="25" spans="1:3">
      <c r="A25">
        <f>32.225/44*100</f>
        <v>73.238636363636374</v>
      </c>
      <c r="B25">
        <f>33.393/44*100</f>
        <v>75.893181818181816</v>
      </c>
      <c r="C25">
        <f t="shared" si="1"/>
        <v>2.6545454545454419</v>
      </c>
    </row>
    <row r="26" spans="1:3">
      <c r="A26">
        <f>19.819/51*100</f>
        <v>38.860784313725489</v>
      </c>
      <c r="B26">
        <f>21.061/51*100</f>
        <v>41.29607843137255</v>
      </c>
      <c r="C26">
        <f t="shared" si="1"/>
        <v>2.4352941176470608</v>
      </c>
    </row>
    <row r="27" spans="1:3">
      <c r="A27">
        <f>30.543/49*100</f>
        <v>62.332653061224484</v>
      </c>
      <c r="B27">
        <f>32.643/49*100</f>
        <v>66.618367346938783</v>
      </c>
      <c r="C27">
        <f t="shared" si="1"/>
        <v>4.2857142857142989</v>
      </c>
    </row>
    <row r="28" spans="1:3">
      <c r="A28">
        <f>30.311/51*100</f>
        <v>59.433333333333337</v>
      </c>
      <c r="B28">
        <f>31.613/51*100</f>
        <v>61.98627450980392</v>
      </c>
      <c r="C28">
        <f t="shared" si="1"/>
        <v>2.5529411764705827</v>
      </c>
    </row>
    <row r="29" spans="1:3">
      <c r="A29">
        <f>43.533/44*100</f>
        <v>98.938636363636363</v>
      </c>
      <c r="B29">
        <f>46.032/44*100</f>
        <v>104.61818181818181</v>
      </c>
      <c r="C29">
        <f t="shared" si="1"/>
        <v>5.6795454545454476</v>
      </c>
    </row>
    <row r="30" spans="1:3">
      <c r="A30">
        <f>23.273/44*100</f>
        <v>52.893181818181823</v>
      </c>
      <c r="B30">
        <f>28.529/44*100</f>
        <v>64.838636363636354</v>
      </c>
      <c r="C30">
        <f t="shared" si="1"/>
        <v>11.945454545454531</v>
      </c>
    </row>
    <row r="31" spans="1:3">
      <c r="A31">
        <f>14.809/47*100</f>
        <v>31.508510638297871</v>
      </c>
      <c r="B31">
        <f>16.798/47*100</f>
        <v>35.740425531914887</v>
      </c>
      <c r="C31">
        <f t="shared" si="1"/>
        <v>4.2319148936170166</v>
      </c>
    </row>
    <row r="32" spans="1:3">
      <c r="A32">
        <f>6.534/49*100</f>
        <v>13.334693877551022</v>
      </c>
      <c r="B32">
        <f>7.466/49*100</f>
        <v>15.236734693877551</v>
      </c>
      <c r="C32">
        <f t="shared" si="1"/>
        <v>1.9020408163265294</v>
      </c>
    </row>
    <row r="33" spans="1:3">
      <c r="A33">
        <f>21.64/47*100</f>
        <v>46.042553191489361</v>
      </c>
      <c r="B33">
        <f>24.234/47*100</f>
        <v>51.561702127659579</v>
      </c>
      <c r="C33">
        <f t="shared" si="1"/>
        <v>5.5191489361702182</v>
      </c>
    </row>
    <row r="34" spans="1:3">
      <c r="A34">
        <f>15.963/48*100</f>
        <v>33.256250000000001</v>
      </c>
      <c r="B34">
        <f>17.501/48*100</f>
        <v>36.460416666666667</v>
      </c>
      <c r="C34">
        <f t="shared" si="1"/>
        <v>3.2041666666666657</v>
      </c>
    </row>
    <row r="35" spans="1:3">
      <c r="A35">
        <f>22.288/45*100</f>
        <v>49.528888888888886</v>
      </c>
      <c r="B35">
        <f>24.009/45*100</f>
        <v>53.353333333333332</v>
      </c>
      <c r="C35">
        <f t="shared" si="1"/>
        <v>3.8244444444444454</v>
      </c>
    </row>
    <row r="36" spans="1:3">
      <c r="A36">
        <f>25.164/52*100</f>
        <v>48.392307692307696</v>
      </c>
      <c r="B36">
        <f>26.479/52*100</f>
        <v>50.921153846153842</v>
      </c>
      <c r="C36">
        <f t="shared" si="1"/>
        <v>2.5288461538461462</v>
      </c>
    </row>
    <row r="37" spans="1:3">
      <c r="A37">
        <f>35.878/44*100</f>
        <v>81.540909090909082</v>
      </c>
      <c r="B37">
        <f>37.38/44*100</f>
        <v>84.954545454545467</v>
      </c>
      <c r="C37">
        <f>B37-A37</f>
        <v>3.4136363636363853</v>
      </c>
    </row>
    <row r="38" spans="1:3">
      <c r="A38" s="1">
        <f>18.071/42*100</f>
        <v>43.026190476190479</v>
      </c>
      <c r="B38">
        <f>19.139/42*100</f>
        <v>45.569047619047623</v>
      </c>
      <c r="C38">
        <f t="shared" ref="C38:C55" si="2">B38-A38</f>
        <v>2.5428571428571445</v>
      </c>
    </row>
    <row r="39" spans="1:3">
      <c r="A39">
        <f>21.375/37*100</f>
        <v>57.770270270270274</v>
      </c>
      <c r="B39">
        <f>22.322/37*100</f>
        <v>60.329729729729728</v>
      </c>
      <c r="C39">
        <f t="shared" si="2"/>
        <v>2.559459459459454</v>
      </c>
    </row>
    <row r="40" spans="1:3">
      <c r="A40">
        <f>39.337/44*100</f>
        <v>89.402272727272731</v>
      </c>
      <c r="B40">
        <f>40.402/44*100</f>
        <v>91.822727272727278</v>
      </c>
      <c r="C40">
        <f t="shared" si="2"/>
        <v>2.4204545454545467</v>
      </c>
    </row>
    <row r="41" spans="1:3">
      <c r="A41">
        <f>8.968/47*100</f>
        <v>19.080851063829787</v>
      </c>
      <c r="B41">
        <f>9.846/47*100</f>
        <v>20.948936170212768</v>
      </c>
      <c r="C41">
        <f t="shared" si="2"/>
        <v>1.8680851063829813</v>
      </c>
    </row>
    <row r="42" spans="1:3">
      <c r="A42">
        <f>26.411/41*100</f>
        <v>64.417073170731712</v>
      </c>
      <c r="B42">
        <f>27.332/41*100</f>
        <v>66.663414634146349</v>
      </c>
      <c r="C42">
        <f t="shared" si="2"/>
        <v>2.2463414634146375</v>
      </c>
    </row>
    <row r="43" spans="1:3">
      <c r="A43">
        <f>31.394/44*100</f>
        <v>71.349999999999994</v>
      </c>
      <c r="B43">
        <f>32.452/44*100</f>
        <v>73.75454545454545</v>
      </c>
      <c r="C43">
        <f t="shared" si="2"/>
        <v>2.4045454545454561</v>
      </c>
    </row>
    <row r="44" spans="1:3">
      <c r="A44">
        <f>24.017/51*100</f>
        <v>47.092156862745099</v>
      </c>
      <c r="B44">
        <f>25.081/51*100</f>
        <v>49.178431372549021</v>
      </c>
      <c r="C44">
        <f t="shared" si="2"/>
        <v>2.0862745098039213</v>
      </c>
    </row>
    <row r="45" spans="1:3">
      <c r="A45">
        <f>29.715/49*100</f>
        <v>60.642857142857146</v>
      </c>
      <c r="B45">
        <f>30.761/49*100</f>
        <v>62.777551020408161</v>
      </c>
      <c r="C45">
        <f t="shared" si="2"/>
        <v>2.1346938775510154</v>
      </c>
    </row>
    <row r="46" spans="1:3">
      <c r="A46">
        <f>21.019/51*100</f>
        <v>41.213725490196076</v>
      </c>
      <c r="B46">
        <f>26.462/51*100</f>
        <v>51.886274509803918</v>
      </c>
      <c r="C46">
        <f t="shared" si="2"/>
        <v>10.672549019607843</v>
      </c>
    </row>
    <row r="47" spans="1:3">
      <c r="A47">
        <f>13.374/44*100</f>
        <v>30.395454545454548</v>
      </c>
      <c r="B47">
        <f>14.329/44*100</f>
        <v>32.565909090909088</v>
      </c>
      <c r="C47">
        <f t="shared" si="2"/>
        <v>2.1704545454545396</v>
      </c>
    </row>
    <row r="48" spans="1:3">
      <c r="A48">
        <f>35.224/44*100</f>
        <v>80.054545454545448</v>
      </c>
      <c r="B48">
        <f>36.11/44*100</f>
        <v>82.068181818181813</v>
      </c>
      <c r="C48">
        <f t="shared" si="2"/>
        <v>2.0136363636363654</v>
      </c>
    </row>
    <row r="49" spans="1:3">
      <c r="A49">
        <f>30.606/47*100</f>
        <v>65.119148936170205</v>
      </c>
      <c r="B49">
        <f>31.859/47*100</f>
        <v>67.785106382978739</v>
      </c>
      <c r="C49">
        <f t="shared" si="2"/>
        <v>2.6659574468085339</v>
      </c>
    </row>
    <row r="50" spans="1:3">
      <c r="A50">
        <f>26.705/49*100</f>
        <v>54.499999999999993</v>
      </c>
      <c r="B50">
        <f>28.16/49*100</f>
        <v>57.469387755102041</v>
      </c>
      <c r="C50">
        <f t="shared" si="2"/>
        <v>2.9693877551020478</v>
      </c>
    </row>
    <row r="51" spans="1:3">
      <c r="A51">
        <f>30.676/47*100</f>
        <v>65.268085106382983</v>
      </c>
      <c r="B51">
        <f>32.449/47*100</f>
        <v>69.040425531914877</v>
      </c>
      <c r="C51">
        <f t="shared" si="2"/>
        <v>3.772340425531894</v>
      </c>
    </row>
    <row r="52" spans="1:3">
      <c r="A52">
        <f>40.067/46*100</f>
        <v>87.102173913043472</v>
      </c>
      <c r="B52">
        <f>41.304/46*100</f>
        <v>89.791304347826099</v>
      </c>
      <c r="C52">
        <f t="shared" si="2"/>
        <v>2.6891304347826264</v>
      </c>
    </row>
    <row r="53" spans="1:3">
      <c r="A53">
        <f>20.77/48*100</f>
        <v>43.270833333333329</v>
      </c>
      <c r="B53">
        <f>22.038/48*100</f>
        <v>45.912500000000001</v>
      </c>
      <c r="C53">
        <f t="shared" si="2"/>
        <v>2.6416666666666728</v>
      </c>
    </row>
    <row r="54" spans="1:3">
      <c r="A54">
        <f>32.39/45*100</f>
        <v>71.977777777777774</v>
      </c>
      <c r="B54">
        <f>33.391/45*100</f>
        <v>74.202222222222218</v>
      </c>
      <c r="C54">
        <f t="shared" si="2"/>
        <v>2.224444444444444</v>
      </c>
    </row>
    <row r="55" spans="1:3">
      <c r="A55">
        <f>36.285/52*100</f>
        <v>69.778846153846146</v>
      </c>
      <c r="B55">
        <f>37.099/52*100</f>
        <v>71.344230769230762</v>
      </c>
      <c r="C55">
        <f t="shared" si="2"/>
        <v>1.565384615384616</v>
      </c>
    </row>
    <row r="56" spans="1:3">
      <c r="A56">
        <f>35.603/44*100</f>
        <v>80.915909090909096</v>
      </c>
      <c r="B56">
        <f>36.969/44*100</f>
        <v>84.020454545454555</v>
      </c>
      <c r="C56">
        <f>B56-A56</f>
        <v>3.1045454545454589</v>
      </c>
    </row>
    <row r="57" spans="1:3">
      <c r="A57">
        <f>24.182/42*100</f>
        <v>57.576190476190469</v>
      </c>
      <c r="B57">
        <f>26.319/42*100</f>
        <v>62.664285714285718</v>
      </c>
      <c r="C57">
        <f t="shared" ref="C57:C73" si="3">B57-A57</f>
        <v>5.0880952380952493</v>
      </c>
    </row>
    <row r="58" spans="1:3">
      <c r="A58">
        <f>43.619/44*100</f>
        <v>99.134090909090915</v>
      </c>
      <c r="B58">
        <f>46.556/44*100</f>
        <v>105.8090909090909</v>
      </c>
      <c r="C58">
        <f t="shared" si="3"/>
        <v>6.6749999999999829</v>
      </c>
    </row>
    <row r="59" spans="1:3">
      <c r="A59">
        <f>26.241/47*100</f>
        <v>55.831914893617018</v>
      </c>
      <c r="B59">
        <f>28.046/47*100</f>
        <v>59.672340425531914</v>
      </c>
      <c r="C59">
        <f t="shared" si="3"/>
        <v>3.8404255319148959</v>
      </c>
    </row>
    <row r="60" spans="1:3">
      <c r="A60">
        <f>22.209/41*100</f>
        <v>54.168292682926833</v>
      </c>
      <c r="B60">
        <f>22.975/41*100</f>
        <v>56.036585365853661</v>
      </c>
      <c r="C60">
        <f t="shared" si="3"/>
        <v>1.8682926829268283</v>
      </c>
    </row>
    <row r="61" spans="1:3">
      <c r="A61">
        <f>33.42/44*100</f>
        <v>75.954545454545467</v>
      </c>
      <c r="B61">
        <f>34.354/44*100</f>
        <v>78.077272727272728</v>
      </c>
      <c r="C61">
        <f t="shared" si="3"/>
        <v>2.1227272727272606</v>
      </c>
    </row>
    <row r="62" spans="1:3">
      <c r="A62">
        <f>37.689/51*100</f>
        <v>73.900000000000006</v>
      </c>
      <c r="B62">
        <f>38.635/51*100</f>
        <v>75.754901960784309</v>
      </c>
      <c r="C62">
        <f t="shared" si="3"/>
        <v>1.8549019607843036</v>
      </c>
    </row>
    <row r="63" spans="1:3">
      <c r="A63">
        <f>32.198/49*100</f>
        <v>65.710204081632654</v>
      </c>
      <c r="B63">
        <f>33.083/49*100</f>
        <v>67.516326530612233</v>
      </c>
      <c r="C63">
        <f t="shared" si="3"/>
        <v>1.8061224489795791</v>
      </c>
    </row>
    <row r="64" spans="1:3">
      <c r="A64">
        <f>29.529/51*100</f>
        <v>57.9</v>
      </c>
      <c r="B64">
        <f>31.954/51*100</f>
        <v>62.654901960784315</v>
      </c>
      <c r="C64">
        <f t="shared" si="3"/>
        <v>4.7549019607843164</v>
      </c>
    </row>
    <row r="65" spans="1:3">
      <c r="A65">
        <f>19.32/44*100</f>
        <v>43.909090909090907</v>
      </c>
      <c r="B65">
        <f>20.436/44*100</f>
        <v>46.445454545454545</v>
      </c>
      <c r="C65">
        <f t="shared" si="3"/>
        <v>2.5363636363636388</v>
      </c>
    </row>
    <row r="66" spans="1:3">
      <c r="A66">
        <f>8.378/44*100</f>
        <v>19.040909090909093</v>
      </c>
      <c r="B66">
        <f>9.989/44*100</f>
        <v>22.702272727272728</v>
      </c>
      <c r="C66">
        <f t="shared" si="3"/>
        <v>3.6613636363636353</v>
      </c>
    </row>
    <row r="67" spans="1:3">
      <c r="A67">
        <f>46.355/47*100</f>
        <v>98.627659574468069</v>
      </c>
      <c r="B67">
        <f>47.869/47*100</f>
        <v>101.84893617021275</v>
      </c>
      <c r="C67">
        <f t="shared" si="3"/>
        <v>3.2212765957446834</v>
      </c>
    </row>
    <row r="68" spans="1:3">
      <c r="A68">
        <f>47.887/49*100</f>
        <v>97.728571428571428</v>
      </c>
      <c r="B68">
        <f>50.269/49*100</f>
        <v>102.58979591836734</v>
      </c>
      <c r="C68">
        <f t="shared" si="3"/>
        <v>4.8612244897959158</v>
      </c>
    </row>
    <row r="69" spans="1:3">
      <c r="A69">
        <f>26.366/47*100</f>
        <v>56.097872340425539</v>
      </c>
      <c r="B69">
        <f>27.687/47*100</f>
        <v>58.908510638297869</v>
      </c>
      <c r="C69">
        <f t="shared" si="3"/>
        <v>2.8106382978723303</v>
      </c>
    </row>
    <row r="70" spans="1:3">
      <c r="A70">
        <f>45.813/46*100</f>
        <v>99.593478260869574</v>
      </c>
      <c r="B70">
        <f>47.497/46*100</f>
        <v>103.25434782608696</v>
      </c>
      <c r="C70">
        <f t="shared" si="3"/>
        <v>3.6608695652173822</v>
      </c>
    </row>
    <row r="71" spans="1:3">
      <c r="A71">
        <f>37.022/48*100</f>
        <v>77.129166666666663</v>
      </c>
      <c r="B71">
        <f>38.164/48*100</f>
        <v>79.50833333333334</v>
      </c>
      <c r="C71">
        <f t="shared" si="3"/>
        <v>2.3791666666666771</v>
      </c>
    </row>
    <row r="72" spans="1:3">
      <c r="A72">
        <f>26.858/45*100</f>
        <v>59.684444444444452</v>
      </c>
      <c r="B72">
        <f>29.505/45*100</f>
        <v>65.566666666666663</v>
      </c>
      <c r="C72">
        <f t="shared" si="3"/>
        <v>5.8822222222222109</v>
      </c>
    </row>
    <row r="73" spans="1:3">
      <c r="A73">
        <f>36.24/52*100</f>
        <v>69.692307692307693</v>
      </c>
      <c r="B73">
        <f>37.365/52*100</f>
        <v>71.855769230769241</v>
      </c>
      <c r="C73">
        <f t="shared" si="3"/>
        <v>2.1634615384615472</v>
      </c>
    </row>
    <row r="74" spans="1:3">
      <c r="A74">
        <f>9.977/44*100</f>
        <v>22.675000000000001</v>
      </c>
      <c r="B74">
        <f>11.749/44*100</f>
        <v>26.702272727272732</v>
      </c>
      <c r="C74">
        <f>B74-A74</f>
        <v>4.0272727272727309</v>
      </c>
    </row>
    <row r="75" spans="1:3">
      <c r="A75">
        <f>14.326/42*100</f>
        <v>34.109523809523814</v>
      </c>
      <c r="B75">
        <f>15.14/42*100</f>
        <v>36.047619047619051</v>
      </c>
      <c r="C75">
        <f t="shared" ref="C75:C105" si="4">B75-A75</f>
        <v>1.9380952380952365</v>
      </c>
    </row>
    <row r="76" spans="1:3">
      <c r="A76">
        <f>15.408/37*100</f>
        <v>41.643243243243248</v>
      </c>
      <c r="B76">
        <f>17.702/37*100</f>
        <v>47.843243243243251</v>
      </c>
      <c r="C76">
        <f t="shared" si="4"/>
        <v>6.2000000000000028</v>
      </c>
    </row>
    <row r="77" spans="1:3">
      <c r="A77">
        <f>27.436/44*100</f>
        <v>62.354545454545452</v>
      </c>
      <c r="B77">
        <f>29.995/44*100</f>
        <v>68.170454545454547</v>
      </c>
      <c r="C77">
        <f t="shared" si="4"/>
        <v>5.8159090909090949</v>
      </c>
    </row>
    <row r="78" spans="1:3">
      <c r="A78">
        <f>14.066/47*100</f>
        <v>29.927659574468084</v>
      </c>
      <c r="B78">
        <f>16.046/47*100</f>
        <v>34.140425531914893</v>
      </c>
      <c r="C78">
        <f t="shared" si="4"/>
        <v>4.212765957446809</v>
      </c>
    </row>
    <row r="79" spans="1:3">
      <c r="A79">
        <f>19.293/41*100</f>
        <v>47.056097560975608</v>
      </c>
      <c r="B79">
        <f>22.143/41*100</f>
        <v>54.007317073170732</v>
      </c>
      <c r="C79">
        <f t="shared" si="4"/>
        <v>6.9512195121951237</v>
      </c>
    </row>
    <row r="80" spans="1:3">
      <c r="A80">
        <f>20.27/44*100</f>
        <v>46.06818181818182</v>
      </c>
      <c r="B80">
        <f>23.451/44*100</f>
        <v>53.297727272727272</v>
      </c>
      <c r="C80">
        <f t="shared" si="4"/>
        <v>7.2295454545454518</v>
      </c>
    </row>
    <row r="81" spans="1:3">
      <c r="A81">
        <f>27/51*100</f>
        <v>52.941176470588239</v>
      </c>
      <c r="B81">
        <f>29.621/51*100</f>
        <v>58.08039215686275</v>
      </c>
      <c r="C81">
        <f t="shared" si="4"/>
        <v>5.1392156862745111</v>
      </c>
    </row>
    <row r="82" spans="1:3">
      <c r="A82">
        <f>20.028/49*100</f>
        <v>40.873469387755101</v>
      </c>
      <c r="B82">
        <f>21.479/49*100</f>
        <v>43.834693877551018</v>
      </c>
      <c r="C82">
        <f t="shared" si="4"/>
        <v>2.9612244897959172</v>
      </c>
    </row>
    <row r="83" spans="1:3">
      <c r="A83">
        <f>22.699/51*100</f>
        <v>44.507843137254902</v>
      </c>
      <c r="B83">
        <f>25.783/51*100</f>
        <v>50.554901960784314</v>
      </c>
      <c r="C83">
        <f t="shared" si="4"/>
        <v>6.0470588235294116</v>
      </c>
    </row>
    <row r="84" spans="1:3">
      <c r="A84">
        <f>18.045/44*100</f>
        <v>41.01136363636364</v>
      </c>
      <c r="B84">
        <f>21.953/44*100</f>
        <v>49.893181818181816</v>
      </c>
      <c r="C84">
        <f t="shared" si="4"/>
        <v>8.8818181818181756</v>
      </c>
    </row>
    <row r="85" spans="1:3">
      <c r="A85">
        <f>16.978/47*100</f>
        <v>36.123404255319151</v>
      </c>
      <c r="B85">
        <f>17.985/47*100</f>
        <v>38.265957446808507</v>
      </c>
      <c r="C85">
        <f t="shared" si="4"/>
        <v>2.1425531914893554</v>
      </c>
    </row>
    <row r="86" spans="1:3">
      <c r="A86">
        <f>22.79/49*100</f>
        <v>46.510204081632651</v>
      </c>
      <c r="B86">
        <f>25.584/49*100</f>
        <v>52.212244897959181</v>
      </c>
      <c r="C86">
        <f t="shared" si="4"/>
        <v>5.7020408163265301</v>
      </c>
    </row>
    <row r="87" spans="1:3">
      <c r="A87">
        <f>12.976/47*100</f>
        <v>27.608510638297872</v>
      </c>
      <c r="B87">
        <f>15.494/47*100</f>
        <v>32.96595744680851</v>
      </c>
      <c r="C87">
        <f t="shared" si="4"/>
        <v>5.3574468085106375</v>
      </c>
    </row>
    <row r="88" spans="1:3">
      <c r="A88">
        <f>20.227/48*100</f>
        <v>42.139583333333334</v>
      </c>
      <c r="B88">
        <f>22.458/48*100</f>
        <v>46.787500000000001</v>
      </c>
      <c r="C88">
        <f t="shared" si="4"/>
        <v>4.6479166666666671</v>
      </c>
    </row>
    <row r="89" spans="1:3">
      <c r="A89">
        <f>25.86/45*100</f>
        <v>57.466666666666669</v>
      </c>
      <c r="B89">
        <f>27.383/45*100</f>
        <v>60.851111111111109</v>
      </c>
      <c r="C89">
        <f t="shared" si="4"/>
        <v>3.3844444444444406</v>
      </c>
    </row>
    <row r="90" spans="1:3">
      <c r="A90">
        <f>30.311/52*100</f>
        <v>58.290384615384617</v>
      </c>
      <c r="B90">
        <f>33.11/52*100</f>
        <v>63.67307692307692</v>
      </c>
      <c r="C90">
        <f t="shared" si="4"/>
        <v>5.3826923076923023</v>
      </c>
    </row>
    <row r="91" spans="1:3">
      <c r="A91">
        <f>22/42*100</f>
        <v>52.380952380952387</v>
      </c>
      <c r="B91">
        <f>23.624/42*100</f>
        <v>56.247619047619047</v>
      </c>
      <c r="C91">
        <f t="shared" si="4"/>
        <v>3.86666666666666</v>
      </c>
    </row>
    <row r="92" spans="1:3">
      <c r="A92">
        <f>36.823/37*100</f>
        <v>99.52162162162162</v>
      </c>
      <c r="B92">
        <f>37.422/37*100</f>
        <v>101.14054054054054</v>
      </c>
      <c r="C92">
        <f t="shared" si="4"/>
        <v>1.6189189189189221</v>
      </c>
    </row>
    <row r="93" spans="1:3">
      <c r="A93">
        <f>35.894/44*100</f>
        <v>81.577272727272714</v>
      </c>
      <c r="B93">
        <f>36.647/44*100</f>
        <v>83.288636363636357</v>
      </c>
      <c r="C93">
        <f t="shared" si="4"/>
        <v>1.7113636363636431</v>
      </c>
    </row>
    <row r="94" spans="1:3">
      <c r="A94">
        <f>30.76/47*100</f>
        <v>65.446808510638306</v>
      </c>
      <c r="B94">
        <f>31.309/47*100</f>
        <v>66.614893617021281</v>
      </c>
      <c r="C94">
        <f t="shared" si="4"/>
        <v>1.1680851063829749</v>
      </c>
    </row>
    <row r="95" spans="1:3">
      <c r="A95">
        <f>39.804/41*100</f>
        <v>97.082926829268303</v>
      </c>
      <c r="B95">
        <f>40.477/41*100</f>
        <v>98.724390243902434</v>
      </c>
      <c r="C95">
        <f t="shared" si="4"/>
        <v>1.6414634146341314</v>
      </c>
    </row>
    <row r="96" spans="1:3">
      <c r="A96">
        <f>34.3/44*100</f>
        <v>77.954545454545439</v>
      </c>
      <c r="B96">
        <f>34.487/44*100</f>
        <v>78.379545454545465</v>
      </c>
      <c r="C96">
        <f t="shared" si="4"/>
        <v>0.42500000000002558</v>
      </c>
    </row>
    <row r="97" spans="1:3">
      <c r="A97">
        <f>42.384/51*100</f>
        <v>83.10588235294118</v>
      </c>
      <c r="B97">
        <f>43.242/51*100</f>
        <v>84.788235294117641</v>
      </c>
      <c r="C97">
        <f t="shared" si="4"/>
        <v>1.6823529411764611</v>
      </c>
    </row>
    <row r="98" spans="1:3">
      <c r="A98">
        <f>43.742/49*100</f>
        <v>89.269387755102031</v>
      </c>
      <c r="B98">
        <f>44.297/49*100</f>
        <v>90.402040816326519</v>
      </c>
      <c r="C98">
        <f t="shared" si="4"/>
        <v>1.1326530612244881</v>
      </c>
    </row>
    <row r="99" spans="1:3">
      <c r="A99">
        <f>34.973/51*100</f>
        <v>68.574509803921572</v>
      </c>
      <c r="B99">
        <f>35.688/51*100</f>
        <v>69.976470588235301</v>
      </c>
      <c r="C99">
        <f t="shared" si="4"/>
        <v>1.4019607843137294</v>
      </c>
    </row>
    <row r="100" spans="1:3">
      <c r="A100">
        <f>18.492/44*100</f>
        <v>42.027272727272731</v>
      </c>
      <c r="B100">
        <f>18.697/44*100</f>
        <v>42.493181818181817</v>
      </c>
      <c r="C100">
        <f t="shared" si="4"/>
        <v>0.46590909090908639</v>
      </c>
    </row>
    <row r="101" spans="1:3">
      <c r="A101">
        <f>30.647/44*100</f>
        <v>69.652272727272731</v>
      </c>
      <c r="B101">
        <f>31.362/44*100</f>
        <v>71.277272727272717</v>
      </c>
      <c r="C101">
        <f t="shared" si="4"/>
        <v>1.6249999999999858</v>
      </c>
    </row>
    <row r="102" spans="1:3">
      <c r="A102">
        <f>41.772/49*100</f>
        <v>85.248979591836729</v>
      </c>
      <c r="B102">
        <f>42.505/49*100</f>
        <v>86.744897959183675</v>
      </c>
      <c r="C102">
        <f t="shared" si="4"/>
        <v>1.4959183673469454</v>
      </c>
    </row>
    <row r="103" spans="1:3">
      <c r="A103">
        <f>27.021/47*100</f>
        <v>57.491489361702129</v>
      </c>
      <c r="B103">
        <f>28.023/47*100</f>
        <v>59.623404255319144</v>
      </c>
      <c r="C103">
        <f t="shared" si="4"/>
        <v>2.1319148936170151</v>
      </c>
    </row>
    <row r="104" spans="1:3">
      <c r="A104">
        <f>31.154/48*100</f>
        <v>64.904166666666669</v>
      </c>
      <c r="B104">
        <f>31.731/48*100</f>
        <v>66.106250000000003</v>
      </c>
      <c r="C104">
        <f t="shared" si="4"/>
        <v>1.2020833333333343</v>
      </c>
    </row>
    <row r="105" spans="1:3">
      <c r="A105">
        <f>40.972/52*100</f>
        <v>78.792307692307702</v>
      </c>
      <c r="B105">
        <f>41.876/52*100</f>
        <v>80.530769230769224</v>
      </c>
      <c r="C105">
        <f t="shared" si="4"/>
        <v>1.7384615384615216</v>
      </c>
    </row>
    <row r="106" spans="1:3">
      <c r="A106">
        <f>29.282/44*100</f>
        <v>66.55</v>
      </c>
      <c r="B106">
        <f>30.932/44*100</f>
        <v>70.3</v>
      </c>
      <c r="C106">
        <f>B106-A106</f>
        <v>3.75</v>
      </c>
    </row>
    <row r="107" spans="1:3">
      <c r="A107">
        <f>11.477/42*100</f>
        <v>27.326190476190476</v>
      </c>
      <c r="B107">
        <f>15.927/42*100</f>
        <v>37.921428571428571</v>
      </c>
      <c r="C107">
        <f t="shared" ref="C107:C124" si="5">B107-A107</f>
        <v>10.595238095238095</v>
      </c>
    </row>
    <row r="108" spans="1:3">
      <c r="A108">
        <f>18.042/37*100</f>
        <v>48.762162162162163</v>
      </c>
      <c r="B108">
        <f>19.381/37*100</f>
        <v>52.381081081081085</v>
      </c>
      <c r="C108">
        <f t="shared" si="5"/>
        <v>3.6189189189189221</v>
      </c>
    </row>
    <row r="109" spans="1:3">
      <c r="A109">
        <f>44.553/44*100</f>
        <v>101.25681818181818</v>
      </c>
      <c r="B109">
        <f>46.68/44*100</f>
        <v>106.09090909090908</v>
      </c>
      <c r="C109">
        <f t="shared" si="5"/>
        <v>4.8340909090909037</v>
      </c>
    </row>
    <row r="110" spans="1:3">
      <c r="A110">
        <f>32.847/47*100</f>
        <v>69.887234042553189</v>
      </c>
      <c r="B110">
        <f>33.858/47*100</f>
        <v>72.038297872340422</v>
      </c>
      <c r="C110">
        <f t="shared" si="5"/>
        <v>2.1510638297872333</v>
      </c>
    </row>
    <row r="111" spans="1:3">
      <c r="A111">
        <f>30.842/41*100</f>
        <v>75.224390243902434</v>
      </c>
      <c r="B111">
        <f>31.584/41*100</f>
        <v>77.034146341463412</v>
      </c>
      <c r="C111">
        <f t="shared" si="5"/>
        <v>1.8097560975609781</v>
      </c>
    </row>
    <row r="112" spans="1:3">
      <c r="A112">
        <f>27.057/44*100</f>
        <v>61.493181818181817</v>
      </c>
      <c r="B112">
        <f>28.04/44*100</f>
        <v>63.72727272727272</v>
      </c>
      <c r="C112">
        <f t="shared" si="5"/>
        <v>2.2340909090909022</v>
      </c>
    </row>
    <row r="113" spans="1:3">
      <c r="A113">
        <f>39.41/51*100</f>
        <v>77.274509803921561</v>
      </c>
      <c r="B113">
        <f>40.602/51*100</f>
        <v>79.611764705882351</v>
      </c>
      <c r="C113">
        <f t="shared" si="5"/>
        <v>2.3372549019607902</v>
      </c>
    </row>
    <row r="114" spans="1:3">
      <c r="A114">
        <f>29.145/49*100</f>
        <v>59.479591836734691</v>
      </c>
      <c r="B114">
        <f>31.039/49*100</f>
        <v>63.344897959183676</v>
      </c>
      <c r="C114">
        <f t="shared" si="5"/>
        <v>3.8653061224489846</v>
      </c>
    </row>
    <row r="115" spans="1:3">
      <c r="A115">
        <f>36.087/51*100</f>
        <v>70.758823529411771</v>
      </c>
      <c r="B115">
        <f>36.63/51*100</f>
        <v>71.82352941176471</v>
      </c>
      <c r="C115">
        <f t="shared" si="5"/>
        <v>1.0647058823529392</v>
      </c>
    </row>
    <row r="116" spans="1:3">
      <c r="A116">
        <f>43.762/44*100</f>
        <v>99.459090909090904</v>
      </c>
      <c r="B116">
        <f>44.718/44*100</f>
        <v>101.63181818181819</v>
      </c>
      <c r="C116">
        <f t="shared" si="5"/>
        <v>2.1727272727272862</v>
      </c>
    </row>
    <row r="117" spans="1:3">
      <c r="A117">
        <f>18.614/44*100</f>
        <v>42.304545454545455</v>
      </c>
      <c r="B117">
        <f>19.955/44*100</f>
        <v>45.352272727272727</v>
      </c>
      <c r="C117">
        <f t="shared" si="5"/>
        <v>3.047727272727272</v>
      </c>
    </row>
    <row r="118" spans="1:3">
      <c r="A118">
        <f>17.541/47*100</f>
        <v>37.321276595744678</v>
      </c>
      <c r="B118">
        <f>19.522/47*100</f>
        <v>41.536170212765953</v>
      </c>
      <c r="C118">
        <f t="shared" si="5"/>
        <v>4.214893617021275</v>
      </c>
    </row>
    <row r="119" spans="1:3">
      <c r="A119">
        <f>47.559/49*100</f>
        <v>97.059183673469391</v>
      </c>
      <c r="B119">
        <f>49.376/49*100</f>
        <v>100.76734693877552</v>
      </c>
      <c r="C119">
        <f t="shared" si="5"/>
        <v>3.7081632653061263</v>
      </c>
    </row>
    <row r="120" spans="1:3">
      <c r="A120">
        <f>25.649/47*100</f>
        <v>54.57234042553192</v>
      </c>
      <c r="B120">
        <f>26.665/47*100</f>
        <v>56.734042553191486</v>
      </c>
      <c r="C120">
        <f t="shared" si="5"/>
        <v>2.1617021276595665</v>
      </c>
    </row>
    <row r="121" spans="1:3">
      <c r="A121">
        <f>35.077/46*100</f>
        <v>76.254347826086956</v>
      </c>
      <c r="B121">
        <f>35.984/46*100</f>
        <v>78.22608695652174</v>
      </c>
      <c r="C121">
        <f t="shared" si="5"/>
        <v>1.9717391304347842</v>
      </c>
    </row>
    <row r="122" spans="1:3">
      <c r="A122">
        <f>23.196/48*100</f>
        <v>48.325000000000003</v>
      </c>
      <c r="B122">
        <f>24.166/48*100</f>
        <v>50.345833333333331</v>
      </c>
      <c r="C122">
        <f t="shared" si="5"/>
        <v>2.0208333333333286</v>
      </c>
    </row>
    <row r="123" spans="1:3">
      <c r="A123">
        <f>25.37/45*100</f>
        <v>56.37777777777778</v>
      </c>
      <c r="B123">
        <f>26.272/45*100</f>
        <v>58.382222222222225</v>
      </c>
      <c r="C123">
        <f t="shared" si="5"/>
        <v>2.0044444444444451</v>
      </c>
    </row>
    <row r="124" spans="1:3">
      <c r="A124">
        <f>35.648/52*100</f>
        <v>68.553846153846166</v>
      </c>
      <c r="B124">
        <f>36.445/52*100</f>
        <v>70.086538461538467</v>
      </c>
      <c r="C124">
        <f t="shared" si="5"/>
        <v>1.5326923076923009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2025-04-04T16:58:42Z</dcterms:created>
  <dcterms:modified xsi:type="dcterms:W3CDTF">2025-04-04T17:00:45Z</dcterms:modified>
  <cp:category/>
  <cp:contentStatus/>
</cp:coreProperties>
</file>