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1a35d8808318d/Desktop/Data visualization/"/>
    </mc:Choice>
  </mc:AlternateContent>
  <xr:revisionPtr revIDLastSave="337" documentId="13_ncr:1_{E315FF62-7A44-475F-AEDA-1914FF337A67}" xr6:coauthVersionLast="47" xr6:coauthVersionMax="47" xr10:uidLastSave="{FA511DEC-8E7C-496F-9262-7C0DBF8F7DBE}"/>
  <bookViews>
    <workbookView xWindow="-108" yWindow="-108" windowWidth="23256" windowHeight="12456" activeTab="2" xr2:uid="{00000000-000D-0000-FFFF-FFFF00000000}"/>
  </bookViews>
  <sheets>
    <sheet name="Sheet5" sheetId="6" r:id="rId1"/>
    <sheet name="Sheet6" sheetId="7" r:id="rId2"/>
    <sheet name="Sheet10" sheetId="11" r:id="rId3"/>
    <sheet name="Sheet12" sheetId="13" r:id="rId4"/>
    <sheet name="Sheet1" sheetId="2" r:id="rId5"/>
  </sheets>
  <definedNames>
    <definedName name="_xlnm._FilterDatabase" localSheetId="4" hidden="1">Sheet1!$A$8:$R$508</definedName>
  </definedNames>
  <calcPr calcId="191029"/>
  <pivotCaches>
    <pivotCache cacheId="8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9" i="2"/>
  <c r="G10" i="2"/>
  <c r="W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9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U15" i="2"/>
  <c r="U9" i="2"/>
  <c r="U11" i="2"/>
  <c r="U13" i="2"/>
  <c r="U12" i="2"/>
  <c r="U14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</calcChain>
</file>

<file path=xl/sharedStrings.xml><?xml version="1.0" encoding="utf-8"?>
<sst xmlns="http://schemas.openxmlformats.org/spreadsheetml/2006/main" count="554" uniqueCount="47">
  <si>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</si>
  <si>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</si>
  <si>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</si>
  <si>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</si>
  <si>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</si>
  <si>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</si>
  <si>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</si>
  <si>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</si>
  <si>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</si>
  <si>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</si>
  <si>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</si>
  <si>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</si>
  <si>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</si>
  <si>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</si>
  <si>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</si>
  <si>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</si>
  <si>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</si>
  <si>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</si>
  <si>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</si>
  <si>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</si>
  <si>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</si>
  <si>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</si>
  <si>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</si>
  <si>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</si>
  <si>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</si>
  <si>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</si>
  <si>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</si>
  <si>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</si>
  <si>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</si>
  <si>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Above 75</t>
  </si>
  <si>
    <t>below 25</t>
  </si>
  <si>
    <t>Percentage of LTV</t>
  </si>
  <si>
    <t>50%-74%</t>
  </si>
  <si>
    <t>25%- 49%</t>
  </si>
  <si>
    <t>Count of Borrower ID Number</t>
  </si>
  <si>
    <t>% Minority report</t>
  </si>
  <si>
    <t>% Annual Income</t>
  </si>
  <si>
    <t>&lt;50K</t>
  </si>
  <si>
    <t>&gt;100K</t>
  </si>
  <si>
    <t>&gt;150K</t>
  </si>
  <si>
    <t>&gt;225K</t>
  </si>
  <si>
    <t>&gt;50K</t>
  </si>
  <si>
    <t>Value of Home</t>
  </si>
  <si>
    <t>&lt;100K</t>
  </si>
  <si>
    <t>&gt;300K</t>
  </si>
  <si>
    <t>&gt;600K</t>
  </si>
  <si>
    <t>&gt;800K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</si>
</sst>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7" fillId="34" borderId="0" xfId="0" applyFont="1" applyFill="1"/>
    <xf numFmtId="0" fontId="13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42" applyNumberFormat="1" applyFont="1"/>
    <xf numFmtId="0" fontId="13" fillId="35" borderId="0" xfId="42" applyNumberFormat="1" applyFont="1" applyFill="1"/>
    <xf numFmtId="0" fontId="0" fillId="0" borderId="0" xfId="42" applyNumberFormat="1" applyFont="1" applyAlignment="1">
      <alignment wrapText="1"/>
    </xf>
    <xf numFmtId="169" fontId="0" fillId="0" borderId="0" xfId="0" applyNumberFormat="1"/>
    <xf numFmtId="169" fontId="19" fillId="34" borderId="0" xfId="0" applyNumberFormat="1" applyFont="1" applyFill="1"/>
    <xf numFmtId="169" fontId="0" fillId="0" borderId="0" xfId="0" applyNumberFormat="1" applyAlignment="1">
      <alignment wrapText="1"/>
    </xf>
    <xf numFmtId="169" fontId="19" fillId="35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(1).xlsx]Sheet5!PivotTable4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25%- 49%</c:v>
                </c:pt>
                <c:pt idx="1">
                  <c:v>50%-74%</c:v>
                </c:pt>
                <c:pt idx="2">
                  <c:v>Above 75</c:v>
                </c:pt>
                <c:pt idx="3">
                  <c:v>below 25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57</c:v>
                </c:pt>
                <c:pt idx="1">
                  <c:v>203</c:v>
                </c:pt>
                <c:pt idx="2">
                  <c:v>234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BCE-8F31-5A4005C44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46016"/>
        <c:axId val="184724112"/>
      </c:barChart>
      <c:catAx>
        <c:axId val="1690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4112"/>
        <c:crosses val="autoZero"/>
        <c:auto val="1"/>
        <c:lblAlgn val="ctr"/>
        <c:lblOffset val="100"/>
        <c:noMultiLvlLbl val="0"/>
      </c:catAx>
      <c:valAx>
        <c:axId val="1847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25%- 49%</c:v>
                </c:pt>
                <c:pt idx="1">
                  <c:v>50%-74%</c:v>
                </c:pt>
                <c:pt idx="2">
                  <c:v>Above 75</c:v>
                </c:pt>
                <c:pt idx="3">
                  <c:v>below 25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130</c:v>
                </c:pt>
                <c:pt idx="1">
                  <c:v>45</c:v>
                </c:pt>
                <c:pt idx="2">
                  <c:v>40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55B-A807-F38224DC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697680"/>
        <c:axId val="359696720"/>
      </c:barChart>
      <c:catAx>
        <c:axId val="3596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6720"/>
        <c:crosses val="autoZero"/>
        <c:auto val="1"/>
        <c:lblAlgn val="ctr"/>
        <c:lblOffset val="100"/>
        <c:noMultiLvlLbl val="0"/>
      </c:catAx>
      <c:valAx>
        <c:axId val="359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(1).xlsx]Sheet10!PivotTable9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Sheet10!$A$4:$A$9</c:f>
              <c:strCache>
                <c:ptCount val="5"/>
                <c:pt idx="0">
                  <c:v>&lt;50K</c:v>
                </c:pt>
                <c:pt idx="1">
                  <c:v>&gt;100K</c:v>
                </c:pt>
                <c:pt idx="2">
                  <c:v>&gt;150K</c:v>
                </c:pt>
                <c:pt idx="3">
                  <c:v>&gt;225K</c:v>
                </c:pt>
                <c:pt idx="4">
                  <c:v>&gt;50K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45</c:v>
                </c:pt>
                <c:pt idx="1">
                  <c:v>132</c:v>
                </c:pt>
                <c:pt idx="2">
                  <c:v>81</c:v>
                </c:pt>
                <c:pt idx="3">
                  <c:v>50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B-44D7-A02B-49C1E462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23632"/>
        <c:axId val="184725552"/>
      </c:barChart>
      <c:catAx>
        <c:axId val="1847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5552"/>
        <c:crosses val="autoZero"/>
        <c:auto val="1"/>
        <c:lblAlgn val="ctr"/>
        <c:lblOffset val="100"/>
        <c:noMultiLvlLbl val="0"/>
      </c:catAx>
      <c:valAx>
        <c:axId val="184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(1).xlsx]Sheet12!PivotTable11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Sheet12!$A$4:$A$9</c:f>
              <c:strCache>
                <c:ptCount val="5"/>
                <c:pt idx="0">
                  <c:v>&lt;100K</c:v>
                </c:pt>
                <c:pt idx="1">
                  <c:v>&gt;100K</c:v>
                </c:pt>
                <c:pt idx="2">
                  <c:v>&gt;300K</c:v>
                </c:pt>
                <c:pt idx="3">
                  <c:v>&gt;600K</c:v>
                </c:pt>
                <c:pt idx="4">
                  <c:v>&gt;800K</c:v>
                </c:pt>
              </c:strCache>
            </c:strRef>
          </c:cat>
          <c:val>
            <c:numRef>
              <c:f>Sheet12!$B$4:$B$9</c:f>
              <c:numCache>
                <c:formatCode>General</c:formatCode>
                <c:ptCount val="5"/>
                <c:pt idx="0">
                  <c:v>4</c:v>
                </c:pt>
                <c:pt idx="1">
                  <c:v>168</c:v>
                </c:pt>
                <c:pt idx="2">
                  <c:v>219</c:v>
                </c:pt>
                <c:pt idx="3">
                  <c:v>69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444D-AE2D-F932F50DD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9914032"/>
        <c:axId val="376270736"/>
        <c:axId val="0"/>
      </c:bar3DChart>
      <c:catAx>
        <c:axId val="3999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0736"/>
        <c:crosses val="autoZero"/>
        <c:auto val="1"/>
        <c:lblAlgn val="ctr"/>
        <c:lblOffset val="100"/>
        <c:noMultiLvlLbl val="0"/>
      </c:catAx>
      <c:valAx>
        <c:axId val="3762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0</xdr:rowOff>
    </xdr:from>
    <xdr:to>
      <xdr:col>12</xdr:col>
      <xdr:colOff>83820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B798A-D8B7-D719-97EF-3D687098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FD994-FEEF-8E86-A058-57BEEADC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CCD3D-3C57-5245-C9FD-29D86385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A45B6-AE6D-98DC-4118-7992770F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" refreshedDate="45466.689960185184" createdVersion="8" refreshedVersion="8" minRefreshableVersion="3" recordCount="500" xr:uid="{EACEB9CF-6628-4278-A8CE-BF3FBF45E8C1}">
  <cacheSource type="worksheet">
    <worksheetSource ref="A8:R508" sheet="Sheet1"/>
  </cacheSource>
  <cacheFields count="18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% Minority report" numFmtId="0">
      <sharedItems count="4">
        <s v="25%- 49%"/>
        <s v="Above 75"/>
        <s v="50%-74%"/>
        <s v="below 25"/>
      </sharedItems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169">
      <sharedItems containsSemiMixedTypes="0" containsString="0" containsNumber="1" containsInteger="1" minValue="18000" maxValue="1560000"/>
    </cacheField>
    <cacheField name="% Annual Income" numFmtId="169">
      <sharedItems count="5">
        <s v="&gt;100K"/>
        <s v="&gt;225K"/>
        <s v="&gt;50K"/>
        <s v="&gt;150K"/>
        <s v="&lt;50K"/>
      </sharedItems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169">
      <sharedItems containsSemiMixedTypes="0" containsString="0" containsNumber="1" containsInteger="1" minValue="35000" maxValue="1915000"/>
    </cacheField>
    <cacheField name="Value of Home" numFmtId="169">
      <sharedItems count="5">
        <s v="&gt;300K"/>
        <s v="&gt;600K"/>
        <s v="&gt;800K"/>
        <s v="&gt;100K"/>
        <s v="&lt;100K"/>
      </sharedItems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Percentage of LTV" numFmtId="0">
      <sharedItems count="5">
        <s v="50%-74%"/>
        <s v="Above 75"/>
        <s v="25%- 49%"/>
        <s v="below 25"/>
        <s v="Less than 25" u="1"/>
      </sharedItems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n v="29.57"/>
    <x v="0"/>
    <n v="91700"/>
    <n v="123000"/>
    <x v="0"/>
    <n v="1.3412999999999999"/>
    <n v="2"/>
    <s v="&lt; 25"/>
    <n v="10"/>
    <n v="385000"/>
    <x v="0"/>
    <n v="195000"/>
    <n v="50.65"/>
    <n v="360"/>
    <x v="0"/>
    <n v="2.75"/>
  </r>
  <r>
    <n v="2"/>
    <n v="6"/>
    <n v="90.76"/>
    <x v="1"/>
    <n v="83300"/>
    <n v="250000"/>
    <x v="1"/>
    <n v="3.0011999999999999"/>
    <n v="2"/>
    <s v="&lt; 25"/>
    <n v="30"/>
    <n v="535000"/>
    <x v="0"/>
    <n v="505000"/>
    <n v="95"/>
    <n v="360"/>
    <x v="1"/>
    <n v="3.5"/>
  </r>
  <r>
    <n v="3"/>
    <n v="34"/>
    <n v="64.19"/>
    <x v="2"/>
    <n v="96500"/>
    <n v="64000"/>
    <x v="2"/>
    <n v="0.66320000000000001"/>
    <n v="2"/>
    <s v="&lt; 25"/>
    <n v="43"/>
    <n v="375000"/>
    <x v="0"/>
    <n v="105000"/>
    <n v="28.55"/>
    <n v="180"/>
    <x v="2"/>
    <n v="2.5"/>
  </r>
  <r>
    <n v="4"/>
    <n v="51"/>
    <n v="34.58"/>
    <x v="0"/>
    <n v="124900"/>
    <n v="141000"/>
    <x v="0"/>
    <n v="1.1289"/>
    <n v="2"/>
    <s v="&lt; 25"/>
    <n v="46"/>
    <n v="665000"/>
    <x v="1"/>
    <n v="345000"/>
    <n v="51.51"/>
    <n v="180"/>
    <x v="0"/>
    <n v="2.25"/>
  </r>
  <r>
    <n v="5"/>
    <n v="39"/>
    <n v="17.93"/>
    <x v="3"/>
    <n v="84600"/>
    <n v="109000"/>
    <x v="0"/>
    <n v="1.2884"/>
    <n v="1"/>
    <s v="&lt; 25"/>
    <n v="30"/>
    <n v="405000"/>
    <x v="0"/>
    <n v="325000"/>
    <n v="80"/>
    <n v="180"/>
    <x v="1"/>
    <n v="2.87"/>
  </r>
  <r>
    <n v="6"/>
    <n v="24"/>
    <n v="29.18"/>
    <x v="0"/>
    <n v="124900"/>
    <n v="255000"/>
    <x v="1"/>
    <n v="2.0415999999999999"/>
    <n v="2"/>
    <s v="&lt; 25"/>
    <n v="20"/>
    <n v="905000"/>
    <x v="2"/>
    <n v="645000"/>
    <n v="71.44"/>
    <n v="360"/>
    <x v="0"/>
    <n v="2.86"/>
  </r>
  <r>
    <n v="7"/>
    <n v="8"/>
    <n v="81.63"/>
    <x v="1"/>
    <n v="100000"/>
    <n v="145000"/>
    <x v="0"/>
    <n v="1.45"/>
    <n v="1"/>
    <s v="&lt; 25"/>
    <n v="30"/>
    <n v="475000"/>
    <x v="0"/>
    <n v="395000"/>
    <n v="85"/>
    <n v="180"/>
    <x v="1"/>
    <n v="2.12"/>
  </r>
  <r>
    <n v="8"/>
    <n v="53"/>
    <n v="39.06"/>
    <x v="0"/>
    <n v="74600"/>
    <n v="392000"/>
    <x v="1"/>
    <n v="5.2546999999999997"/>
    <n v="2"/>
    <s v="&lt; 25"/>
    <n v="20"/>
    <n v="265000"/>
    <x v="3"/>
    <n v="155000"/>
    <n v="60"/>
    <n v="360"/>
    <x v="0"/>
    <n v="2.99"/>
  </r>
  <r>
    <n v="9"/>
    <n v="36"/>
    <n v="98.09"/>
    <x v="1"/>
    <n v="96500"/>
    <n v="58000"/>
    <x v="2"/>
    <n v="0.60099999999999998"/>
    <n v="2"/>
    <s v="&lt; 25"/>
    <n v="41"/>
    <n v="455000"/>
    <x v="0"/>
    <n v="185000"/>
    <n v="40.64"/>
    <n v="180"/>
    <x v="2"/>
    <n v="3.62"/>
  </r>
  <r>
    <n v="10"/>
    <n v="48"/>
    <n v="41.47"/>
    <x v="0"/>
    <n v="80000"/>
    <n v="170000"/>
    <x v="3"/>
    <n v="2.125"/>
    <n v="2"/>
    <s v="&lt; 25"/>
    <n v="20"/>
    <n v="535000"/>
    <x v="0"/>
    <n v="355000"/>
    <n v="65.599999999999994"/>
    <n v="180"/>
    <x v="0"/>
    <n v="2.37"/>
  </r>
  <r>
    <n v="11"/>
    <n v="34"/>
    <n v="40.18"/>
    <x v="0"/>
    <n v="96500"/>
    <n v="182000"/>
    <x v="3"/>
    <n v="1.8859999999999999"/>
    <n v="2"/>
    <s v="&lt; 25"/>
    <n v="20"/>
    <n v="395000"/>
    <x v="0"/>
    <n v="305000"/>
    <n v="79.44"/>
    <n v="180"/>
    <x v="1"/>
    <n v="2.5"/>
  </r>
  <r>
    <n v="12"/>
    <n v="25"/>
    <n v="41.27"/>
    <x v="0"/>
    <n v="114000"/>
    <n v="64000"/>
    <x v="2"/>
    <n v="0.56140000000000001"/>
    <n v="2"/>
    <s v="&lt; 25"/>
    <n v="44"/>
    <n v="465000"/>
    <x v="0"/>
    <n v="365000"/>
    <n v="80"/>
    <n v="360"/>
    <x v="1"/>
    <n v="4.62"/>
  </r>
  <r>
    <n v="13"/>
    <n v="6"/>
    <n v="84.75"/>
    <x v="1"/>
    <n v="127900"/>
    <n v="88000"/>
    <x v="2"/>
    <n v="0.68799999999999994"/>
    <n v="2"/>
    <s v="&lt; 25"/>
    <n v="38"/>
    <n v="755000"/>
    <x v="1"/>
    <n v="385000"/>
    <n v="50.33"/>
    <n v="360"/>
    <x v="0"/>
    <n v="2.87"/>
  </r>
  <r>
    <n v="14"/>
    <n v="26"/>
    <n v="33.01"/>
    <x v="0"/>
    <n v="79700"/>
    <n v="593000"/>
    <x v="1"/>
    <n v="7.4404000000000003"/>
    <n v="2"/>
    <s v="&lt; 25"/>
    <n v="20"/>
    <n v="545000"/>
    <x v="0"/>
    <n v="415000"/>
    <n v="75"/>
    <n v="360"/>
    <x v="1"/>
    <n v="4.75"/>
  </r>
  <r>
    <n v="15"/>
    <n v="6"/>
    <n v="34.799999999999997"/>
    <x v="0"/>
    <n v="127900"/>
    <n v="297000"/>
    <x v="1"/>
    <n v="2.3220999999999998"/>
    <n v="2"/>
    <s v="&lt; 25"/>
    <n v="20"/>
    <n v="955000"/>
    <x v="2"/>
    <n v="765000"/>
    <n v="80"/>
    <n v="360"/>
    <x v="1"/>
    <n v="3.5"/>
  </r>
  <r>
    <n v="16"/>
    <n v="24"/>
    <n v="67.430000000000007"/>
    <x v="2"/>
    <n v="104000"/>
    <n v="204000"/>
    <x v="3"/>
    <n v="1.9615"/>
    <n v="2"/>
    <s v="&lt; 25"/>
    <n v="30"/>
    <n v="385000"/>
    <x v="0"/>
    <n v="175000"/>
    <n v="65.11"/>
    <n v="180"/>
    <x v="0"/>
    <n v="2.87"/>
  </r>
  <r>
    <n v="17"/>
    <n v="6"/>
    <n v="33.31"/>
    <x v="0"/>
    <n v="86700"/>
    <n v="214000"/>
    <x v="3"/>
    <n v="2.4683000000000002"/>
    <n v="2"/>
    <s v="&lt; 25"/>
    <n v="20"/>
    <n v="625000"/>
    <x v="1"/>
    <n v="415000"/>
    <n v="66.87"/>
    <n v="180"/>
    <x v="0"/>
    <n v="2.5"/>
  </r>
  <r>
    <n v="18"/>
    <n v="13"/>
    <n v="53.46"/>
    <x v="2"/>
    <n v="52400"/>
    <n v="76000"/>
    <x v="2"/>
    <n v="1.4503999999999999"/>
    <n v="2"/>
    <s v="&lt; 25"/>
    <n v="42"/>
    <n v="255000"/>
    <x v="3"/>
    <n v="145000"/>
    <n v="58.39"/>
    <n v="180"/>
    <x v="0"/>
    <n v="3.5"/>
  </r>
  <r>
    <n v="19"/>
    <n v="24"/>
    <n v="90.4"/>
    <x v="1"/>
    <n v="124900"/>
    <n v="287000"/>
    <x v="1"/>
    <n v="2.2978000000000001"/>
    <n v="2"/>
    <s v="&lt; 25"/>
    <n v="20"/>
    <n v="595000"/>
    <x v="0"/>
    <n v="475000"/>
    <n v="80"/>
    <n v="360"/>
    <x v="1"/>
    <n v="3.37"/>
  </r>
  <r>
    <n v="20"/>
    <n v="6"/>
    <n v="65.52"/>
    <x v="2"/>
    <n v="75000"/>
    <n v="352000"/>
    <x v="1"/>
    <n v="4.6932999999999998"/>
    <n v="2"/>
    <s v="&lt; 25"/>
    <n v="30"/>
    <n v="755000"/>
    <x v="1"/>
    <n v="505000"/>
    <n v="68"/>
    <n v="360"/>
    <x v="0"/>
    <n v="4.12"/>
  </r>
  <r>
    <n v="21"/>
    <n v="48"/>
    <n v="30.74"/>
    <x v="0"/>
    <n v="84800"/>
    <n v="229000"/>
    <x v="1"/>
    <n v="2.7004999999999999"/>
    <n v="2"/>
    <s v="&lt; 25"/>
    <n v="30"/>
    <n v="215000"/>
    <x v="3"/>
    <n v="155000"/>
    <n v="74.95"/>
    <n v="360"/>
    <x v="0"/>
    <n v="3.62"/>
  </r>
  <r>
    <n v="22"/>
    <n v="49"/>
    <n v="20.03"/>
    <x v="3"/>
    <n v="85300"/>
    <n v="93000"/>
    <x v="2"/>
    <n v="1.0903"/>
    <n v="2"/>
    <s v="&lt; 25"/>
    <n v="20"/>
    <n v="305000"/>
    <x v="0"/>
    <n v="235000"/>
    <n v="78.83"/>
    <n v="360"/>
    <x v="1"/>
    <n v="3.37"/>
  </r>
  <r>
    <n v="23"/>
    <n v="53"/>
    <n v="33.07"/>
    <x v="0"/>
    <n v="106900"/>
    <n v="231000"/>
    <x v="1"/>
    <n v="2.1608999999999998"/>
    <n v="2"/>
    <s v="&lt; 25"/>
    <n v="10"/>
    <n v="565000"/>
    <x v="0"/>
    <n v="445000"/>
    <n v="80"/>
    <n v="360"/>
    <x v="1"/>
    <n v="3.75"/>
  </r>
  <r>
    <n v="24"/>
    <n v="48"/>
    <n v="21.69"/>
    <x v="3"/>
    <n v="72200"/>
    <n v="187000"/>
    <x v="3"/>
    <n v="2.59"/>
    <n v="2"/>
    <s v="&lt; 25"/>
    <n v="42"/>
    <n v="665000"/>
    <x v="1"/>
    <n v="495000"/>
    <n v="74.790000000000006"/>
    <n v="360"/>
    <x v="0"/>
    <n v="3.5"/>
  </r>
  <r>
    <n v="25"/>
    <n v="8"/>
    <n v="19.29"/>
    <x v="3"/>
    <n v="99400"/>
    <n v="108000"/>
    <x v="0"/>
    <n v="1.0865"/>
    <n v="2"/>
    <s v="&lt; 25"/>
    <n v="30"/>
    <n v="555000"/>
    <x v="0"/>
    <n v="435000"/>
    <n v="80"/>
    <n v="360"/>
    <x v="1"/>
    <n v="3.62"/>
  </r>
  <r>
    <n v="26"/>
    <n v="26"/>
    <n v="8.94"/>
    <x v="3"/>
    <n v="79000"/>
    <n v="54000"/>
    <x v="2"/>
    <n v="0.6835"/>
    <n v="2"/>
    <s v="&lt; 25"/>
    <n v="43"/>
    <n v="295000"/>
    <x v="3"/>
    <n v="235000"/>
    <n v="80"/>
    <n v="360"/>
    <x v="1"/>
    <n v="3.25"/>
  </r>
  <r>
    <n v="27"/>
    <n v="26"/>
    <n v="13.28"/>
    <x v="3"/>
    <n v="79000"/>
    <n v="26000"/>
    <x v="4"/>
    <n v="0.3291"/>
    <n v="2"/>
    <s v="&lt; 25"/>
    <n v="39"/>
    <n v="165000"/>
    <x v="3"/>
    <n v="35000"/>
    <n v="19.350000000000001"/>
    <n v="360"/>
    <x v="3"/>
    <n v="3.87"/>
  </r>
  <r>
    <n v="28"/>
    <n v="27"/>
    <n v="12.25"/>
    <x v="3"/>
    <n v="102800"/>
    <n v="192000"/>
    <x v="3"/>
    <n v="1.8676999999999999"/>
    <n v="1"/>
    <s v="&lt; 25"/>
    <n v="20"/>
    <n v="405000"/>
    <x v="0"/>
    <n v="375000"/>
    <n v="95"/>
    <n v="360"/>
    <x v="1"/>
    <n v="3.87"/>
  </r>
  <r>
    <n v="29"/>
    <n v="5"/>
    <n v="23.23"/>
    <x v="3"/>
    <n v="71400"/>
    <n v="103000"/>
    <x v="0"/>
    <n v="1.4426000000000001"/>
    <n v="2"/>
    <s v="&lt; 25"/>
    <n v="20"/>
    <n v="305000"/>
    <x v="0"/>
    <n v="215000"/>
    <n v="70"/>
    <n v="240"/>
    <x v="0"/>
    <n v="3"/>
  </r>
  <r>
    <n v="30"/>
    <n v="41"/>
    <n v="13.88"/>
    <x v="3"/>
    <n v="72200"/>
    <n v="171000"/>
    <x v="3"/>
    <n v="2.3683999999999998"/>
    <n v="2"/>
    <s v="&lt; 25"/>
    <n v="48"/>
    <n v="715000"/>
    <x v="1"/>
    <n v="515000"/>
    <n v="71.78"/>
    <n v="360"/>
    <x v="0"/>
    <n v="2.87"/>
  </r>
  <r>
    <n v="31"/>
    <n v="44"/>
    <n v="4.2300000000000004"/>
    <x v="3"/>
    <n v="89000"/>
    <n v="76000"/>
    <x v="2"/>
    <n v="0.85389999999999999"/>
    <n v="1"/>
    <s v="&lt; 25"/>
    <n v="37"/>
    <n v="315000"/>
    <x v="0"/>
    <n v="285000"/>
    <n v="95"/>
    <n v="360"/>
    <x v="1"/>
    <n v="3.75"/>
  </r>
  <r>
    <n v="32"/>
    <n v="8"/>
    <n v="12.14"/>
    <x v="3"/>
    <n v="83600"/>
    <n v="122000"/>
    <x v="0"/>
    <n v="1.4593"/>
    <n v="2"/>
    <s v="&lt; 25"/>
    <n v="41"/>
    <n v="375000"/>
    <x v="0"/>
    <n v="345000"/>
    <n v="91.4"/>
    <n v="360"/>
    <x v="1"/>
    <n v="3.87"/>
  </r>
  <r>
    <n v="33"/>
    <n v="8"/>
    <n v="35.729999999999997"/>
    <x v="0"/>
    <n v="81700"/>
    <n v="102000"/>
    <x v="0"/>
    <n v="1.2484999999999999"/>
    <n v="2"/>
    <s v="&lt; 25"/>
    <n v="30"/>
    <n v="305000"/>
    <x v="0"/>
    <n v="245000"/>
    <n v="80"/>
    <n v="360"/>
    <x v="1"/>
    <n v="3.49"/>
  </r>
  <r>
    <n v="34"/>
    <n v="29"/>
    <n v="4.96"/>
    <x v="3"/>
    <n v="82600"/>
    <n v="196000"/>
    <x v="3"/>
    <n v="2.3729"/>
    <n v="1"/>
    <s v="&lt; 25"/>
    <n v="20"/>
    <n v="405000"/>
    <x v="0"/>
    <n v="245000"/>
    <n v="60"/>
    <n v="360"/>
    <x v="0"/>
    <n v="2.75"/>
  </r>
  <r>
    <n v="35"/>
    <n v="6"/>
    <n v="76.77"/>
    <x v="1"/>
    <n v="92700"/>
    <n v="91000"/>
    <x v="2"/>
    <n v="0.98170000000000002"/>
    <n v="2"/>
    <s v="&lt; 25"/>
    <n v="41"/>
    <n v="575000"/>
    <x v="0"/>
    <n v="455000"/>
    <n v="78.78"/>
    <n v="360"/>
    <x v="1"/>
    <n v="3.6"/>
  </r>
  <r>
    <n v="36"/>
    <n v="4"/>
    <n v="20.04"/>
    <x v="3"/>
    <n v="77800"/>
    <n v="72000"/>
    <x v="2"/>
    <n v="0.9254"/>
    <n v="2"/>
    <s v="&lt; 25"/>
    <n v="30"/>
    <n v="195000"/>
    <x v="3"/>
    <n v="155000"/>
    <n v="78.23"/>
    <n v="360"/>
    <x v="1"/>
    <n v="3.99"/>
  </r>
  <r>
    <n v="37"/>
    <n v="48"/>
    <n v="26.93"/>
    <x v="0"/>
    <n v="80000"/>
    <n v="232000"/>
    <x v="1"/>
    <n v="2.9"/>
    <n v="2"/>
    <s v="&lt; 25"/>
    <n v="10"/>
    <n v="445000"/>
    <x v="0"/>
    <n v="345000"/>
    <n v="77.63"/>
    <n v="180"/>
    <x v="1"/>
    <n v="2.75"/>
  </r>
  <r>
    <n v="38"/>
    <n v="34"/>
    <n v="25.02"/>
    <x v="0"/>
    <n v="96600"/>
    <n v="159000"/>
    <x v="3"/>
    <n v="1.6459999999999999"/>
    <n v="2"/>
    <s v="&lt; 25"/>
    <n v="42"/>
    <n v="285000"/>
    <x v="3"/>
    <n v="255000"/>
    <n v="94.44"/>
    <n v="360"/>
    <x v="1"/>
    <n v="3.62"/>
  </r>
  <r>
    <n v="39"/>
    <n v="17"/>
    <n v="14.53"/>
    <x v="3"/>
    <n v="89100"/>
    <n v="197000"/>
    <x v="3"/>
    <n v="2.2109999999999999"/>
    <n v="2"/>
    <s v="&lt; 25"/>
    <n v="20"/>
    <n v="405000"/>
    <x v="0"/>
    <n v="245000"/>
    <n v="60.6"/>
    <n v="180"/>
    <x v="0"/>
    <n v="2.75"/>
  </r>
  <r>
    <n v="40"/>
    <n v="51"/>
    <n v="23.51"/>
    <x v="3"/>
    <n v="124900"/>
    <n v="143000"/>
    <x v="0"/>
    <n v="1.1449"/>
    <n v="2"/>
    <s v="&lt; 25"/>
    <n v="44"/>
    <n v="675000"/>
    <x v="1"/>
    <n v="475000"/>
    <n v="69.7"/>
    <n v="240"/>
    <x v="0"/>
    <n v="2.37"/>
  </r>
  <r>
    <n v="41"/>
    <n v="27"/>
    <n v="5.0199999999999996"/>
    <x v="3"/>
    <n v="102800"/>
    <n v="158000"/>
    <x v="3"/>
    <n v="1.5369999999999999"/>
    <n v="2"/>
    <s v="&lt; 25"/>
    <n v="20"/>
    <n v="345000"/>
    <x v="0"/>
    <n v="195000"/>
    <n v="58.7"/>
    <n v="180"/>
    <x v="0"/>
    <n v="2.5"/>
  </r>
  <r>
    <n v="42"/>
    <n v="8"/>
    <n v="77.25"/>
    <x v="1"/>
    <n v="100000"/>
    <n v="232000"/>
    <x v="1"/>
    <n v="2.3199999999999998"/>
    <n v="2"/>
    <s v="&lt; 25"/>
    <n v="20"/>
    <n v="575000"/>
    <x v="0"/>
    <n v="475000"/>
    <n v="83.33"/>
    <n v="360"/>
    <x v="1"/>
    <n v="3.37"/>
  </r>
  <r>
    <n v="43"/>
    <n v="8"/>
    <n v="25.29"/>
    <x v="0"/>
    <n v="115100"/>
    <n v="162000"/>
    <x v="3"/>
    <n v="1.4075"/>
    <n v="2"/>
    <s v="&lt; 25"/>
    <n v="20"/>
    <n v="595000"/>
    <x v="0"/>
    <n v="475000"/>
    <n v="80"/>
    <n v="360"/>
    <x v="1"/>
    <n v="2.5"/>
  </r>
  <r>
    <n v="44"/>
    <n v="41"/>
    <n v="31.34"/>
    <x v="0"/>
    <n v="92100"/>
    <n v="36000"/>
    <x v="4"/>
    <n v="0.39090000000000003"/>
    <n v="2"/>
    <s v="&lt; 25"/>
    <n v="48"/>
    <n v="375000"/>
    <x v="0"/>
    <n v="195000"/>
    <n v="51.73"/>
    <n v="360"/>
    <x v="0"/>
    <n v="3.12"/>
  </r>
  <r>
    <n v="45"/>
    <n v="9"/>
    <n v="18.05"/>
    <x v="3"/>
    <n v="97800"/>
    <n v="60000"/>
    <x v="2"/>
    <n v="0.61350000000000005"/>
    <n v="1"/>
    <s v="&lt; 25"/>
    <n v="20"/>
    <n v="195000"/>
    <x v="3"/>
    <n v="145000"/>
    <n v="80"/>
    <n v="360"/>
    <x v="1"/>
    <n v="3.99"/>
  </r>
  <r>
    <n v="46"/>
    <n v="31"/>
    <n v="6.85"/>
    <x v="3"/>
    <n v="86900"/>
    <n v="138000"/>
    <x v="0"/>
    <n v="1.5880000000000001"/>
    <n v="2"/>
    <s v="&lt; 25"/>
    <n v="20"/>
    <n v="305000"/>
    <x v="0"/>
    <n v="225000"/>
    <n v="74.83"/>
    <n v="360"/>
    <x v="0"/>
    <n v="3"/>
  </r>
  <r>
    <n v="47"/>
    <n v="36"/>
    <n v="9.33"/>
    <x v="3"/>
    <n v="96500"/>
    <n v="229000"/>
    <x v="1"/>
    <n v="2.3731"/>
    <n v="2"/>
    <s v="&lt; 25"/>
    <n v="30"/>
    <n v="475000"/>
    <x v="0"/>
    <n v="315000"/>
    <n v="66.27"/>
    <n v="360"/>
    <x v="0"/>
    <n v="3.37"/>
  </r>
  <r>
    <n v="48"/>
    <n v="48"/>
    <n v="59.3"/>
    <x v="2"/>
    <n v="52500"/>
    <n v="173000"/>
    <x v="3"/>
    <n v="3.2951999999999999"/>
    <n v="2"/>
    <s v="25 to 34"/>
    <n v="20"/>
    <n v="255000"/>
    <x v="3"/>
    <n v="205000"/>
    <n v="80"/>
    <n v="360"/>
    <x v="1"/>
    <n v="2.87"/>
  </r>
  <r>
    <n v="49"/>
    <n v="55"/>
    <n v="4.3499999999999996"/>
    <x v="3"/>
    <n v="76800"/>
    <n v="146000"/>
    <x v="0"/>
    <n v="1.901"/>
    <n v="2"/>
    <s v="25 to 34"/>
    <n v="10"/>
    <n v="305000"/>
    <x v="0"/>
    <n v="175000"/>
    <n v="57.83"/>
    <n v="180"/>
    <x v="0"/>
    <n v="2.87"/>
  </r>
  <r>
    <n v="50"/>
    <n v="47"/>
    <n v="20.22"/>
    <x v="3"/>
    <n v="80700"/>
    <n v="57000"/>
    <x v="2"/>
    <n v="0.70630000000000004"/>
    <n v="1"/>
    <s v="25 to 34"/>
    <n v="39"/>
    <n v="335000"/>
    <x v="0"/>
    <n v="315000"/>
    <n v="93.56"/>
    <n v="360"/>
    <x v="1"/>
    <n v="2.87"/>
  </r>
  <r>
    <n v="51"/>
    <n v="53"/>
    <n v="39.58"/>
    <x v="0"/>
    <n v="106900"/>
    <n v="91000"/>
    <x v="2"/>
    <n v="0.85129999999999995"/>
    <n v="2"/>
    <s v="25 to 34"/>
    <n v="30"/>
    <n v="345000"/>
    <x v="0"/>
    <n v="285000"/>
    <n v="83.52"/>
    <n v="360"/>
    <x v="1"/>
    <n v="2.99"/>
  </r>
  <r>
    <n v="52"/>
    <n v="5"/>
    <n v="2.66"/>
    <x v="3"/>
    <n v="72300"/>
    <n v="123000"/>
    <x v="0"/>
    <n v="1.7012"/>
    <n v="1"/>
    <s v="25 to 34"/>
    <n v="20"/>
    <n v="365000"/>
    <x v="0"/>
    <n v="335000"/>
    <n v="90"/>
    <n v="360"/>
    <x v="1"/>
    <n v="2.99"/>
  </r>
  <r>
    <n v="53"/>
    <n v="36"/>
    <n v="2.91"/>
    <x v="3"/>
    <n v="77600"/>
    <n v="146000"/>
    <x v="0"/>
    <n v="1.8814"/>
    <n v="2"/>
    <s v="25 to 34"/>
    <n v="20"/>
    <n v="355000"/>
    <x v="0"/>
    <n v="305000"/>
    <n v="88.57"/>
    <n v="360"/>
    <x v="1"/>
    <n v="3.5"/>
  </r>
  <r>
    <n v="54"/>
    <n v="13"/>
    <n v="8.7100000000000009"/>
    <x v="3"/>
    <n v="54700"/>
    <n v="79000"/>
    <x v="2"/>
    <n v="1.4441999999999999"/>
    <n v="2"/>
    <s v="25 to 34"/>
    <n v="10"/>
    <n v="145000"/>
    <x v="3"/>
    <n v="105000"/>
    <n v="71.72"/>
    <n v="180"/>
    <x v="0"/>
    <n v="3.75"/>
  </r>
  <r>
    <n v="55"/>
    <n v="25"/>
    <n v="12.34"/>
    <x v="3"/>
    <n v="95300"/>
    <n v="112000"/>
    <x v="0"/>
    <n v="1.1752"/>
    <n v="2"/>
    <s v="25 to 34"/>
    <n v="45"/>
    <n v="515000"/>
    <x v="0"/>
    <n v="285000"/>
    <n v="56.55"/>
    <n v="180"/>
    <x v="0"/>
    <n v="3.25"/>
  </r>
  <r>
    <n v="56"/>
    <n v="8"/>
    <n v="23.98"/>
    <x v="3"/>
    <n v="71000"/>
    <n v="191000"/>
    <x v="3"/>
    <n v="2.6901000000000002"/>
    <n v="2"/>
    <s v="25 to 34"/>
    <n v="20"/>
    <n v="455000"/>
    <x v="0"/>
    <n v="365000"/>
    <n v="80"/>
    <n v="360"/>
    <x v="1"/>
    <n v="2.87"/>
  </r>
  <r>
    <n v="57"/>
    <n v="5"/>
    <n v="6.5"/>
    <x v="3"/>
    <n v="71400"/>
    <n v="53000"/>
    <x v="2"/>
    <n v="0.74229999999999996"/>
    <n v="2"/>
    <s v="25 to 34"/>
    <n v="39"/>
    <n v="305000"/>
    <x v="0"/>
    <n v="265000"/>
    <n v="91.31"/>
    <n v="360"/>
    <x v="1"/>
    <n v="3.37"/>
  </r>
  <r>
    <n v="58"/>
    <n v="6"/>
    <n v="90.45"/>
    <x v="1"/>
    <n v="83300"/>
    <n v="102000"/>
    <x v="0"/>
    <n v="1.2244999999999999"/>
    <n v="2"/>
    <s v="25 to 34"/>
    <n v="42"/>
    <n v="535000"/>
    <x v="0"/>
    <n v="285000"/>
    <n v="54.66"/>
    <n v="360"/>
    <x v="0"/>
    <n v="2.87"/>
  </r>
  <r>
    <n v="59"/>
    <n v="41"/>
    <n v="31.34"/>
    <x v="0"/>
    <n v="92100"/>
    <n v="75000"/>
    <x v="2"/>
    <n v="0.81430000000000002"/>
    <n v="2"/>
    <s v="25 to 34"/>
    <n v="36"/>
    <n v="375000"/>
    <x v="0"/>
    <n v="185000"/>
    <n v="49.33"/>
    <n v="180"/>
    <x v="2"/>
    <n v="3.25"/>
  </r>
  <r>
    <n v="60"/>
    <n v="39"/>
    <n v="9.7899999999999991"/>
    <x v="3"/>
    <n v="76000"/>
    <n v="65000"/>
    <x v="2"/>
    <n v="0.85529999999999995"/>
    <n v="2"/>
    <s v="25 to 34"/>
    <n v="20"/>
    <n v="175000"/>
    <x v="3"/>
    <n v="125000"/>
    <n v="70"/>
    <n v="360"/>
    <x v="0"/>
    <n v="3.99"/>
  </r>
  <r>
    <n v="61"/>
    <n v="13"/>
    <n v="16.149999999999999"/>
    <x v="3"/>
    <n v="55400"/>
    <n v="62000"/>
    <x v="2"/>
    <n v="1.1191"/>
    <n v="2"/>
    <s v="25 to 34"/>
    <n v="39"/>
    <n v="235000"/>
    <x v="3"/>
    <n v="175000"/>
    <n v="74.56"/>
    <n v="180"/>
    <x v="0"/>
    <n v="2.62"/>
  </r>
  <r>
    <n v="62"/>
    <n v="45"/>
    <n v="55.47"/>
    <x v="2"/>
    <n v="71400"/>
    <n v="130000"/>
    <x v="0"/>
    <n v="1.8207"/>
    <n v="2"/>
    <s v="25 to 34"/>
    <n v="46"/>
    <n v="335000"/>
    <x v="0"/>
    <n v="245000"/>
    <n v="73.58"/>
    <n v="360"/>
    <x v="0"/>
    <n v="3.25"/>
  </r>
  <r>
    <n v="63"/>
    <n v="6"/>
    <n v="29.96"/>
    <x v="0"/>
    <n v="83300"/>
    <n v="192000"/>
    <x v="3"/>
    <n v="2.3048999999999999"/>
    <n v="2"/>
    <s v="25 to 34"/>
    <n v="20"/>
    <n v="965000"/>
    <x v="2"/>
    <n v="585000"/>
    <n v="60.2"/>
    <n v="360"/>
    <x v="0"/>
    <n v="3.37"/>
  </r>
  <r>
    <n v="64"/>
    <n v="8"/>
    <n v="26.51"/>
    <x v="0"/>
    <n v="100000"/>
    <n v="121000"/>
    <x v="0"/>
    <n v="1.21"/>
    <n v="2"/>
    <s v="25 to 34"/>
    <n v="30"/>
    <n v="595000"/>
    <x v="0"/>
    <n v="385000"/>
    <n v="65.33"/>
    <n v="360"/>
    <x v="0"/>
    <n v="3.25"/>
  </r>
  <r>
    <n v="65"/>
    <n v="5"/>
    <n v="24.01"/>
    <x v="3"/>
    <n v="71400"/>
    <n v="140000"/>
    <x v="0"/>
    <n v="1.9608000000000001"/>
    <n v="2"/>
    <s v="25 to 34"/>
    <n v="30"/>
    <n v="225000"/>
    <x v="3"/>
    <n v="195000"/>
    <n v="86.81"/>
    <n v="360"/>
    <x v="1"/>
    <n v="3.25"/>
  </r>
  <r>
    <n v="66"/>
    <n v="45"/>
    <n v="37.47"/>
    <x v="0"/>
    <n v="81000"/>
    <n v="203000"/>
    <x v="3"/>
    <n v="2.5062000000000002"/>
    <n v="2"/>
    <s v="25 to 34"/>
    <n v="20"/>
    <n v="395000"/>
    <x v="0"/>
    <n v="295000"/>
    <n v="74.989999999999995"/>
    <n v="360"/>
    <x v="0"/>
    <n v="2.75"/>
  </r>
  <r>
    <n v="67"/>
    <n v="25"/>
    <n v="8.3000000000000007"/>
    <x v="3"/>
    <n v="80000"/>
    <n v="76000"/>
    <x v="2"/>
    <n v="0.95"/>
    <n v="2"/>
    <s v="25 to 34"/>
    <n v="30"/>
    <n v="345000"/>
    <x v="0"/>
    <n v="245000"/>
    <n v="71.64"/>
    <n v="360"/>
    <x v="0"/>
    <n v="3.12"/>
  </r>
  <r>
    <n v="68"/>
    <n v="34"/>
    <n v="3.31"/>
    <x v="3"/>
    <n v="85800"/>
    <n v="376000"/>
    <x v="1"/>
    <n v="4.3822999999999999"/>
    <n v="2"/>
    <s v="25 to 34"/>
    <n v="20"/>
    <n v="635000"/>
    <x v="1"/>
    <n v="475000"/>
    <n v="74.92"/>
    <n v="360"/>
    <x v="0"/>
    <n v="3.12"/>
  </r>
  <r>
    <n v="69"/>
    <n v="48"/>
    <n v="10.17"/>
    <x v="3"/>
    <n v="73700"/>
    <n v="96000"/>
    <x v="2"/>
    <n v="1.3026"/>
    <n v="1"/>
    <s v="25 to 34"/>
    <n v="30"/>
    <n v="365000"/>
    <x v="0"/>
    <n v="285000"/>
    <n v="80"/>
    <n v="360"/>
    <x v="1"/>
    <n v="3.12"/>
  </r>
  <r>
    <n v="70"/>
    <n v="5"/>
    <n v="10.08"/>
    <x v="3"/>
    <n v="71400"/>
    <n v="155000"/>
    <x v="3"/>
    <n v="2.1709000000000001"/>
    <n v="2"/>
    <s v="25 to 34"/>
    <n v="10"/>
    <n v="385000"/>
    <x v="0"/>
    <n v="245000"/>
    <n v="62.33"/>
    <n v="360"/>
    <x v="0"/>
    <n v="3.75"/>
  </r>
  <r>
    <n v="71"/>
    <n v="6"/>
    <n v="35.67"/>
    <x v="0"/>
    <n v="83300"/>
    <n v="306000"/>
    <x v="1"/>
    <n v="3.6735000000000002"/>
    <n v="2"/>
    <s v="25 to 34"/>
    <n v="10"/>
    <n v="835000"/>
    <x v="2"/>
    <n v="535000"/>
    <n v="64.81"/>
    <n v="360"/>
    <x v="0"/>
    <n v="3.25"/>
  </r>
  <r>
    <n v="72"/>
    <n v="41"/>
    <n v="9.81"/>
    <x v="3"/>
    <n v="72200"/>
    <n v="197000"/>
    <x v="3"/>
    <n v="2.7284999999999999"/>
    <n v="2"/>
    <s v="25 to 34"/>
    <n v="43"/>
    <n v="275000"/>
    <x v="3"/>
    <n v="195000"/>
    <n v="75"/>
    <n v="360"/>
    <x v="1"/>
    <n v="3.5"/>
  </r>
  <r>
    <n v="73"/>
    <n v="53"/>
    <n v="24.46"/>
    <x v="3"/>
    <n v="106900"/>
    <n v="124000"/>
    <x v="0"/>
    <n v="1.1599999999999999"/>
    <n v="2"/>
    <s v="25 to 34"/>
    <n v="30"/>
    <n v="865000"/>
    <x v="2"/>
    <n v="495000"/>
    <n v="57.66"/>
    <n v="360"/>
    <x v="0"/>
    <n v="3.5"/>
  </r>
  <r>
    <n v="74"/>
    <n v="6"/>
    <n v="41.16"/>
    <x v="0"/>
    <n v="97800"/>
    <n v="138000"/>
    <x v="0"/>
    <n v="1.411"/>
    <n v="2"/>
    <s v="25 to 34"/>
    <n v="20"/>
    <n v="705000"/>
    <x v="1"/>
    <n v="415000"/>
    <n v="59.57"/>
    <n v="360"/>
    <x v="0"/>
    <n v="3.25"/>
  </r>
  <r>
    <n v="75"/>
    <n v="17"/>
    <n v="19.27"/>
    <x v="3"/>
    <n v="89100"/>
    <n v="259000"/>
    <x v="1"/>
    <n v="2.9068000000000001"/>
    <n v="2"/>
    <s v="25 to 34"/>
    <n v="20"/>
    <n v="505000"/>
    <x v="0"/>
    <n v="425000"/>
    <n v="84"/>
    <n v="360"/>
    <x v="1"/>
    <n v="2.62"/>
  </r>
  <r>
    <n v="76"/>
    <n v="30"/>
    <n v="6.56"/>
    <x v="3"/>
    <n v="76500"/>
    <n v="106000"/>
    <x v="0"/>
    <n v="1.3855999999999999"/>
    <n v="2"/>
    <s v="25 to 34"/>
    <n v="40"/>
    <n v="395000"/>
    <x v="0"/>
    <n v="285000"/>
    <n v="72.3"/>
    <n v="360"/>
    <x v="0"/>
    <n v="3.99"/>
  </r>
  <r>
    <n v="77"/>
    <n v="6"/>
    <n v="59.79"/>
    <x v="2"/>
    <n v="83300"/>
    <n v="212000"/>
    <x v="3"/>
    <n v="2.5449999999999999"/>
    <n v="2"/>
    <s v="25 to 34"/>
    <n v="20"/>
    <n v="835000"/>
    <x v="2"/>
    <n v="545000"/>
    <n v="65.62"/>
    <n v="360"/>
    <x v="0"/>
    <n v="3.5"/>
  </r>
  <r>
    <n v="78"/>
    <n v="13"/>
    <n v="41.5"/>
    <x v="0"/>
    <n v="82200"/>
    <n v="46000"/>
    <x v="4"/>
    <n v="0.55959999999999999"/>
    <n v="2"/>
    <s v="25 to 34"/>
    <n v="44"/>
    <n v="385000"/>
    <x v="0"/>
    <n v="265000"/>
    <n v="70"/>
    <n v="360"/>
    <x v="0"/>
    <n v="3.37"/>
  </r>
  <r>
    <n v="79"/>
    <n v="53"/>
    <n v="21.32"/>
    <x v="3"/>
    <n v="106900"/>
    <n v="115000"/>
    <x v="0"/>
    <n v="1.0758000000000001"/>
    <n v="2"/>
    <s v="25 to 34"/>
    <n v="42"/>
    <n v="955000"/>
    <x v="2"/>
    <n v="485000"/>
    <n v="56.1"/>
    <n v="360"/>
    <x v="0"/>
    <n v="3.37"/>
  </r>
  <r>
    <n v="80"/>
    <n v="6"/>
    <n v="83.3"/>
    <x v="1"/>
    <n v="75300"/>
    <n v="120000"/>
    <x v="0"/>
    <n v="1.5935999999999999"/>
    <n v="2"/>
    <s v="25 to 34"/>
    <n v="10"/>
    <n v="355000"/>
    <x v="0"/>
    <n v="185000"/>
    <n v="51.82"/>
    <n v="180"/>
    <x v="0"/>
    <n v="2.75"/>
  </r>
  <r>
    <n v="81"/>
    <n v="47"/>
    <n v="19.309999999999999"/>
    <x v="3"/>
    <n v="80700"/>
    <n v="77000"/>
    <x v="2"/>
    <n v="0.95420000000000005"/>
    <n v="2"/>
    <s v="25 to 34"/>
    <n v="42"/>
    <n v="485000"/>
    <x v="0"/>
    <n v="195000"/>
    <n v="41.66"/>
    <n v="360"/>
    <x v="2"/>
    <n v="4.25"/>
  </r>
  <r>
    <n v="82"/>
    <n v="12"/>
    <n v="50.56"/>
    <x v="2"/>
    <n v="68300"/>
    <n v="74000"/>
    <x v="2"/>
    <n v="1.0834999999999999"/>
    <n v="2"/>
    <s v="25 to 34"/>
    <n v="41"/>
    <n v="275000"/>
    <x v="3"/>
    <n v="215000"/>
    <n v="78.650000000000006"/>
    <n v="360"/>
    <x v="1"/>
    <n v="3.37"/>
  </r>
  <r>
    <n v="83"/>
    <n v="42"/>
    <n v="3.94"/>
    <x v="3"/>
    <n v="69800"/>
    <n v="113000"/>
    <x v="0"/>
    <n v="1.6189"/>
    <n v="2"/>
    <s v="25 to 34"/>
    <n v="30"/>
    <n v="275000"/>
    <x v="3"/>
    <n v="235000"/>
    <n v="86.29"/>
    <n v="360"/>
    <x v="1"/>
    <n v="3.62"/>
  </r>
  <r>
    <n v="84"/>
    <n v="49"/>
    <n v="15.3"/>
    <x v="3"/>
    <n v="85300"/>
    <n v="74000"/>
    <x v="2"/>
    <n v="0.86750000000000005"/>
    <n v="2"/>
    <s v="25 to 34"/>
    <n v="30"/>
    <n v="315000"/>
    <x v="0"/>
    <n v="245000"/>
    <n v="77.56"/>
    <n v="360"/>
    <x v="1"/>
    <n v="3.37"/>
  </r>
  <r>
    <n v="85"/>
    <n v="6"/>
    <n v="37.36"/>
    <x v="0"/>
    <n v="83300"/>
    <n v="184000"/>
    <x v="3"/>
    <n v="2.2088999999999999"/>
    <n v="2"/>
    <s v="25 to 34"/>
    <n v="48"/>
    <n v="995000"/>
    <x v="2"/>
    <n v="505000"/>
    <n v="51.04"/>
    <n v="240"/>
    <x v="0"/>
    <n v="2.5"/>
  </r>
  <r>
    <n v="86"/>
    <n v="49"/>
    <n v="12.96"/>
    <x v="3"/>
    <n v="71000"/>
    <n v="61000"/>
    <x v="2"/>
    <n v="0.85919999999999996"/>
    <n v="2"/>
    <s v="25 to 34"/>
    <n v="44"/>
    <n v="335000"/>
    <x v="0"/>
    <n v="245000"/>
    <n v="73.42"/>
    <n v="360"/>
    <x v="0"/>
    <n v="3.25"/>
  </r>
  <r>
    <n v="87"/>
    <n v="47"/>
    <n v="15.02"/>
    <x v="3"/>
    <n v="70800"/>
    <n v="130000"/>
    <x v="0"/>
    <n v="1.8362000000000001"/>
    <n v="2"/>
    <s v="25 to 34"/>
    <n v="10"/>
    <n v="295000"/>
    <x v="3"/>
    <n v="185000"/>
    <n v="64.650000000000006"/>
    <n v="180"/>
    <x v="0"/>
    <n v="3.25"/>
  </r>
  <r>
    <n v="88"/>
    <n v="12"/>
    <n v="31.07"/>
    <x v="0"/>
    <n v="58800"/>
    <n v="139000"/>
    <x v="0"/>
    <n v="2.3639000000000001"/>
    <n v="2"/>
    <s v="25 to 34"/>
    <n v="20"/>
    <n v="375000"/>
    <x v="0"/>
    <n v="305000"/>
    <n v="80"/>
    <n v="240"/>
    <x v="1"/>
    <n v="3.75"/>
  </r>
  <r>
    <n v="89"/>
    <n v="6"/>
    <n v="57.69"/>
    <x v="2"/>
    <n v="86700"/>
    <n v="82000"/>
    <x v="2"/>
    <n v="0.94579999999999997"/>
    <n v="2"/>
    <s v="25 to 34"/>
    <n v="48"/>
    <n v="475000"/>
    <x v="0"/>
    <n v="325000"/>
    <n v="69.459999999999994"/>
    <n v="360"/>
    <x v="0"/>
    <n v="2.84"/>
  </r>
  <r>
    <n v="90"/>
    <n v="6"/>
    <n v="39.57"/>
    <x v="0"/>
    <n v="83300"/>
    <n v="148000"/>
    <x v="0"/>
    <n v="1.7766999999999999"/>
    <n v="2"/>
    <s v="25 to 34"/>
    <n v="10"/>
    <n v="755000"/>
    <x v="1"/>
    <n v="405000"/>
    <n v="53.6"/>
    <n v="360"/>
    <x v="0"/>
    <n v="3"/>
  </r>
  <r>
    <n v="91"/>
    <n v="37"/>
    <n v="10.96"/>
    <x v="3"/>
    <n v="94100"/>
    <n v="103000"/>
    <x v="0"/>
    <n v="1.0946"/>
    <n v="2"/>
    <s v="25 to 34"/>
    <n v="47"/>
    <n v="445000"/>
    <x v="0"/>
    <n v="395000"/>
    <n v="90"/>
    <n v="360"/>
    <x v="1"/>
    <n v="3.25"/>
  </r>
  <r>
    <n v="92"/>
    <n v="51"/>
    <n v="11.61"/>
    <x v="3"/>
    <n v="89400"/>
    <n v="218000"/>
    <x v="3"/>
    <n v="2.4384999999999999"/>
    <n v="2"/>
    <s v="25 to 34"/>
    <n v="10"/>
    <n v="435000"/>
    <x v="0"/>
    <n v="305000"/>
    <n v="71.86"/>
    <n v="180"/>
    <x v="0"/>
    <n v="3.12"/>
  </r>
  <r>
    <n v="93"/>
    <n v="20"/>
    <n v="28.67"/>
    <x v="0"/>
    <n v="64600"/>
    <n v="164000"/>
    <x v="3"/>
    <n v="2.5387"/>
    <n v="2"/>
    <s v="25 to 34"/>
    <n v="36"/>
    <n v="425000"/>
    <x v="0"/>
    <n v="285000"/>
    <n v="67.38"/>
    <n v="180"/>
    <x v="0"/>
    <n v="1.87"/>
  </r>
  <r>
    <n v="94"/>
    <n v="34"/>
    <n v="14.01"/>
    <x v="3"/>
    <n v="96500"/>
    <n v="244000"/>
    <x v="1"/>
    <n v="2.5285000000000002"/>
    <n v="2"/>
    <s v="25 to 34"/>
    <n v="10"/>
    <n v="445000"/>
    <x v="0"/>
    <n v="395000"/>
    <n v="89.31"/>
    <n v="360"/>
    <x v="1"/>
    <n v="3"/>
  </r>
  <r>
    <n v="95"/>
    <n v="4"/>
    <n v="22.68"/>
    <x v="3"/>
    <n v="77800"/>
    <n v="51000"/>
    <x v="2"/>
    <n v="0.65549999999999997"/>
    <n v="2"/>
    <s v="25 to 34"/>
    <n v="10"/>
    <n v="355000"/>
    <x v="0"/>
    <n v="95000"/>
    <n v="27.42"/>
    <n v="360"/>
    <x v="2"/>
    <n v="3.62"/>
  </r>
  <r>
    <n v="96"/>
    <n v="48"/>
    <n v="15.97"/>
    <x v="3"/>
    <n v="97600"/>
    <n v="475000"/>
    <x v="1"/>
    <n v="4.8667999999999996"/>
    <n v="2"/>
    <s v="25 to 34"/>
    <n v="30"/>
    <n v="505000"/>
    <x v="0"/>
    <n v="375000"/>
    <n v="74.319999999999993"/>
    <n v="360"/>
    <x v="0"/>
    <n v="2.99"/>
  </r>
  <r>
    <n v="97"/>
    <n v="36"/>
    <n v="21.42"/>
    <x v="3"/>
    <n v="76200"/>
    <n v="80000"/>
    <x v="2"/>
    <n v="1.0499000000000001"/>
    <n v="2"/>
    <s v="25 to 34"/>
    <n v="30"/>
    <n v="135000"/>
    <x v="3"/>
    <n v="125000"/>
    <n v="94.96"/>
    <n v="360"/>
    <x v="1"/>
    <n v="2.62"/>
  </r>
  <r>
    <n v="98"/>
    <n v="55"/>
    <n v="2.5499999999999998"/>
    <x v="3"/>
    <n v="102800"/>
    <n v="63000"/>
    <x v="2"/>
    <n v="0.61280000000000001"/>
    <n v="2"/>
    <s v="35 to 44"/>
    <n v="20"/>
    <n v="295000"/>
    <x v="3"/>
    <n v="185000"/>
    <n v="63.13"/>
    <n v="240"/>
    <x v="0"/>
    <n v="2.75"/>
  </r>
  <r>
    <n v="99"/>
    <n v="50"/>
    <n v="4.17"/>
    <x v="3"/>
    <n v="79300"/>
    <n v="116000"/>
    <x v="0"/>
    <n v="1.4628000000000001"/>
    <n v="1"/>
    <s v="35 to 44"/>
    <n v="38"/>
    <n v="255000"/>
    <x v="3"/>
    <n v="245000"/>
    <n v="97"/>
    <n v="360"/>
    <x v="1"/>
    <n v="3"/>
  </r>
  <r>
    <n v="100"/>
    <n v="42"/>
    <n v="3.14"/>
    <x v="3"/>
    <n v="82300"/>
    <n v="88000"/>
    <x v="2"/>
    <n v="1.0692999999999999"/>
    <n v="1"/>
    <s v="35 to 44"/>
    <n v="10"/>
    <n v="155000"/>
    <x v="3"/>
    <n v="95000"/>
    <n v="60"/>
    <n v="180"/>
    <x v="0"/>
    <n v="3.12"/>
  </r>
  <r>
    <n v="101"/>
    <n v="34"/>
    <n v="48.53"/>
    <x v="0"/>
    <n v="96500"/>
    <n v="69000"/>
    <x v="2"/>
    <n v="0.71499999999999997"/>
    <n v="2"/>
    <s v="35 to 44"/>
    <n v="30"/>
    <n v="305000"/>
    <x v="0"/>
    <n v="105000"/>
    <n v="35"/>
    <n v="360"/>
    <x v="2"/>
    <n v="2.5"/>
  </r>
  <r>
    <n v="102"/>
    <n v="1"/>
    <n v="7.49"/>
    <x v="3"/>
    <n v="81000"/>
    <n v="110000"/>
    <x v="0"/>
    <n v="1.3580000000000001"/>
    <n v="2"/>
    <s v="35 to 44"/>
    <n v="30"/>
    <n v="285000"/>
    <x v="3"/>
    <n v="255000"/>
    <n v="90"/>
    <n v="360"/>
    <x v="1"/>
    <n v="2.75"/>
  </r>
  <r>
    <n v="103"/>
    <n v="6"/>
    <n v="51.32"/>
    <x v="2"/>
    <n v="92700"/>
    <n v="82000"/>
    <x v="2"/>
    <n v="0.88460000000000005"/>
    <n v="2"/>
    <s v="35 to 44"/>
    <n v="47"/>
    <n v="995000"/>
    <x v="2"/>
    <n v="445000"/>
    <n v="44.72"/>
    <n v="360"/>
    <x v="2"/>
    <n v="2.37"/>
  </r>
  <r>
    <n v="104"/>
    <n v="47"/>
    <n v="6.91"/>
    <x v="3"/>
    <n v="72600"/>
    <n v="88000"/>
    <x v="2"/>
    <n v="1.2121"/>
    <n v="2"/>
    <s v="35 to 44"/>
    <n v="43"/>
    <n v="505000"/>
    <x v="0"/>
    <n v="365000"/>
    <n v="73.400000000000006"/>
    <n v="360"/>
    <x v="0"/>
    <n v="3.75"/>
  </r>
  <r>
    <n v="105"/>
    <n v="13"/>
    <n v="11.47"/>
    <x v="3"/>
    <n v="58700"/>
    <n v="30000"/>
    <x v="4"/>
    <n v="0.5111"/>
    <n v="2"/>
    <s v="35 to 44"/>
    <n v="30"/>
    <n v="95000"/>
    <x v="4"/>
    <n v="75000"/>
    <n v="83.36"/>
    <n v="360"/>
    <x v="1"/>
    <n v="3.75"/>
  </r>
  <r>
    <n v="106"/>
    <n v="19"/>
    <n v="5.74"/>
    <x v="3"/>
    <n v="89200"/>
    <n v="131000"/>
    <x v="0"/>
    <n v="1.4685999999999999"/>
    <n v="2"/>
    <s v="35 to 44"/>
    <n v="20"/>
    <n v="235000"/>
    <x v="3"/>
    <n v="185000"/>
    <n v="80"/>
    <n v="180"/>
    <x v="1"/>
    <n v="2.62"/>
  </r>
  <r>
    <n v="107"/>
    <n v="19"/>
    <n v="9.65"/>
    <x v="3"/>
    <n v="80600"/>
    <n v="82000"/>
    <x v="2"/>
    <n v="1.0174000000000001"/>
    <n v="2"/>
    <s v="35 to 44"/>
    <n v="46"/>
    <n v="295000"/>
    <x v="3"/>
    <n v="235000"/>
    <n v="80.989999999999995"/>
    <n v="360"/>
    <x v="1"/>
    <n v="2.87"/>
  </r>
  <r>
    <n v="108"/>
    <n v="41"/>
    <n v="14.27"/>
    <x v="3"/>
    <n v="92100"/>
    <n v="162000"/>
    <x v="3"/>
    <n v="1.7589999999999999"/>
    <n v="2"/>
    <s v="35 to 44"/>
    <n v="20"/>
    <n v="505000"/>
    <x v="0"/>
    <n v="365000"/>
    <n v="73.599999999999994"/>
    <n v="180"/>
    <x v="0"/>
    <n v="3.25"/>
  </r>
  <r>
    <n v="109"/>
    <n v="29"/>
    <n v="9"/>
    <x v="3"/>
    <n v="82600"/>
    <n v="118000"/>
    <x v="0"/>
    <n v="1.4286000000000001"/>
    <n v="2"/>
    <s v="35 to 44"/>
    <n v="30"/>
    <n v="405000"/>
    <x v="0"/>
    <n v="325000"/>
    <n v="80"/>
    <n v="360"/>
    <x v="1"/>
    <n v="2.62"/>
  </r>
  <r>
    <n v="110"/>
    <n v="6"/>
    <n v="59.52"/>
    <x v="2"/>
    <n v="75300"/>
    <n v="37000"/>
    <x v="4"/>
    <n v="0.4914"/>
    <n v="2"/>
    <s v="35 to 44"/>
    <n v="47"/>
    <n v="415000"/>
    <x v="0"/>
    <n v="295000"/>
    <n v="70.94"/>
    <n v="360"/>
    <x v="0"/>
    <n v="3"/>
  </r>
  <r>
    <n v="111"/>
    <n v="12"/>
    <n v="51.06"/>
    <x v="2"/>
    <n v="68100"/>
    <n v="117000"/>
    <x v="0"/>
    <n v="1.7181"/>
    <n v="2"/>
    <s v="35 to 44"/>
    <n v="20"/>
    <n v="285000"/>
    <x v="3"/>
    <n v="235000"/>
    <n v="84.09"/>
    <n v="360"/>
    <x v="1"/>
    <n v="2.87"/>
  </r>
  <r>
    <n v="112"/>
    <n v="13"/>
    <n v="40.93"/>
    <x v="0"/>
    <n v="82200"/>
    <n v="108000"/>
    <x v="0"/>
    <n v="1.3139000000000001"/>
    <n v="2"/>
    <s v="35 to 44"/>
    <n v="10"/>
    <n v="335000"/>
    <x v="0"/>
    <n v="275000"/>
    <n v="84.6"/>
    <n v="360"/>
    <x v="1"/>
    <n v="2.87"/>
  </r>
  <r>
    <n v="113"/>
    <n v="6"/>
    <n v="57.94"/>
    <x v="2"/>
    <n v="75300"/>
    <n v="37000"/>
    <x v="4"/>
    <n v="0.4914"/>
    <n v="2"/>
    <s v="35 to 44"/>
    <n v="41"/>
    <n v="305000"/>
    <x v="0"/>
    <n v="195000"/>
    <n v="63.33"/>
    <n v="360"/>
    <x v="0"/>
    <n v="2.87"/>
  </r>
  <r>
    <n v="114"/>
    <n v="36"/>
    <n v="40.15"/>
    <x v="0"/>
    <n v="96500"/>
    <n v="160000"/>
    <x v="3"/>
    <n v="1.6579999999999999"/>
    <n v="2"/>
    <s v="35 to 44"/>
    <n v="30"/>
    <n v="635000"/>
    <x v="1"/>
    <n v="495000"/>
    <n v="79.040000000000006"/>
    <n v="360"/>
    <x v="1"/>
    <n v="3.12"/>
  </r>
  <r>
    <n v="115"/>
    <n v="17"/>
    <n v="12.95"/>
    <x v="3"/>
    <n v="89100"/>
    <n v="231000"/>
    <x v="1"/>
    <n v="2.5926"/>
    <n v="2"/>
    <s v="35 to 44"/>
    <n v="20"/>
    <n v="1465000"/>
    <x v="2"/>
    <n v="505000"/>
    <n v="34.950000000000003"/>
    <n v="360"/>
    <x v="2"/>
    <n v="2.99"/>
  </r>
  <r>
    <n v="116"/>
    <n v="19"/>
    <n v="20.13"/>
    <x v="3"/>
    <n v="99100"/>
    <n v="130000"/>
    <x v="0"/>
    <n v="1.3118000000000001"/>
    <n v="2"/>
    <s v="35 to 44"/>
    <n v="20"/>
    <n v="395000"/>
    <x v="0"/>
    <n v="305000"/>
    <n v="84.52"/>
    <n v="360"/>
    <x v="1"/>
    <n v="2.99"/>
  </r>
  <r>
    <n v="117"/>
    <n v="48"/>
    <n v="25.37"/>
    <x v="0"/>
    <n v="84800"/>
    <n v="281000"/>
    <x v="1"/>
    <n v="3.3136999999999999"/>
    <n v="2"/>
    <s v="35 to 44"/>
    <n v="10"/>
    <n v="525000"/>
    <x v="0"/>
    <n v="425000"/>
    <n v="80"/>
    <n v="360"/>
    <x v="1"/>
    <n v="2.75"/>
  </r>
  <r>
    <n v="118"/>
    <n v="8"/>
    <n v="16.329999999999998"/>
    <x v="3"/>
    <n v="81700"/>
    <n v="218000"/>
    <x v="3"/>
    <n v="2.6682999999999999"/>
    <n v="2"/>
    <s v="35 to 44"/>
    <n v="20"/>
    <n v="655000"/>
    <x v="1"/>
    <n v="465000"/>
    <n v="71.900000000000006"/>
    <n v="240"/>
    <x v="0"/>
    <n v="3.25"/>
  </r>
  <r>
    <n v="119"/>
    <n v="29"/>
    <n v="12.84"/>
    <x v="3"/>
    <n v="82600"/>
    <n v="85000"/>
    <x v="2"/>
    <n v="1.0290999999999999"/>
    <n v="2"/>
    <s v="35 to 44"/>
    <n v="20"/>
    <n v="225000"/>
    <x v="3"/>
    <n v="145000"/>
    <n v="66.66"/>
    <n v="360"/>
    <x v="0"/>
    <n v="3.37"/>
  </r>
  <r>
    <n v="120"/>
    <n v="12"/>
    <n v="15.21"/>
    <x v="3"/>
    <n v="65000"/>
    <n v="67000"/>
    <x v="2"/>
    <n v="1.0307999999999999"/>
    <n v="2"/>
    <s v="35 to 44"/>
    <n v="42"/>
    <n v="265000"/>
    <x v="3"/>
    <n v="215000"/>
    <n v="78.94"/>
    <n v="360"/>
    <x v="1"/>
    <n v="3.99"/>
  </r>
  <r>
    <n v="121"/>
    <n v="12"/>
    <n v="83.41"/>
    <x v="1"/>
    <n v="68300"/>
    <n v="112000"/>
    <x v="0"/>
    <n v="1.6397999999999999"/>
    <n v="1"/>
    <s v="35 to 44"/>
    <n v="39"/>
    <n v="575000"/>
    <x v="0"/>
    <n v="445000"/>
    <n v="77.64"/>
    <n v="360"/>
    <x v="1"/>
    <n v="2.37"/>
  </r>
  <r>
    <n v="122"/>
    <n v="4"/>
    <n v="24.87"/>
    <x v="3"/>
    <n v="77800"/>
    <n v="175000"/>
    <x v="3"/>
    <n v="2.2494000000000001"/>
    <n v="2"/>
    <s v="35 to 44"/>
    <n v="10"/>
    <n v="415000"/>
    <x v="0"/>
    <n v="285000"/>
    <n v="68.53"/>
    <n v="360"/>
    <x v="0"/>
    <n v="2.87"/>
  </r>
  <r>
    <n v="123"/>
    <n v="6"/>
    <n v="80.94"/>
    <x v="1"/>
    <n v="92700"/>
    <n v="91000"/>
    <x v="2"/>
    <n v="0.98170000000000002"/>
    <n v="2"/>
    <s v="35 to 44"/>
    <n v="37"/>
    <n v="715000"/>
    <x v="1"/>
    <n v="225000"/>
    <n v="31.35"/>
    <n v="180"/>
    <x v="2"/>
    <n v="2.75"/>
  </r>
  <r>
    <n v="124"/>
    <n v="39"/>
    <n v="19.3"/>
    <x v="3"/>
    <n v="85200"/>
    <n v="85000"/>
    <x v="2"/>
    <n v="0.99770000000000003"/>
    <n v="2"/>
    <s v="35 to 44"/>
    <n v="43"/>
    <n v="255000"/>
    <x v="3"/>
    <n v="235000"/>
    <n v="90.19"/>
    <n v="360"/>
    <x v="1"/>
    <n v="3"/>
  </r>
  <r>
    <n v="125"/>
    <n v="40"/>
    <n v="15.38"/>
    <x v="3"/>
    <n v="74000"/>
    <n v="126000"/>
    <x v="0"/>
    <n v="1.7027000000000001"/>
    <n v="2"/>
    <s v="35 to 44"/>
    <n v="30"/>
    <n v="205000"/>
    <x v="3"/>
    <n v="165000"/>
    <n v="80"/>
    <n v="240"/>
    <x v="1"/>
    <n v="3.87"/>
  </r>
  <r>
    <n v="126"/>
    <n v="49"/>
    <n v="16.8"/>
    <x v="3"/>
    <n v="70700"/>
    <n v="62000"/>
    <x v="2"/>
    <n v="0.87690000000000001"/>
    <n v="1"/>
    <s v="35 to 44"/>
    <n v="20"/>
    <n v="305000"/>
    <x v="0"/>
    <n v="275000"/>
    <n v="95"/>
    <n v="360"/>
    <x v="1"/>
    <n v="2.75"/>
  </r>
  <r>
    <n v="127"/>
    <n v="26"/>
    <n v="6.53"/>
    <x v="3"/>
    <n v="79700"/>
    <n v="56000"/>
    <x v="2"/>
    <n v="0.7026"/>
    <n v="2"/>
    <s v="35 to 44"/>
    <n v="39"/>
    <n v="325000"/>
    <x v="0"/>
    <n v="235000"/>
    <n v="73.53"/>
    <n v="360"/>
    <x v="0"/>
    <n v="2.99"/>
  </r>
  <r>
    <n v="128"/>
    <n v="53"/>
    <n v="11.83"/>
    <x v="3"/>
    <n v="86300"/>
    <n v="67000"/>
    <x v="2"/>
    <n v="0.77639999999999998"/>
    <n v="2"/>
    <s v="35 to 44"/>
    <n v="44"/>
    <n v="425000"/>
    <x v="0"/>
    <n v="335000"/>
    <n v="79"/>
    <n v="360"/>
    <x v="1"/>
    <n v="4.37"/>
  </r>
  <r>
    <n v="129"/>
    <n v="53"/>
    <n v="37.630000000000003"/>
    <x v="0"/>
    <n v="106900"/>
    <n v="69000"/>
    <x v="2"/>
    <n v="0.64549999999999996"/>
    <n v="2"/>
    <s v="35 to 44"/>
    <n v="45"/>
    <n v="445000"/>
    <x v="0"/>
    <n v="325000"/>
    <n v="73.53"/>
    <n v="360"/>
    <x v="0"/>
    <n v="3.37"/>
  </r>
  <r>
    <n v="130"/>
    <n v="21"/>
    <n v="90.31"/>
    <x v="1"/>
    <n v="79400"/>
    <n v="374000"/>
    <x v="1"/>
    <n v="4.7103000000000002"/>
    <n v="1"/>
    <s v="35 to 44"/>
    <n v="30"/>
    <n v="115000"/>
    <x v="3"/>
    <n v="95000"/>
    <n v="80"/>
    <n v="360"/>
    <x v="1"/>
    <n v="4.25"/>
  </r>
  <r>
    <n v="131"/>
    <n v="6"/>
    <n v="78.83"/>
    <x v="1"/>
    <n v="83300"/>
    <n v="302000"/>
    <x v="1"/>
    <n v="3.6255000000000002"/>
    <n v="2"/>
    <s v="35 to 44"/>
    <n v="10"/>
    <n v="635000"/>
    <x v="1"/>
    <n v="355000"/>
    <n v="55.79"/>
    <n v="360"/>
    <x v="0"/>
    <n v="3.5"/>
  </r>
  <r>
    <n v="132"/>
    <n v="6"/>
    <n v="24.95"/>
    <x v="3"/>
    <n v="97800"/>
    <n v="222000"/>
    <x v="3"/>
    <n v="2.2698999999999998"/>
    <n v="1"/>
    <s v="35 to 44"/>
    <n v="20"/>
    <n v="1105000"/>
    <x v="2"/>
    <n v="715000"/>
    <n v="64.81"/>
    <n v="360"/>
    <x v="0"/>
    <n v="3"/>
  </r>
  <r>
    <n v="133"/>
    <n v="40"/>
    <n v="15.38"/>
    <x v="3"/>
    <n v="74000"/>
    <n v="162000"/>
    <x v="3"/>
    <n v="2.1892"/>
    <n v="2"/>
    <s v="35 to 44"/>
    <n v="20"/>
    <n v="495000"/>
    <x v="0"/>
    <n v="395000"/>
    <n v="79.989999999999995"/>
    <n v="360"/>
    <x v="1"/>
    <n v="3.37"/>
  </r>
  <r>
    <n v="134"/>
    <n v="27"/>
    <n v="17.350000000000001"/>
    <x v="3"/>
    <n v="102800"/>
    <n v="27000"/>
    <x v="4"/>
    <n v="0.2626"/>
    <n v="2"/>
    <s v="35 to 44"/>
    <n v="43"/>
    <n v="325000"/>
    <x v="0"/>
    <n v="125000"/>
    <n v="38.81"/>
    <n v="360"/>
    <x v="2"/>
    <n v="3.62"/>
  </r>
  <r>
    <n v="135"/>
    <n v="5"/>
    <n v="18.28"/>
    <x v="3"/>
    <n v="71400"/>
    <n v="277000"/>
    <x v="1"/>
    <n v="3.8795999999999999"/>
    <n v="2"/>
    <s v="35 to 44"/>
    <n v="10"/>
    <n v="145000"/>
    <x v="3"/>
    <n v="115000"/>
    <n v="80"/>
    <n v="360"/>
    <x v="1"/>
    <n v="5.12"/>
  </r>
  <r>
    <n v="136"/>
    <n v="51"/>
    <n v="9.9700000000000006"/>
    <x v="3"/>
    <n v="124900"/>
    <n v="94000"/>
    <x v="2"/>
    <n v="0.75260000000000005"/>
    <n v="2"/>
    <s v="35 to 44"/>
    <n v="39"/>
    <n v="545000"/>
    <x v="0"/>
    <n v="385000"/>
    <n v="70.45"/>
    <n v="360"/>
    <x v="0"/>
    <n v="3.37"/>
  </r>
  <r>
    <n v="137"/>
    <n v="18"/>
    <n v="8.75"/>
    <x v="3"/>
    <n v="79600"/>
    <n v="55000"/>
    <x v="2"/>
    <n v="0.69099999999999995"/>
    <n v="2"/>
    <s v="35 to 44"/>
    <n v="20"/>
    <n v="275000"/>
    <x v="3"/>
    <n v="125000"/>
    <n v="44.64"/>
    <n v="360"/>
    <x v="2"/>
    <n v="3.75"/>
  </r>
  <r>
    <n v="138"/>
    <n v="51"/>
    <n v="16.96"/>
    <x v="3"/>
    <n v="83400"/>
    <n v="143000"/>
    <x v="0"/>
    <n v="1.7145999999999999"/>
    <n v="2"/>
    <s v="35 to 44"/>
    <n v="37"/>
    <n v="405000"/>
    <x v="0"/>
    <n v="355000"/>
    <n v="89.38"/>
    <n v="360"/>
    <x v="1"/>
    <n v="2.87"/>
  </r>
  <r>
    <n v="139"/>
    <n v="36"/>
    <n v="8.77"/>
    <x v="3"/>
    <n v="83700"/>
    <n v="83000"/>
    <x v="2"/>
    <n v="0.99160000000000004"/>
    <n v="2"/>
    <s v="35 to 44"/>
    <n v="39"/>
    <n v="185000"/>
    <x v="3"/>
    <n v="85000"/>
    <n v="48.07"/>
    <n v="360"/>
    <x v="2"/>
    <n v="3.62"/>
  </r>
  <r>
    <n v="140"/>
    <n v="27"/>
    <n v="76.5"/>
    <x v="1"/>
    <n v="102800"/>
    <n v="115000"/>
    <x v="0"/>
    <n v="1.1187"/>
    <n v="2"/>
    <s v="35 to 44"/>
    <n v="30"/>
    <n v="505000"/>
    <x v="0"/>
    <n v="275000"/>
    <n v="55"/>
    <n v="360"/>
    <x v="0"/>
    <n v="4.5"/>
  </r>
  <r>
    <n v="141"/>
    <n v="36"/>
    <n v="97.18"/>
    <x v="1"/>
    <n v="96500"/>
    <n v="111000"/>
    <x v="0"/>
    <n v="1.1503000000000001"/>
    <n v="2"/>
    <s v="35 to 44"/>
    <n v="41"/>
    <n v="715000"/>
    <x v="1"/>
    <n v="485000"/>
    <n v="68.87"/>
    <n v="360"/>
    <x v="0"/>
    <n v="3.87"/>
  </r>
  <r>
    <n v="142"/>
    <n v="6"/>
    <n v="31.13"/>
    <x v="0"/>
    <n v="127900"/>
    <n v="199000"/>
    <x v="3"/>
    <n v="1.5559000000000001"/>
    <n v="2"/>
    <s v="35 to 44"/>
    <n v="30"/>
    <n v="705000"/>
    <x v="1"/>
    <n v="555000"/>
    <n v="79.42"/>
    <n v="360"/>
    <x v="1"/>
    <n v="3.62"/>
  </r>
  <r>
    <n v="143"/>
    <n v="25"/>
    <n v="16.149999999999999"/>
    <x v="3"/>
    <n v="114000"/>
    <n v="123000"/>
    <x v="0"/>
    <n v="1.0789"/>
    <n v="2"/>
    <s v="35 to 44"/>
    <n v="37"/>
    <n v="605000"/>
    <x v="1"/>
    <n v="335000"/>
    <n v="71.27"/>
    <n v="360"/>
    <x v="0"/>
    <n v="3"/>
  </r>
  <r>
    <n v="144"/>
    <n v="49"/>
    <n v="14.24"/>
    <x v="3"/>
    <n v="87500"/>
    <n v="87000"/>
    <x v="2"/>
    <n v="0.99429999999999996"/>
    <n v="2"/>
    <s v="35 to 44"/>
    <n v="30"/>
    <n v="485000"/>
    <x v="0"/>
    <n v="285000"/>
    <n v="58.36"/>
    <n v="360"/>
    <x v="0"/>
    <n v="2.87"/>
  </r>
  <r>
    <n v="145"/>
    <n v="18"/>
    <n v="11.74"/>
    <x v="3"/>
    <n v="81300"/>
    <n v="95000"/>
    <x v="2"/>
    <n v="1.1685000000000001"/>
    <n v="2"/>
    <s v="35 to 44"/>
    <n v="10"/>
    <n v="145000"/>
    <x v="3"/>
    <n v="75000"/>
    <n v="50"/>
    <n v="180"/>
    <x v="0"/>
    <n v="2.5"/>
  </r>
  <r>
    <n v="146"/>
    <n v="6"/>
    <n v="70.38"/>
    <x v="2"/>
    <n v="83300"/>
    <n v="127000"/>
    <x v="0"/>
    <n v="1.5246"/>
    <n v="2"/>
    <s v="35 to 44"/>
    <n v="20"/>
    <n v="805000"/>
    <x v="2"/>
    <n v="155000"/>
    <n v="19.75"/>
    <n v="360"/>
    <x v="3"/>
    <n v="3.12"/>
  </r>
  <r>
    <n v="147"/>
    <n v="12"/>
    <n v="40.75"/>
    <x v="0"/>
    <n v="68300"/>
    <n v="101000"/>
    <x v="0"/>
    <n v="1.4787999999999999"/>
    <n v="2"/>
    <s v="35 to 44"/>
    <n v="44"/>
    <n v="515000"/>
    <x v="0"/>
    <n v="375000"/>
    <n v="73.78"/>
    <n v="360"/>
    <x v="0"/>
    <n v="3.12"/>
  </r>
  <r>
    <n v="148"/>
    <n v="6"/>
    <n v="36.35"/>
    <x v="0"/>
    <n v="86700"/>
    <n v="179000"/>
    <x v="3"/>
    <n v="2.0646"/>
    <n v="2"/>
    <s v="35 to 44"/>
    <n v="10"/>
    <n v="775000"/>
    <x v="1"/>
    <n v="385000"/>
    <n v="49.41"/>
    <n v="360"/>
    <x v="2"/>
    <n v="2.87"/>
  </r>
  <r>
    <n v="149"/>
    <n v="8"/>
    <n v="10.17"/>
    <x v="3"/>
    <n v="100000"/>
    <n v="180000"/>
    <x v="3"/>
    <n v="1.8"/>
    <n v="2"/>
    <s v="35 to 44"/>
    <n v="30"/>
    <n v="705000"/>
    <x v="1"/>
    <n v="495000"/>
    <n v="70"/>
    <n v="360"/>
    <x v="0"/>
    <n v="3.87"/>
  </r>
  <r>
    <n v="150"/>
    <n v="27"/>
    <n v="8.26"/>
    <x v="3"/>
    <n v="102800"/>
    <n v="50000"/>
    <x v="2"/>
    <n v="0.4864"/>
    <n v="2"/>
    <s v="35 to 44"/>
    <n v="45"/>
    <n v="215000"/>
    <x v="3"/>
    <n v="155000"/>
    <n v="73.84"/>
    <n v="180"/>
    <x v="0"/>
    <n v="2.37"/>
  </r>
  <r>
    <n v="151"/>
    <n v="17"/>
    <n v="7.45"/>
    <x v="3"/>
    <n v="89100"/>
    <n v="174000"/>
    <x v="3"/>
    <n v="1.9529000000000001"/>
    <n v="2"/>
    <s v="35 to 44"/>
    <n v="20"/>
    <n v="275000"/>
    <x v="3"/>
    <n v="145000"/>
    <n v="51.63"/>
    <n v="180"/>
    <x v="0"/>
    <n v="3.25"/>
  </r>
  <r>
    <n v="152"/>
    <n v="8"/>
    <n v="8.81"/>
    <x v="3"/>
    <n v="95900"/>
    <n v="310000"/>
    <x v="1"/>
    <n v="3.2324999999999999"/>
    <n v="2"/>
    <s v="35 to 44"/>
    <n v="30"/>
    <n v="675000"/>
    <x v="1"/>
    <n v="525000"/>
    <n v="77.709999999999994"/>
    <n v="360"/>
    <x v="1"/>
    <n v="4.25"/>
  </r>
  <r>
    <n v="153"/>
    <n v="39"/>
    <n v="5.26"/>
    <x v="3"/>
    <n v="70300"/>
    <n v="56000"/>
    <x v="2"/>
    <n v="0.79659999999999997"/>
    <n v="2"/>
    <s v="35 to 44"/>
    <n v="30"/>
    <n v="175000"/>
    <x v="3"/>
    <n v="125000"/>
    <n v="75.88"/>
    <n v="180"/>
    <x v="1"/>
    <n v="2.37"/>
  </r>
  <r>
    <n v="154"/>
    <n v="36"/>
    <n v="4.96"/>
    <x v="3"/>
    <n v="75800"/>
    <n v="127000"/>
    <x v="0"/>
    <n v="1.6755"/>
    <n v="1"/>
    <s v="35 to 44"/>
    <n v="41"/>
    <n v="285000"/>
    <x v="3"/>
    <n v="235000"/>
    <n v="80"/>
    <n v="360"/>
    <x v="1"/>
    <n v="2.87"/>
  </r>
  <r>
    <n v="155"/>
    <n v="18"/>
    <n v="3.34"/>
    <x v="3"/>
    <n v="65300"/>
    <n v="119000"/>
    <x v="0"/>
    <n v="1.8224"/>
    <n v="2"/>
    <s v="35 to 44"/>
    <n v="39"/>
    <n v="195000"/>
    <x v="3"/>
    <n v="185000"/>
    <n v="94.73"/>
    <n v="240"/>
    <x v="1"/>
    <n v="2.75"/>
  </r>
  <r>
    <n v="156"/>
    <n v="1"/>
    <n v="3.98"/>
    <x v="3"/>
    <n v="71700"/>
    <n v="115000"/>
    <x v="0"/>
    <n v="1.6039000000000001"/>
    <n v="2"/>
    <s v="35 to 44"/>
    <n v="20"/>
    <n v="285000"/>
    <x v="3"/>
    <n v="235000"/>
    <n v="80"/>
    <n v="360"/>
    <x v="1"/>
    <n v="3.5"/>
  </r>
  <r>
    <n v="157"/>
    <n v="13"/>
    <n v="46.31"/>
    <x v="0"/>
    <n v="52300"/>
    <n v="139000"/>
    <x v="0"/>
    <n v="2.6577000000000002"/>
    <n v="2"/>
    <s v="35 to 44"/>
    <n v="20"/>
    <n v="265000"/>
    <x v="3"/>
    <n v="165000"/>
    <n v="62.18"/>
    <n v="240"/>
    <x v="0"/>
    <n v="3.87"/>
  </r>
  <r>
    <n v="158"/>
    <n v="27"/>
    <n v="6.86"/>
    <x v="3"/>
    <n v="102800"/>
    <n v="132000"/>
    <x v="0"/>
    <n v="1.284"/>
    <n v="2"/>
    <s v="35 to 44"/>
    <n v="47"/>
    <n v="635000"/>
    <x v="1"/>
    <n v="385000"/>
    <n v="59.84"/>
    <n v="360"/>
    <x v="0"/>
    <n v="3.12"/>
  </r>
  <r>
    <n v="159"/>
    <n v="6"/>
    <n v="28.14"/>
    <x v="0"/>
    <n v="52900"/>
    <n v="48000"/>
    <x v="4"/>
    <n v="0.90739999999999998"/>
    <n v="2"/>
    <s v="35 to 44"/>
    <n v="50"/>
    <n v="655000"/>
    <x v="1"/>
    <n v="305000"/>
    <n v="46.66"/>
    <n v="360"/>
    <x v="2"/>
    <n v="3.62"/>
  </r>
  <r>
    <n v="160"/>
    <n v="8"/>
    <n v="12.96"/>
    <x v="3"/>
    <n v="99400"/>
    <n v="190000"/>
    <x v="3"/>
    <n v="1.9115"/>
    <n v="2"/>
    <s v="35 to 44"/>
    <n v="10"/>
    <n v="615000"/>
    <x v="1"/>
    <n v="435000"/>
    <n v="69.989999999999995"/>
    <n v="360"/>
    <x v="0"/>
    <n v="3.5"/>
  </r>
  <r>
    <n v="161"/>
    <n v="39"/>
    <n v="7.71"/>
    <x v="3"/>
    <n v="85200"/>
    <n v="78000"/>
    <x v="2"/>
    <n v="0.91549999999999998"/>
    <n v="2"/>
    <s v="35 to 44"/>
    <n v="20"/>
    <n v="235000"/>
    <x v="3"/>
    <n v="165000"/>
    <n v="71.48"/>
    <n v="120"/>
    <x v="0"/>
    <n v="2.75"/>
  </r>
  <r>
    <n v="162"/>
    <n v="17"/>
    <n v="42.02"/>
    <x v="0"/>
    <n v="89100"/>
    <n v="96000"/>
    <x v="2"/>
    <n v="1.0773999999999999"/>
    <n v="2"/>
    <s v="35 to 44"/>
    <n v="30"/>
    <n v="315000"/>
    <x v="0"/>
    <n v="205000"/>
    <n v="63.49"/>
    <n v="360"/>
    <x v="0"/>
    <n v="3.25"/>
  </r>
  <r>
    <n v="163"/>
    <n v="6"/>
    <n v="75.540000000000006"/>
    <x v="1"/>
    <n v="127900"/>
    <n v="82000"/>
    <x v="2"/>
    <n v="0.6411"/>
    <n v="2"/>
    <s v="35 to 44"/>
    <n v="20"/>
    <n v="965000"/>
    <x v="2"/>
    <n v="305000"/>
    <n v="31.08"/>
    <n v="360"/>
    <x v="2"/>
    <n v="2.87"/>
  </r>
  <r>
    <n v="164"/>
    <n v="6"/>
    <n v="29.6"/>
    <x v="0"/>
    <n v="83300"/>
    <n v="112000"/>
    <x v="0"/>
    <n v="1.3445"/>
    <n v="2"/>
    <s v="35 to 44"/>
    <n v="30"/>
    <n v="1005000"/>
    <x v="2"/>
    <n v="575000"/>
    <n v="57.52"/>
    <n v="360"/>
    <x v="0"/>
    <n v="2.5"/>
  </r>
  <r>
    <n v="165"/>
    <n v="12"/>
    <n v="65.92"/>
    <x v="2"/>
    <n v="68100"/>
    <n v="177000"/>
    <x v="3"/>
    <n v="2.5991"/>
    <n v="2"/>
    <s v="35 to 44"/>
    <n v="30"/>
    <n v="385000"/>
    <x v="0"/>
    <n v="225000"/>
    <n v="57.89"/>
    <n v="360"/>
    <x v="0"/>
    <n v="2.87"/>
  </r>
  <r>
    <n v="166"/>
    <n v="41"/>
    <n v="16.649999999999999"/>
    <x v="3"/>
    <n v="70600"/>
    <n v="96000"/>
    <x v="2"/>
    <n v="1.3597999999999999"/>
    <n v="2"/>
    <s v="35 to 44"/>
    <n v="36"/>
    <n v="345000"/>
    <x v="0"/>
    <n v="275000"/>
    <n v="78.55"/>
    <n v="360"/>
    <x v="1"/>
    <n v="3.87"/>
  </r>
  <r>
    <n v="167"/>
    <n v="29"/>
    <n v="8.58"/>
    <x v="3"/>
    <n v="56100"/>
    <n v="34000"/>
    <x v="4"/>
    <n v="0.60609999999999997"/>
    <n v="1"/>
    <s v="35 to 44"/>
    <n v="42"/>
    <n v="145000"/>
    <x v="3"/>
    <n v="115000"/>
    <n v="80"/>
    <n v="360"/>
    <x v="1"/>
    <n v="4.12"/>
  </r>
  <r>
    <n v="168"/>
    <n v="27"/>
    <n v="12.11"/>
    <x v="3"/>
    <n v="102800"/>
    <n v="240000"/>
    <x v="1"/>
    <n v="2.3346"/>
    <n v="2"/>
    <s v="35 to 44"/>
    <n v="10"/>
    <n v="905000"/>
    <x v="2"/>
    <n v="375000"/>
    <n v="41.55"/>
    <n v="360"/>
    <x v="2"/>
    <n v="3.25"/>
  </r>
  <r>
    <n v="169"/>
    <n v="26"/>
    <n v="5.68"/>
    <x v="3"/>
    <n v="80600"/>
    <n v="77000"/>
    <x v="2"/>
    <n v="0.95530000000000004"/>
    <n v="2"/>
    <s v="35 to 44"/>
    <n v="39"/>
    <n v="235000"/>
    <x v="3"/>
    <n v="135000"/>
    <n v="55.48"/>
    <n v="180"/>
    <x v="0"/>
    <n v="2.75"/>
  </r>
  <r>
    <n v="170"/>
    <n v="6"/>
    <n v="60.7"/>
    <x v="2"/>
    <n v="69300"/>
    <n v="71000"/>
    <x v="2"/>
    <n v="1.0245"/>
    <n v="2"/>
    <s v="35 to 44"/>
    <n v="49"/>
    <n v="255000"/>
    <x v="3"/>
    <n v="145000"/>
    <n v="58.84"/>
    <n v="180"/>
    <x v="0"/>
    <n v="3.37"/>
  </r>
  <r>
    <n v="171"/>
    <n v="36"/>
    <n v="45.13"/>
    <x v="0"/>
    <n v="96500"/>
    <n v="108000"/>
    <x v="0"/>
    <n v="1.1192"/>
    <n v="2"/>
    <s v="35 to 44"/>
    <n v="30"/>
    <n v="415000"/>
    <x v="0"/>
    <n v="395000"/>
    <n v="95"/>
    <n v="360"/>
    <x v="1"/>
    <n v="3.5"/>
  </r>
  <r>
    <n v="172"/>
    <n v="31"/>
    <n v="11.31"/>
    <x v="3"/>
    <n v="86900"/>
    <n v="233000"/>
    <x v="1"/>
    <n v="2.6812"/>
    <n v="2"/>
    <s v="35 to 44"/>
    <n v="40"/>
    <n v="335000"/>
    <x v="0"/>
    <n v="265000"/>
    <n v="80"/>
    <n v="360"/>
    <x v="1"/>
    <n v="3.25"/>
  </r>
  <r>
    <n v="173"/>
    <n v="17"/>
    <n v="19.309999999999999"/>
    <x v="3"/>
    <n v="89100"/>
    <n v="176000"/>
    <x v="3"/>
    <n v="1.9753000000000001"/>
    <n v="1"/>
    <s v="35 to 44"/>
    <n v="20"/>
    <n v="375000"/>
    <x v="0"/>
    <n v="355000"/>
    <n v="95"/>
    <n v="360"/>
    <x v="1"/>
    <n v="2.87"/>
  </r>
  <r>
    <n v="174"/>
    <n v="48"/>
    <n v="77.16"/>
    <x v="1"/>
    <n v="84800"/>
    <n v="120000"/>
    <x v="0"/>
    <n v="1.4151"/>
    <n v="2"/>
    <s v="35 to 44"/>
    <n v="42"/>
    <n v="225000"/>
    <x v="3"/>
    <n v="165000"/>
    <n v="71.42"/>
    <n v="180"/>
    <x v="0"/>
    <n v="3.12"/>
  </r>
  <r>
    <n v="175"/>
    <n v="48"/>
    <n v="15.97"/>
    <x v="3"/>
    <n v="97600"/>
    <n v="200000"/>
    <x v="3"/>
    <n v="2.0491999999999999"/>
    <n v="2"/>
    <s v="35 to 44"/>
    <n v="44"/>
    <n v="565000"/>
    <x v="0"/>
    <n v="445000"/>
    <n v="79.37"/>
    <n v="360"/>
    <x v="1"/>
    <n v="3.12"/>
  </r>
  <r>
    <n v="176"/>
    <n v="8"/>
    <n v="9.74"/>
    <x v="3"/>
    <n v="84300"/>
    <n v="115000"/>
    <x v="0"/>
    <n v="1.3642000000000001"/>
    <n v="1"/>
    <s v="35 to 44"/>
    <n v="20"/>
    <n v="485000"/>
    <x v="0"/>
    <n v="335000"/>
    <n v="68.83"/>
    <n v="360"/>
    <x v="0"/>
    <n v="2.5"/>
  </r>
  <r>
    <n v="177"/>
    <n v="6"/>
    <n v="12.91"/>
    <x v="3"/>
    <n v="71600"/>
    <n v="179000"/>
    <x v="3"/>
    <n v="2.5"/>
    <n v="2"/>
    <s v="35 to 44"/>
    <n v="49"/>
    <n v="315000"/>
    <x v="0"/>
    <n v="235000"/>
    <n v="80"/>
    <n v="360"/>
    <x v="1"/>
    <n v="3.87"/>
  </r>
  <r>
    <n v="178"/>
    <n v="46"/>
    <n v="3.56"/>
    <x v="3"/>
    <n v="86200"/>
    <n v="132000"/>
    <x v="0"/>
    <n v="1.5313000000000001"/>
    <n v="2"/>
    <s v="35 to 44"/>
    <n v="44"/>
    <n v="775000"/>
    <x v="1"/>
    <n v="515000"/>
    <n v="66.28"/>
    <n v="360"/>
    <x v="0"/>
    <n v="3.25"/>
  </r>
  <r>
    <n v="179"/>
    <n v="9"/>
    <n v="7.24"/>
    <x v="3"/>
    <n v="91800"/>
    <n v="320000"/>
    <x v="1"/>
    <n v="3.4857999999999998"/>
    <n v="2"/>
    <s v="35 to 44"/>
    <n v="20"/>
    <n v="625000"/>
    <x v="1"/>
    <n v="355000"/>
    <n v="56.4"/>
    <n v="360"/>
    <x v="0"/>
    <n v="3.87"/>
  </r>
  <r>
    <n v="180"/>
    <n v="36"/>
    <n v="7.6"/>
    <x v="3"/>
    <n v="76200"/>
    <n v="143000"/>
    <x v="0"/>
    <n v="1.8766"/>
    <n v="2"/>
    <s v="35 to 44"/>
    <n v="39"/>
    <n v="395000"/>
    <x v="0"/>
    <n v="265000"/>
    <n v="69.13"/>
    <n v="360"/>
    <x v="0"/>
    <n v="3.62"/>
  </r>
  <r>
    <n v="181"/>
    <n v="4"/>
    <n v="9.2200000000000006"/>
    <x v="3"/>
    <n v="77800"/>
    <n v="73000"/>
    <x v="2"/>
    <n v="0.93830000000000002"/>
    <n v="2"/>
    <s v="35 to 44"/>
    <n v="44"/>
    <n v="705000"/>
    <x v="1"/>
    <n v="345000"/>
    <n v="49.71"/>
    <n v="240"/>
    <x v="2"/>
    <n v="3"/>
  </r>
  <r>
    <n v="182"/>
    <n v="53"/>
    <n v="33.07"/>
    <x v="0"/>
    <n v="106900"/>
    <n v="125000"/>
    <x v="0"/>
    <n v="1.1693"/>
    <n v="2"/>
    <s v="35 to 44"/>
    <n v="30"/>
    <n v="765000"/>
    <x v="1"/>
    <n v="265000"/>
    <n v="35"/>
    <n v="180"/>
    <x v="2"/>
    <n v="2.5"/>
  </r>
  <r>
    <n v="183"/>
    <n v="4"/>
    <n v="14.27"/>
    <x v="3"/>
    <n v="77800"/>
    <n v="47000"/>
    <x v="4"/>
    <n v="0.60409999999999997"/>
    <n v="2"/>
    <s v="35 to 44"/>
    <n v="30"/>
    <n v="285000"/>
    <x v="3"/>
    <n v="155000"/>
    <n v="54.28"/>
    <n v="240"/>
    <x v="0"/>
    <n v="3.12"/>
  </r>
  <r>
    <n v="184"/>
    <n v="6"/>
    <n v="13.02"/>
    <x v="3"/>
    <n v="71600"/>
    <n v="83000"/>
    <x v="2"/>
    <n v="1.1592"/>
    <n v="2"/>
    <s v="35 to 44"/>
    <n v="41"/>
    <n v="265000"/>
    <x v="3"/>
    <n v="185000"/>
    <n v="70.44"/>
    <n v="360"/>
    <x v="0"/>
    <n v="4.37"/>
  </r>
  <r>
    <n v="185"/>
    <n v="50"/>
    <n v="3.38"/>
    <x v="3"/>
    <n v="89700"/>
    <n v="106000"/>
    <x v="0"/>
    <n v="1.1817"/>
    <n v="2"/>
    <s v="35 to 44"/>
    <n v="30"/>
    <n v="325000"/>
    <x v="0"/>
    <n v="245000"/>
    <n v="74.540000000000006"/>
    <n v="360"/>
    <x v="0"/>
    <n v="2.99"/>
  </r>
  <r>
    <n v="186"/>
    <n v="37"/>
    <n v="6.32"/>
    <x v="3"/>
    <n v="94100"/>
    <n v="138000"/>
    <x v="0"/>
    <n v="1.4664999999999999"/>
    <n v="2"/>
    <s v="35 to 44"/>
    <n v="30"/>
    <n v="605000"/>
    <x v="1"/>
    <n v="285000"/>
    <n v="47.1"/>
    <n v="360"/>
    <x v="2"/>
    <n v="2.99"/>
  </r>
  <r>
    <n v="187"/>
    <n v="12"/>
    <n v="8.48"/>
    <x v="3"/>
    <n v="69200"/>
    <n v="82000"/>
    <x v="2"/>
    <n v="1.1850000000000001"/>
    <n v="2"/>
    <s v="35 to 44"/>
    <n v="38"/>
    <n v="265000"/>
    <x v="3"/>
    <n v="145000"/>
    <n v="54.75"/>
    <n v="360"/>
    <x v="0"/>
    <n v="3.99"/>
  </r>
  <r>
    <n v="188"/>
    <n v="31"/>
    <n v="10.23"/>
    <x v="3"/>
    <n v="82700"/>
    <n v="148000"/>
    <x v="0"/>
    <n v="1.7896000000000001"/>
    <n v="2"/>
    <s v="35 to 44"/>
    <n v="30"/>
    <n v="305000"/>
    <x v="0"/>
    <n v="285000"/>
    <n v="93.77"/>
    <n v="360"/>
    <x v="1"/>
    <n v="2.99"/>
  </r>
  <r>
    <n v="189"/>
    <n v="41"/>
    <n v="13.56"/>
    <x v="3"/>
    <n v="92100"/>
    <n v="115000"/>
    <x v="0"/>
    <n v="1.2485999999999999"/>
    <n v="2"/>
    <s v="35 to 44"/>
    <n v="20"/>
    <n v="555000"/>
    <x v="0"/>
    <n v="295000"/>
    <n v="54.36"/>
    <n v="360"/>
    <x v="0"/>
    <n v="2.5"/>
  </r>
  <r>
    <n v="190"/>
    <n v="22"/>
    <n v="18.88"/>
    <x v="3"/>
    <n v="54100"/>
    <n v="117000"/>
    <x v="0"/>
    <n v="2.1627000000000001"/>
    <n v="2"/>
    <s v="35 to 44"/>
    <n v="20"/>
    <n v="265000"/>
    <x v="3"/>
    <n v="215000"/>
    <n v="84.61"/>
    <n v="360"/>
    <x v="1"/>
    <n v="3.12"/>
  </r>
  <r>
    <n v="191"/>
    <n v="27"/>
    <n v="4.12"/>
    <x v="3"/>
    <n v="102800"/>
    <n v="94000"/>
    <x v="2"/>
    <n v="0.91439999999999999"/>
    <n v="1"/>
    <s v="35 to 44"/>
    <n v="20"/>
    <n v="335000"/>
    <x v="0"/>
    <n v="265000"/>
    <n v="80"/>
    <n v="360"/>
    <x v="1"/>
    <n v="3.37"/>
  </r>
  <r>
    <n v="192"/>
    <n v="30"/>
    <n v="7.72"/>
    <x v="3"/>
    <n v="84300"/>
    <n v="60000"/>
    <x v="2"/>
    <n v="0.7117"/>
    <n v="2"/>
    <s v="35 to 44"/>
    <n v="10"/>
    <n v="275000"/>
    <x v="3"/>
    <n v="125000"/>
    <n v="44.35"/>
    <n v="360"/>
    <x v="2"/>
    <n v="2.87"/>
  </r>
  <r>
    <n v="193"/>
    <n v="25"/>
    <n v="6.93"/>
    <x v="3"/>
    <n v="114000"/>
    <n v="126000"/>
    <x v="0"/>
    <n v="1.1052999999999999"/>
    <n v="2"/>
    <s v="35 to 44"/>
    <n v="50"/>
    <n v="585000"/>
    <x v="0"/>
    <n v="435000"/>
    <n v="74"/>
    <n v="360"/>
    <x v="0"/>
    <n v="3.75"/>
  </r>
  <r>
    <n v="194"/>
    <n v="35"/>
    <n v="35.97"/>
    <x v="0"/>
    <n v="69100"/>
    <n v="170000"/>
    <x v="3"/>
    <n v="2.4601999999999999"/>
    <n v="2"/>
    <s v="35 to 44"/>
    <n v="10"/>
    <n v="325000"/>
    <x v="0"/>
    <n v="255000"/>
    <n v="76.92"/>
    <n v="240"/>
    <x v="1"/>
    <n v="3.48"/>
  </r>
  <r>
    <n v="195"/>
    <n v="48"/>
    <n v="16.34"/>
    <x v="3"/>
    <n v="72200"/>
    <n v="137000"/>
    <x v="0"/>
    <n v="1.8975"/>
    <n v="2"/>
    <s v="35 to 44"/>
    <n v="38"/>
    <n v="465000"/>
    <x v="0"/>
    <n v="285000"/>
    <n v="60.32"/>
    <n v="360"/>
    <x v="0"/>
    <n v="2.62"/>
  </r>
  <r>
    <n v="196"/>
    <n v="5"/>
    <n v="10.89"/>
    <x v="3"/>
    <n v="72300"/>
    <n v="41000"/>
    <x v="4"/>
    <n v="0.56710000000000005"/>
    <n v="2"/>
    <s v="35 to 44"/>
    <n v="47"/>
    <n v="155000"/>
    <x v="3"/>
    <n v="115000"/>
    <n v="75"/>
    <n v="360"/>
    <x v="1"/>
    <n v="3.87"/>
  </r>
  <r>
    <n v="197"/>
    <n v="38"/>
    <n v="7.92"/>
    <x v="3"/>
    <n v="89200"/>
    <n v="183000"/>
    <x v="3"/>
    <n v="2.0516000000000001"/>
    <n v="2"/>
    <s v="35 to 44"/>
    <n v="10"/>
    <n v="505000"/>
    <x v="0"/>
    <n v="275000"/>
    <n v="55.1"/>
    <n v="360"/>
    <x v="0"/>
    <n v="2.75"/>
  </r>
  <r>
    <n v="198"/>
    <n v="53"/>
    <n v="29.38"/>
    <x v="0"/>
    <n v="106900"/>
    <n v="110000"/>
    <x v="0"/>
    <n v="1.0289999999999999"/>
    <n v="2"/>
    <s v="35 to 44"/>
    <n v="44"/>
    <n v="445000"/>
    <x v="0"/>
    <n v="345000"/>
    <n v="76.510000000000005"/>
    <n v="360"/>
    <x v="1"/>
    <n v="3.62"/>
  </r>
  <r>
    <n v="199"/>
    <n v="24"/>
    <n v="59.59"/>
    <x v="2"/>
    <n v="124900"/>
    <n v="93000"/>
    <x v="2"/>
    <n v="0.74460000000000004"/>
    <n v="2"/>
    <s v="35 to 44"/>
    <n v="40"/>
    <n v="855000"/>
    <x v="2"/>
    <n v="365000"/>
    <n v="43.41"/>
    <n v="360"/>
    <x v="2"/>
    <n v="3"/>
  </r>
  <r>
    <n v="200"/>
    <n v="50"/>
    <n v="4.45"/>
    <x v="3"/>
    <n v="74600"/>
    <n v="166000"/>
    <x v="3"/>
    <n v="2.2252000000000001"/>
    <n v="2"/>
    <s v="35 to 44"/>
    <n v="20"/>
    <n v="185000"/>
    <x v="3"/>
    <n v="145000"/>
    <n v="80"/>
    <n v="360"/>
    <x v="1"/>
    <n v="3.12"/>
  </r>
  <r>
    <n v="201"/>
    <n v="4"/>
    <n v="18.16"/>
    <x v="3"/>
    <n v="77800"/>
    <n v="55000"/>
    <x v="2"/>
    <n v="0.70689999999999997"/>
    <n v="2"/>
    <s v="35 to 44"/>
    <n v="44"/>
    <n v="615000"/>
    <x v="1"/>
    <n v="345000"/>
    <n v="55.6"/>
    <n v="360"/>
    <x v="0"/>
    <n v="2.99"/>
  </r>
  <r>
    <n v="202"/>
    <n v="48"/>
    <n v="29.58"/>
    <x v="0"/>
    <n v="65000"/>
    <n v="75000"/>
    <x v="2"/>
    <n v="1.1537999999999999"/>
    <n v="2"/>
    <s v="35 to 44"/>
    <n v="42"/>
    <n v="195000"/>
    <x v="3"/>
    <n v="145000"/>
    <n v="79.09"/>
    <n v="360"/>
    <x v="1"/>
    <n v="5"/>
  </r>
  <r>
    <n v="203"/>
    <n v="46"/>
    <n v="11.13"/>
    <x v="3"/>
    <n v="86200"/>
    <n v="106000"/>
    <x v="0"/>
    <n v="1.2297"/>
    <n v="2"/>
    <s v="35 to 44"/>
    <n v="10"/>
    <n v="195000"/>
    <x v="3"/>
    <n v="145000"/>
    <n v="73.069999999999993"/>
    <n v="180"/>
    <x v="0"/>
    <n v="2.5"/>
  </r>
  <r>
    <n v="204"/>
    <n v="44"/>
    <n v="3.41"/>
    <x v="3"/>
    <n v="89000"/>
    <n v="107000"/>
    <x v="0"/>
    <n v="1.2021999999999999"/>
    <n v="2"/>
    <s v="35 to 44"/>
    <n v="20"/>
    <n v="455000"/>
    <x v="0"/>
    <n v="185000"/>
    <n v="44.68"/>
    <n v="180"/>
    <x v="2"/>
    <n v="3"/>
  </r>
  <r>
    <n v="205"/>
    <n v="24"/>
    <n v="40.79"/>
    <x v="0"/>
    <n v="104000"/>
    <n v="41000"/>
    <x v="4"/>
    <n v="0.39419999999999999"/>
    <n v="2"/>
    <s v="35 to 44"/>
    <n v="49"/>
    <n v="195000"/>
    <x v="3"/>
    <n v="135000"/>
    <n v="69.88"/>
    <n v="240"/>
    <x v="0"/>
    <n v="2.75"/>
  </r>
  <r>
    <n v="206"/>
    <n v="18"/>
    <n v="4.7300000000000004"/>
    <x v="3"/>
    <n v="65300"/>
    <n v="105000"/>
    <x v="0"/>
    <n v="1.6080000000000001"/>
    <n v="2"/>
    <s v="35 to 44"/>
    <n v="20"/>
    <n v="145000"/>
    <x v="3"/>
    <n v="75000"/>
    <n v="52.81"/>
    <n v="180"/>
    <x v="0"/>
    <n v="3"/>
  </r>
  <r>
    <n v="207"/>
    <n v="12"/>
    <n v="11.84"/>
    <x v="3"/>
    <n v="68300"/>
    <n v="152000"/>
    <x v="3"/>
    <n v="2.2254999999999998"/>
    <n v="1"/>
    <s v="35 to 44"/>
    <n v="37"/>
    <n v="435000"/>
    <x v="0"/>
    <n v="335000"/>
    <n v="76.81"/>
    <n v="360"/>
    <x v="1"/>
    <n v="2.99"/>
  </r>
  <r>
    <n v="208"/>
    <n v="8"/>
    <n v="13.29"/>
    <x v="3"/>
    <n v="100000"/>
    <n v="165000"/>
    <x v="3"/>
    <n v="1.65"/>
    <n v="2"/>
    <s v="35 to 44"/>
    <n v="20"/>
    <n v="845000"/>
    <x v="2"/>
    <n v="365000"/>
    <n v="42.85"/>
    <n v="360"/>
    <x v="2"/>
    <n v="3.12"/>
  </r>
  <r>
    <n v="209"/>
    <n v="48"/>
    <n v="25.3"/>
    <x v="0"/>
    <n v="84800"/>
    <n v="122000"/>
    <x v="0"/>
    <n v="1.4387000000000001"/>
    <n v="2"/>
    <s v="35 to 44"/>
    <n v="39"/>
    <n v="265000"/>
    <x v="3"/>
    <n v="195000"/>
    <n v="73.5"/>
    <n v="360"/>
    <x v="0"/>
    <n v="2.87"/>
  </r>
  <r>
    <n v="210"/>
    <n v="25"/>
    <n v="11.53"/>
    <x v="3"/>
    <n v="114000"/>
    <n v="72000"/>
    <x v="2"/>
    <n v="0.63160000000000005"/>
    <n v="2"/>
    <s v="35 to 44"/>
    <n v="44"/>
    <n v="475000"/>
    <x v="0"/>
    <n v="315000"/>
    <n v="67.239999999999995"/>
    <n v="360"/>
    <x v="0"/>
    <n v="2.87"/>
  </r>
  <r>
    <n v="211"/>
    <n v="8"/>
    <n v="25.29"/>
    <x v="0"/>
    <n v="115100"/>
    <n v="70000"/>
    <x v="2"/>
    <n v="0.60819999999999996"/>
    <n v="2"/>
    <s v="35 to 44"/>
    <n v="37"/>
    <n v="375000"/>
    <x v="0"/>
    <n v="255000"/>
    <n v="67.77"/>
    <n v="240"/>
    <x v="0"/>
    <n v="3.12"/>
  </r>
  <r>
    <n v="212"/>
    <n v="32"/>
    <n v="65"/>
    <x v="2"/>
    <n v="70800"/>
    <n v="120000"/>
    <x v="0"/>
    <n v="1.6949000000000001"/>
    <n v="1"/>
    <s v="35 to 44"/>
    <n v="20"/>
    <n v="505000"/>
    <x v="0"/>
    <n v="475000"/>
    <n v="95"/>
    <n v="360"/>
    <x v="1"/>
    <n v="2.75"/>
  </r>
  <r>
    <n v="213"/>
    <n v="48"/>
    <n v="39.86"/>
    <x v="0"/>
    <n v="84800"/>
    <n v="241000"/>
    <x v="1"/>
    <n v="2.8420000000000001"/>
    <n v="2"/>
    <s v="35 to 44"/>
    <n v="20"/>
    <n v="435000"/>
    <x v="0"/>
    <n v="285000"/>
    <n v="64.67"/>
    <n v="360"/>
    <x v="0"/>
    <n v="3.12"/>
  </r>
  <r>
    <n v="214"/>
    <n v="22"/>
    <n v="18.329999999999998"/>
    <x v="3"/>
    <n v="54200"/>
    <n v="69000"/>
    <x v="2"/>
    <n v="1.2730999999999999"/>
    <n v="2"/>
    <s v="35 to 44"/>
    <n v="38"/>
    <n v="445000"/>
    <x v="0"/>
    <n v="325000"/>
    <n v="73.48"/>
    <n v="360"/>
    <x v="0"/>
    <n v="3"/>
  </r>
  <r>
    <n v="215"/>
    <n v="26"/>
    <n v="4.8600000000000003"/>
    <x v="3"/>
    <n v="79700"/>
    <n v="192000"/>
    <x v="3"/>
    <n v="2.4089999999999998"/>
    <n v="2"/>
    <s v="35 to 44"/>
    <n v="20"/>
    <n v="505000"/>
    <x v="0"/>
    <n v="375000"/>
    <n v="74.95"/>
    <n v="180"/>
    <x v="0"/>
    <n v="2.5"/>
  </r>
  <r>
    <n v="216"/>
    <n v="48"/>
    <n v="32.5"/>
    <x v="0"/>
    <n v="80000"/>
    <n v="187000"/>
    <x v="3"/>
    <n v="2.3374999999999999"/>
    <n v="2"/>
    <s v="35 to 44"/>
    <n v="20"/>
    <n v="295000"/>
    <x v="3"/>
    <n v="215000"/>
    <n v="72.41"/>
    <n v="180"/>
    <x v="0"/>
    <n v="2.87"/>
  </r>
  <r>
    <n v="217"/>
    <n v="6"/>
    <n v="76.87"/>
    <x v="1"/>
    <n v="127900"/>
    <n v="251000"/>
    <x v="1"/>
    <n v="1.9624999999999999"/>
    <n v="2"/>
    <s v="35 to 44"/>
    <n v="36"/>
    <n v="985000"/>
    <x v="2"/>
    <n v="625000"/>
    <n v="62.88"/>
    <n v="360"/>
    <x v="0"/>
    <n v="3.87"/>
  </r>
  <r>
    <n v="218"/>
    <n v="6"/>
    <n v="96.18"/>
    <x v="1"/>
    <n v="83300"/>
    <n v="76000"/>
    <x v="2"/>
    <n v="0.91239999999999999"/>
    <n v="2"/>
    <s v="35 to 44"/>
    <n v="37"/>
    <n v="555000"/>
    <x v="0"/>
    <n v="375000"/>
    <n v="68.63"/>
    <n v="360"/>
    <x v="0"/>
    <n v="2.87"/>
  </r>
  <r>
    <n v="219"/>
    <n v="24"/>
    <n v="38.840000000000003"/>
    <x v="0"/>
    <n v="104000"/>
    <n v="201000"/>
    <x v="3"/>
    <n v="1.9327000000000001"/>
    <n v="2"/>
    <s v="35 to 44"/>
    <n v="40"/>
    <n v="635000"/>
    <x v="1"/>
    <n v="445000"/>
    <n v="69.44"/>
    <n v="360"/>
    <x v="0"/>
    <n v="2.99"/>
  </r>
  <r>
    <n v="220"/>
    <n v="18"/>
    <n v="51.94"/>
    <x v="2"/>
    <n v="79600"/>
    <n v="231000"/>
    <x v="1"/>
    <n v="2.9020000000000001"/>
    <n v="2"/>
    <s v="35 to 44"/>
    <n v="20"/>
    <n v="555000"/>
    <x v="0"/>
    <n v="435000"/>
    <n v="79.89"/>
    <n v="360"/>
    <x v="1"/>
    <n v="2.87"/>
  </r>
  <r>
    <n v="221"/>
    <n v="34"/>
    <n v="54.93"/>
    <x v="2"/>
    <n v="108700"/>
    <n v="51000"/>
    <x v="2"/>
    <n v="0.46920000000000001"/>
    <n v="2"/>
    <s v="35 to 44"/>
    <n v="50"/>
    <n v="255000"/>
    <x v="3"/>
    <n v="205000"/>
    <n v="79.680000000000007"/>
    <n v="240"/>
    <x v="1"/>
    <n v="2.99"/>
  </r>
  <r>
    <n v="222"/>
    <n v="47"/>
    <n v="31.7"/>
    <x v="0"/>
    <n v="68900"/>
    <n v="86000"/>
    <x v="2"/>
    <n v="1.2482"/>
    <n v="2"/>
    <s v="35 to 44"/>
    <n v="41"/>
    <n v="235000"/>
    <x v="3"/>
    <n v="195000"/>
    <n v="85.57"/>
    <n v="180"/>
    <x v="1"/>
    <n v="2.5"/>
  </r>
  <r>
    <n v="223"/>
    <n v="9"/>
    <n v="11.88"/>
    <x v="3"/>
    <n v="119500"/>
    <n v="138000"/>
    <x v="0"/>
    <n v="1.1548"/>
    <n v="2"/>
    <s v="35 to 44"/>
    <n v="20"/>
    <n v="665000"/>
    <x v="1"/>
    <n v="445000"/>
    <n v="66.36"/>
    <n v="360"/>
    <x v="0"/>
    <n v="2.87"/>
  </r>
  <r>
    <n v="224"/>
    <n v="17"/>
    <n v="7.85"/>
    <x v="3"/>
    <n v="65800"/>
    <n v="90000"/>
    <x v="2"/>
    <n v="1.3677999999999999"/>
    <n v="2"/>
    <s v="35 to 44"/>
    <n v="20"/>
    <n v="145000"/>
    <x v="3"/>
    <n v="115000"/>
    <n v="80.900000000000006"/>
    <n v="240"/>
    <x v="1"/>
    <n v="3.22"/>
  </r>
  <r>
    <n v="225"/>
    <n v="6"/>
    <n v="78.349999999999994"/>
    <x v="1"/>
    <n v="86700"/>
    <n v="56000"/>
    <x v="2"/>
    <n v="0.64590000000000003"/>
    <n v="1"/>
    <s v="35 to 44"/>
    <n v="42"/>
    <n v="165000"/>
    <x v="3"/>
    <n v="165000"/>
    <n v="97"/>
    <n v="360"/>
    <x v="1"/>
    <n v="2.85"/>
  </r>
  <r>
    <n v="226"/>
    <n v="6"/>
    <n v="44.1"/>
    <x v="0"/>
    <n v="83300"/>
    <n v="113000"/>
    <x v="0"/>
    <n v="1.3565"/>
    <n v="2"/>
    <s v="35 to 44"/>
    <n v="42"/>
    <n v="755000"/>
    <x v="1"/>
    <n v="395000"/>
    <n v="52.58"/>
    <n v="240"/>
    <x v="0"/>
    <n v="2.62"/>
  </r>
  <r>
    <n v="227"/>
    <n v="36"/>
    <n v="11.04"/>
    <x v="3"/>
    <n v="96500"/>
    <n v="278000"/>
    <x v="1"/>
    <n v="2.8807999999999998"/>
    <n v="2"/>
    <s v="35 to 44"/>
    <n v="20"/>
    <n v="755000"/>
    <x v="1"/>
    <n v="555000"/>
    <n v="74.45"/>
    <n v="360"/>
    <x v="0"/>
    <n v="3.37"/>
  </r>
  <r>
    <n v="228"/>
    <n v="48"/>
    <n v="13.61"/>
    <x v="3"/>
    <n v="84800"/>
    <n v="138000"/>
    <x v="0"/>
    <n v="1.6274"/>
    <n v="2"/>
    <s v="35 to 44"/>
    <n v="30"/>
    <n v="345000"/>
    <x v="0"/>
    <n v="325000"/>
    <n v="95"/>
    <n v="360"/>
    <x v="1"/>
    <n v="3.62"/>
  </r>
  <r>
    <n v="229"/>
    <n v="32"/>
    <n v="52.39"/>
    <x v="2"/>
    <n v="70800"/>
    <n v="144000"/>
    <x v="0"/>
    <n v="2.0339"/>
    <n v="2"/>
    <s v="35 to 44"/>
    <n v="20"/>
    <n v="725000"/>
    <x v="1"/>
    <n v="505000"/>
    <n v="70.8"/>
    <n v="360"/>
    <x v="0"/>
    <n v="3.5"/>
  </r>
  <r>
    <n v="230"/>
    <n v="6"/>
    <n v="86.84"/>
    <x v="1"/>
    <n v="127900"/>
    <n v="92000"/>
    <x v="2"/>
    <n v="0.71930000000000005"/>
    <n v="2"/>
    <s v="35 to 44"/>
    <n v="30"/>
    <n v="1005000"/>
    <x v="2"/>
    <n v="515000"/>
    <n v="51"/>
    <n v="360"/>
    <x v="0"/>
    <n v="3.62"/>
  </r>
  <r>
    <n v="231"/>
    <n v="34"/>
    <n v="59.46"/>
    <x v="2"/>
    <n v="96500"/>
    <n v="306000"/>
    <x v="1"/>
    <n v="3.1709999999999998"/>
    <n v="2"/>
    <s v="35 to 44"/>
    <n v="30"/>
    <n v="605000"/>
    <x v="1"/>
    <n v="395000"/>
    <n v="66.33"/>
    <n v="180"/>
    <x v="0"/>
    <n v="2.75"/>
  </r>
  <r>
    <n v="232"/>
    <n v="6"/>
    <n v="32.619999999999997"/>
    <x v="0"/>
    <n v="127900"/>
    <n v="328000"/>
    <x v="1"/>
    <n v="2.5644999999999998"/>
    <n v="2"/>
    <s v="35 to 44"/>
    <n v="20"/>
    <n v="1915000"/>
    <x v="2"/>
    <n v="715000"/>
    <n v="37.380000000000003"/>
    <n v="240"/>
    <x v="2"/>
    <n v="2.5"/>
  </r>
  <r>
    <n v="233"/>
    <n v="19"/>
    <n v="4.1100000000000003"/>
    <x v="3"/>
    <n v="104300"/>
    <n v="143000"/>
    <x v="0"/>
    <n v="1.371"/>
    <n v="2"/>
    <s v="35 to 44"/>
    <n v="20"/>
    <n v="335000"/>
    <x v="0"/>
    <n v="195000"/>
    <n v="58.48"/>
    <n v="180"/>
    <x v="0"/>
    <n v="2.5"/>
  </r>
  <r>
    <n v="234"/>
    <n v="55"/>
    <n v="3.52"/>
    <x v="3"/>
    <n v="76700"/>
    <n v="94000"/>
    <x v="2"/>
    <n v="1.2256"/>
    <n v="2"/>
    <s v="35 to 44"/>
    <n v="30"/>
    <n v="345000"/>
    <x v="0"/>
    <n v="215000"/>
    <n v="63"/>
    <n v="180"/>
    <x v="0"/>
    <n v="3.75"/>
  </r>
  <r>
    <n v="235"/>
    <n v="48"/>
    <n v="33.74"/>
    <x v="0"/>
    <n v="97600"/>
    <n v="86000"/>
    <x v="2"/>
    <n v="0.88109999999999999"/>
    <n v="2"/>
    <s v="35 to 44"/>
    <n v="43"/>
    <n v="535000"/>
    <x v="0"/>
    <n v="275000"/>
    <n v="51.69"/>
    <n v="180"/>
    <x v="0"/>
    <n v="2.75"/>
  </r>
  <r>
    <n v="236"/>
    <n v="47"/>
    <n v="7.21"/>
    <x v="3"/>
    <n v="80700"/>
    <n v="251000"/>
    <x v="1"/>
    <n v="3.1103000000000001"/>
    <n v="2"/>
    <s v="35 to 44"/>
    <n v="10"/>
    <n v="1425000"/>
    <x v="2"/>
    <n v="405000"/>
    <n v="28.34"/>
    <n v="180"/>
    <x v="2"/>
    <n v="2.62"/>
  </r>
  <r>
    <n v="237"/>
    <n v="39"/>
    <n v="2.97"/>
    <x v="3"/>
    <n v="65500"/>
    <n v="156000"/>
    <x v="3"/>
    <n v="2.3816999999999999"/>
    <n v="2"/>
    <s v="45 to 54"/>
    <n v="10"/>
    <n v="455000"/>
    <x v="0"/>
    <n v="315000"/>
    <n v="68.58"/>
    <n v="360"/>
    <x v="0"/>
    <n v="2.87"/>
  </r>
  <r>
    <n v="238"/>
    <n v="6"/>
    <n v="66.11"/>
    <x v="2"/>
    <n v="92700"/>
    <n v="170000"/>
    <x v="3"/>
    <n v="1.8339000000000001"/>
    <n v="2"/>
    <s v="45 to 54"/>
    <n v="10"/>
    <n v="805000"/>
    <x v="2"/>
    <n v="315000"/>
    <n v="39.75"/>
    <n v="360"/>
    <x v="2"/>
    <n v="2.62"/>
  </r>
  <r>
    <n v="239"/>
    <n v="6"/>
    <n v="68.739999999999995"/>
    <x v="2"/>
    <n v="83300"/>
    <n v="111000"/>
    <x v="0"/>
    <n v="1.3325"/>
    <n v="2"/>
    <s v="45 to 54"/>
    <n v="39"/>
    <n v="655000"/>
    <x v="1"/>
    <n v="595000"/>
    <n v="91.74"/>
    <n v="360"/>
    <x v="1"/>
    <n v="2.99"/>
  </r>
  <r>
    <n v="240"/>
    <n v="21"/>
    <n v="7.74"/>
    <x v="3"/>
    <n v="76900"/>
    <n v="298000"/>
    <x v="1"/>
    <n v="3.8752"/>
    <n v="2"/>
    <s v="45 to 54"/>
    <n v="20"/>
    <n v="585000"/>
    <x v="0"/>
    <n v="495000"/>
    <n v="84.88"/>
    <n v="360"/>
    <x v="1"/>
    <n v="3.99"/>
  </r>
  <r>
    <n v="241"/>
    <n v="12"/>
    <n v="21.96"/>
    <x v="3"/>
    <n v="69200"/>
    <n v="55000"/>
    <x v="2"/>
    <n v="0.79479999999999995"/>
    <n v="1"/>
    <s v="45 to 54"/>
    <n v="30"/>
    <n v="205000"/>
    <x v="3"/>
    <n v="195000"/>
    <n v="95"/>
    <n v="360"/>
    <x v="1"/>
    <n v="3.62"/>
  </r>
  <r>
    <n v="242"/>
    <n v="16"/>
    <n v="18.02"/>
    <x v="3"/>
    <n v="78400"/>
    <n v="157000"/>
    <x v="3"/>
    <n v="2.0026000000000002"/>
    <n v="2"/>
    <s v="45 to 54"/>
    <n v="30"/>
    <n v="625000"/>
    <x v="1"/>
    <n v="525000"/>
    <n v="84.12"/>
    <n v="360"/>
    <x v="1"/>
    <n v="2.99"/>
  </r>
  <r>
    <n v="243"/>
    <n v="34"/>
    <n v="16.77"/>
    <x v="3"/>
    <n v="96500"/>
    <n v="278000"/>
    <x v="1"/>
    <n v="2.8807999999999998"/>
    <n v="2"/>
    <s v="45 to 54"/>
    <n v="30"/>
    <n v="885000"/>
    <x v="2"/>
    <n v="605000"/>
    <n v="67.56"/>
    <n v="360"/>
    <x v="0"/>
    <n v="2.62"/>
  </r>
  <r>
    <n v="244"/>
    <n v="18"/>
    <n v="6.18"/>
    <x v="3"/>
    <n v="71800"/>
    <n v="60000"/>
    <x v="2"/>
    <n v="0.8357"/>
    <n v="2"/>
    <s v="45 to 54"/>
    <n v="20"/>
    <n v="305000"/>
    <x v="0"/>
    <n v="215000"/>
    <n v="70.12"/>
    <n v="360"/>
    <x v="0"/>
    <n v="3"/>
  </r>
  <r>
    <n v="245"/>
    <n v="27"/>
    <n v="6.42"/>
    <x v="3"/>
    <n v="102800"/>
    <n v="69000"/>
    <x v="2"/>
    <n v="0.67120000000000002"/>
    <n v="2"/>
    <s v="45 to 54"/>
    <n v="30"/>
    <n v="335000"/>
    <x v="0"/>
    <n v="245000"/>
    <n v="73.33"/>
    <n v="360"/>
    <x v="0"/>
    <n v="2.87"/>
  </r>
  <r>
    <n v="246"/>
    <n v="6"/>
    <n v="59.82"/>
    <x v="2"/>
    <n v="86700"/>
    <n v="85000"/>
    <x v="2"/>
    <n v="0.98040000000000005"/>
    <n v="2"/>
    <s v="45 to 54"/>
    <n v="30"/>
    <n v="445000"/>
    <x v="0"/>
    <n v="385000"/>
    <n v="86.36"/>
    <n v="360"/>
    <x v="1"/>
    <n v="2.99"/>
  </r>
  <r>
    <n v="247"/>
    <n v="39"/>
    <n v="7.84"/>
    <x v="3"/>
    <n v="84600"/>
    <n v="75000"/>
    <x v="2"/>
    <n v="0.88649999999999995"/>
    <n v="2"/>
    <s v="45 to 54"/>
    <n v="10"/>
    <n v="265000"/>
    <x v="3"/>
    <n v="175000"/>
    <n v="67.099999999999994"/>
    <n v="360"/>
    <x v="0"/>
    <n v="3.12"/>
  </r>
  <r>
    <n v="248"/>
    <n v="25"/>
    <n v="18.61"/>
    <x v="3"/>
    <n v="114000"/>
    <n v="190000"/>
    <x v="3"/>
    <n v="1.6667000000000001"/>
    <n v="2"/>
    <s v="45 to 54"/>
    <n v="41"/>
    <n v="435000"/>
    <x v="0"/>
    <n v="345000"/>
    <n v="80"/>
    <n v="180"/>
    <x v="1"/>
    <n v="2.62"/>
  </r>
  <r>
    <n v="249"/>
    <n v="51"/>
    <n v="39.590000000000003"/>
    <x v="0"/>
    <n v="124900"/>
    <n v="76000"/>
    <x v="2"/>
    <n v="0.60850000000000004"/>
    <n v="2"/>
    <s v="45 to 54"/>
    <n v="20"/>
    <n v="265000"/>
    <x v="3"/>
    <n v="245000"/>
    <n v="95"/>
    <n v="360"/>
    <x v="1"/>
    <n v="2.62"/>
  </r>
  <r>
    <n v="250"/>
    <n v="12"/>
    <n v="25.71"/>
    <x v="0"/>
    <n v="68300"/>
    <n v="256000"/>
    <x v="1"/>
    <n v="3.7482000000000002"/>
    <n v="2"/>
    <s v="45 to 54"/>
    <n v="20"/>
    <n v="785000"/>
    <x v="1"/>
    <n v="195000"/>
    <n v="25.29"/>
    <n v="120"/>
    <x v="2"/>
    <n v="2.75"/>
  </r>
  <r>
    <n v="251"/>
    <n v="13"/>
    <n v="40.43"/>
    <x v="0"/>
    <n v="82200"/>
    <n v="115000"/>
    <x v="0"/>
    <n v="1.399"/>
    <n v="2"/>
    <s v="45 to 54"/>
    <n v="10"/>
    <n v="305000"/>
    <x v="0"/>
    <n v="165000"/>
    <n v="56.07"/>
    <n v="180"/>
    <x v="0"/>
    <n v="3.37"/>
  </r>
  <r>
    <n v="252"/>
    <n v="42"/>
    <n v="1.49"/>
    <x v="3"/>
    <n v="69800"/>
    <n v="68000"/>
    <x v="2"/>
    <n v="0.97419999999999995"/>
    <n v="2"/>
    <s v="45 to 54"/>
    <n v="30"/>
    <n v="365000"/>
    <x v="0"/>
    <n v="255000"/>
    <n v="69.98"/>
    <n v="360"/>
    <x v="0"/>
    <n v="3.56"/>
  </r>
  <r>
    <n v="253"/>
    <n v="29"/>
    <n v="19.68"/>
    <x v="3"/>
    <n v="82600"/>
    <n v="201000"/>
    <x v="3"/>
    <n v="2.4333999999999998"/>
    <n v="2"/>
    <s v="45 to 54"/>
    <n v="20"/>
    <n v="535000"/>
    <x v="0"/>
    <n v="425000"/>
    <n v="79.7"/>
    <n v="360"/>
    <x v="1"/>
    <n v="3.62"/>
  </r>
  <r>
    <n v="254"/>
    <n v="41"/>
    <n v="34.26"/>
    <x v="0"/>
    <n v="92100"/>
    <n v="88000"/>
    <x v="2"/>
    <n v="0.95550000000000002"/>
    <n v="2"/>
    <s v="45 to 54"/>
    <n v="40"/>
    <n v="435000"/>
    <x v="0"/>
    <n v="395000"/>
    <n v="90"/>
    <n v="360"/>
    <x v="1"/>
    <n v="3.12"/>
  </r>
  <r>
    <n v="255"/>
    <n v="17"/>
    <n v="9.76"/>
    <x v="3"/>
    <n v="75400"/>
    <n v="110000"/>
    <x v="0"/>
    <n v="1.4589000000000001"/>
    <n v="2"/>
    <s v="45 to 54"/>
    <n v="40"/>
    <n v="405000"/>
    <x v="0"/>
    <n v="325000"/>
    <n v="80"/>
    <n v="360"/>
    <x v="1"/>
    <n v="3"/>
  </r>
  <r>
    <n v="256"/>
    <n v="13"/>
    <n v="59.83"/>
    <x v="2"/>
    <n v="82200"/>
    <n v="87000"/>
    <x v="2"/>
    <n v="1.0584"/>
    <n v="2"/>
    <s v="45 to 54"/>
    <n v="49"/>
    <n v="355000"/>
    <x v="0"/>
    <n v="225000"/>
    <n v="64.08"/>
    <n v="180"/>
    <x v="0"/>
    <n v="2.5"/>
  </r>
  <r>
    <n v="257"/>
    <n v="1"/>
    <n v="10.39"/>
    <x v="3"/>
    <n v="81000"/>
    <n v="88000"/>
    <x v="2"/>
    <n v="1.0864"/>
    <n v="2"/>
    <s v="45 to 54"/>
    <n v="40"/>
    <n v="675000"/>
    <x v="1"/>
    <n v="485000"/>
    <n v="71.19"/>
    <n v="360"/>
    <x v="0"/>
    <n v="2.87"/>
  </r>
  <r>
    <n v="258"/>
    <n v="29"/>
    <n v="10.54"/>
    <x v="3"/>
    <n v="63300"/>
    <n v="52000"/>
    <x v="2"/>
    <n v="0.82150000000000001"/>
    <n v="2"/>
    <s v="45 to 54"/>
    <n v="30"/>
    <n v="155000"/>
    <x v="3"/>
    <n v="135000"/>
    <n v="88.51"/>
    <n v="360"/>
    <x v="1"/>
    <n v="3.37"/>
  </r>
  <r>
    <n v="259"/>
    <n v="39"/>
    <n v="2.5499999999999998"/>
    <x v="3"/>
    <n v="85200"/>
    <n v="18000"/>
    <x v="4"/>
    <n v="0.21129999999999999"/>
    <n v="2"/>
    <s v="45 to 54"/>
    <n v="47"/>
    <n v="405000"/>
    <x v="0"/>
    <n v="45000"/>
    <n v="12.5"/>
    <n v="240"/>
    <x v="3"/>
    <n v="3"/>
  </r>
  <r>
    <n v="260"/>
    <n v="13"/>
    <n v="18.63"/>
    <x v="3"/>
    <n v="82200"/>
    <n v="82000"/>
    <x v="2"/>
    <n v="0.99760000000000004"/>
    <n v="2"/>
    <s v="45 to 54"/>
    <n v="36"/>
    <n v="255000"/>
    <x v="3"/>
    <n v="205000"/>
    <n v="81.599999999999994"/>
    <n v="360"/>
    <x v="1"/>
    <n v="3.37"/>
  </r>
  <r>
    <n v="261"/>
    <n v="55"/>
    <n v="5.65"/>
    <x v="3"/>
    <n v="102800"/>
    <n v="100000"/>
    <x v="2"/>
    <n v="0.9728"/>
    <n v="2"/>
    <s v="45 to 54"/>
    <n v="40"/>
    <n v="285000"/>
    <x v="3"/>
    <n v="225000"/>
    <n v="80"/>
    <n v="360"/>
    <x v="1"/>
    <n v="4.87"/>
  </r>
  <r>
    <n v="262"/>
    <n v="39"/>
    <n v="17.14"/>
    <x v="3"/>
    <n v="84600"/>
    <n v="375000"/>
    <x v="1"/>
    <n v="4.4325999999999999"/>
    <n v="2"/>
    <s v="45 to 54"/>
    <n v="37"/>
    <n v="1505000"/>
    <x v="2"/>
    <n v="515000"/>
    <n v="34.020000000000003"/>
    <n v="360"/>
    <x v="2"/>
    <n v="3"/>
  </r>
  <r>
    <n v="263"/>
    <n v="1"/>
    <n v="20.78"/>
    <x v="3"/>
    <n v="71700"/>
    <n v="62000"/>
    <x v="2"/>
    <n v="0.86470000000000002"/>
    <n v="2"/>
    <s v="45 to 54"/>
    <n v="30"/>
    <n v="275000"/>
    <x v="3"/>
    <n v="205000"/>
    <n v="74.63"/>
    <n v="360"/>
    <x v="0"/>
    <n v="3.12"/>
  </r>
  <r>
    <n v="264"/>
    <n v="18"/>
    <n v="18.93"/>
    <x v="3"/>
    <n v="70000"/>
    <n v="72000"/>
    <x v="2"/>
    <n v="1.0286"/>
    <n v="2"/>
    <s v="45 to 54"/>
    <n v="43"/>
    <n v="295000"/>
    <x v="3"/>
    <n v="265000"/>
    <n v="90"/>
    <n v="360"/>
    <x v="1"/>
    <n v="4.12"/>
  </r>
  <r>
    <n v="265"/>
    <n v="25"/>
    <n v="3.67"/>
    <x v="3"/>
    <n v="114000"/>
    <n v="83000"/>
    <x v="2"/>
    <n v="0.72809999999999997"/>
    <n v="2"/>
    <s v="45 to 54"/>
    <n v="50"/>
    <n v="725000"/>
    <x v="1"/>
    <n v="335000"/>
    <n v="46.2"/>
    <n v="360"/>
    <x v="2"/>
    <n v="3"/>
  </r>
  <r>
    <n v="266"/>
    <n v="6"/>
    <n v="58.35"/>
    <x v="2"/>
    <n v="81600"/>
    <n v="147000"/>
    <x v="0"/>
    <n v="1.8015000000000001"/>
    <n v="2"/>
    <s v="45 to 54"/>
    <n v="49"/>
    <n v="755000"/>
    <x v="1"/>
    <n v="605000"/>
    <n v="80"/>
    <n v="360"/>
    <x v="1"/>
    <n v="3.12"/>
  </r>
  <r>
    <n v="267"/>
    <n v="48"/>
    <n v="42.96"/>
    <x v="0"/>
    <n v="72200"/>
    <n v="88000"/>
    <x v="2"/>
    <n v="1.2188000000000001"/>
    <n v="2"/>
    <s v="45 to 54"/>
    <n v="49"/>
    <n v="205000"/>
    <x v="3"/>
    <n v="75000"/>
    <n v="33.81"/>
    <n v="360"/>
    <x v="2"/>
    <n v="4.37"/>
  </r>
  <r>
    <n v="268"/>
    <n v="17"/>
    <n v="33.090000000000003"/>
    <x v="0"/>
    <n v="89100"/>
    <n v="123000"/>
    <x v="0"/>
    <n v="1.3805000000000001"/>
    <n v="2"/>
    <s v="45 to 54"/>
    <n v="20"/>
    <n v="365000"/>
    <x v="0"/>
    <n v="255000"/>
    <n v="69.58"/>
    <n v="240"/>
    <x v="0"/>
    <n v="2.87"/>
  </r>
  <r>
    <n v="269"/>
    <n v="24"/>
    <n v="93.79"/>
    <x v="1"/>
    <n v="124900"/>
    <n v="39000"/>
    <x v="4"/>
    <n v="0.31219999999999998"/>
    <n v="2"/>
    <s v="45 to 54"/>
    <n v="47"/>
    <n v="315000"/>
    <x v="0"/>
    <n v="245000"/>
    <n v="76.92"/>
    <n v="360"/>
    <x v="1"/>
    <n v="3.37"/>
  </r>
  <r>
    <n v="270"/>
    <n v="10"/>
    <n v="35.76"/>
    <x v="0"/>
    <n v="96600"/>
    <n v="148000"/>
    <x v="0"/>
    <n v="1.5321"/>
    <n v="2"/>
    <s v="45 to 54"/>
    <n v="10"/>
    <n v="345000"/>
    <x v="0"/>
    <n v="245000"/>
    <n v="73.08"/>
    <n v="360"/>
    <x v="0"/>
    <n v="3.37"/>
  </r>
  <r>
    <n v="271"/>
    <n v="41"/>
    <n v="19.440000000000001"/>
    <x v="3"/>
    <n v="92100"/>
    <n v="120000"/>
    <x v="0"/>
    <n v="1.3028999999999999"/>
    <n v="2"/>
    <s v="45 to 54"/>
    <n v="30"/>
    <n v="475000"/>
    <x v="0"/>
    <n v="375000"/>
    <n v="78.94"/>
    <n v="180"/>
    <x v="1"/>
    <n v="1.99"/>
  </r>
  <r>
    <n v="272"/>
    <n v="8"/>
    <n v="38.78"/>
    <x v="0"/>
    <n v="84500"/>
    <n v="61000"/>
    <x v="2"/>
    <n v="0.72189999999999999"/>
    <n v="2"/>
    <s v="45 to 54"/>
    <n v="44"/>
    <n v="555000"/>
    <x v="0"/>
    <n v="415000"/>
    <n v="74.78"/>
    <n v="360"/>
    <x v="0"/>
    <n v="3.12"/>
  </r>
  <r>
    <n v="273"/>
    <n v="9"/>
    <n v="6.54"/>
    <x v="3"/>
    <n v="91800"/>
    <n v="58000"/>
    <x v="2"/>
    <n v="0.63180000000000003"/>
    <n v="2"/>
    <s v="45 to 54"/>
    <n v="39"/>
    <n v="265000"/>
    <x v="3"/>
    <n v="245000"/>
    <n v="95"/>
    <n v="360"/>
    <x v="1"/>
    <n v="3.87"/>
  </r>
  <r>
    <n v="274"/>
    <n v="34"/>
    <n v="34.840000000000003"/>
    <x v="0"/>
    <n v="96600"/>
    <n v="56000"/>
    <x v="2"/>
    <n v="0.57969999999999999"/>
    <n v="2"/>
    <s v="45 to 54"/>
    <n v="40"/>
    <n v="175000"/>
    <x v="3"/>
    <n v="165000"/>
    <n v="95"/>
    <n v="360"/>
    <x v="1"/>
    <n v="2.75"/>
  </r>
  <r>
    <n v="275"/>
    <n v="6"/>
    <n v="48.59"/>
    <x v="0"/>
    <n v="95400"/>
    <n v="133000"/>
    <x v="0"/>
    <n v="1.3940999999999999"/>
    <n v="2"/>
    <s v="45 to 54"/>
    <n v="45"/>
    <n v="625000"/>
    <x v="1"/>
    <n v="425000"/>
    <n v="68.98"/>
    <n v="240"/>
    <x v="0"/>
    <n v="3.12"/>
  </r>
  <r>
    <n v="276"/>
    <n v="17"/>
    <n v="21.32"/>
    <x v="3"/>
    <n v="89100"/>
    <n v="58000"/>
    <x v="2"/>
    <n v="0.65100000000000002"/>
    <n v="1"/>
    <s v="45 to 54"/>
    <n v="43"/>
    <n v="265000"/>
    <x v="3"/>
    <n v="225000"/>
    <n v="85"/>
    <n v="360"/>
    <x v="1"/>
    <n v="3.62"/>
  </r>
  <r>
    <n v="277"/>
    <n v="27"/>
    <n v="10.3"/>
    <x v="3"/>
    <n v="102800"/>
    <n v="213000"/>
    <x v="3"/>
    <n v="2.0720000000000001"/>
    <n v="2"/>
    <s v="45 to 54"/>
    <n v="39"/>
    <n v="665000"/>
    <x v="1"/>
    <n v="495000"/>
    <n v="75"/>
    <n v="360"/>
    <x v="1"/>
    <n v="2.75"/>
  </r>
  <r>
    <n v="278"/>
    <n v="53"/>
    <n v="27.73"/>
    <x v="0"/>
    <n v="106900"/>
    <n v="110000"/>
    <x v="0"/>
    <n v="1.0289999999999999"/>
    <n v="2"/>
    <s v="45 to 54"/>
    <n v="30"/>
    <n v="455000"/>
    <x v="0"/>
    <n v="235000"/>
    <n v="53.31"/>
    <n v="180"/>
    <x v="0"/>
    <n v="2.87"/>
  </r>
  <r>
    <n v="279"/>
    <n v="53"/>
    <n v="49.27"/>
    <x v="0"/>
    <n v="106900"/>
    <n v="358000"/>
    <x v="1"/>
    <n v="3.3489"/>
    <n v="2"/>
    <s v="45 to 54"/>
    <n v="10"/>
    <n v="315000"/>
    <x v="0"/>
    <n v="235000"/>
    <n v="75"/>
    <n v="360"/>
    <x v="1"/>
    <n v="4.37"/>
  </r>
  <r>
    <n v="280"/>
    <n v="48"/>
    <n v="13.42"/>
    <x v="3"/>
    <n v="80000"/>
    <n v="127000"/>
    <x v="0"/>
    <n v="1.5874999999999999"/>
    <n v="1"/>
    <s v="45 to 54"/>
    <n v="10"/>
    <n v="235000"/>
    <x v="3"/>
    <n v="205000"/>
    <n v="89.99"/>
    <n v="360"/>
    <x v="1"/>
    <n v="2.87"/>
  </r>
  <r>
    <n v="281"/>
    <n v="47"/>
    <n v="4.74"/>
    <x v="3"/>
    <n v="59100"/>
    <n v="26000"/>
    <x v="4"/>
    <n v="0.43990000000000001"/>
    <n v="2"/>
    <s v="45 to 54"/>
    <n v="42"/>
    <n v="125000"/>
    <x v="3"/>
    <n v="105000"/>
    <n v="80"/>
    <n v="360"/>
    <x v="1"/>
    <n v="3.87"/>
  </r>
  <r>
    <n v="282"/>
    <n v="24"/>
    <n v="17.37"/>
    <x v="3"/>
    <n v="104000"/>
    <n v="117000"/>
    <x v="0"/>
    <n v="1.125"/>
    <n v="2"/>
    <s v="45 to 54"/>
    <n v="36"/>
    <n v="235000"/>
    <x v="3"/>
    <n v="155000"/>
    <n v="65.56"/>
    <n v="360"/>
    <x v="0"/>
    <n v="3.37"/>
  </r>
  <r>
    <n v="283"/>
    <n v="21"/>
    <n v="13.98"/>
    <x v="3"/>
    <n v="85200"/>
    <n v="96000"/>
    <x v="2"/>
    <n v="1.1268"/>
    <n v="2"/>
    <s v="45 to 54"/>
    <n v="46"/>
    <n v="305000"/>
    <x v="0"/>
    <n v="185000"/>
    <n v="59.86"/>
    <n v="180"/>
    <x v="0"/>
    <n v="3.62"/>
  </r>
  <r>
    <n v="284"/>
    <n v="17"/>
    <n v="30.82"/>
    <x v="0"/>
    <n v="89100"/>
    <n v="104000"/>
    <x v="0"/>
    <n v="1.1672"/>
    <n v="2"/>
    <s v="45 to 54"/>
    <n v="20"/>
    <n v="255000"/>
    <x v="3"/>
    <n v="225000"/>
    <n v="88.14"/>
    <n v="360"/>
    <x v="1"/>
    <n v="3.12"/>
  </r>
  <r>
    <n v="285"/>
    <n v="22"/>
    <n v="74.400000000000006"/>
    <x v="2"/>
    <n v="62800"/>
    <n v="40000"/>
    <x v="4"/>
    <n v="0.63690000000000002"/>
    <n v="1"/>
    <s v="45 to 54"/>
    <n v="20"/>
    <n v="155000"/>
    <x v="3"/>
    <n v="145000"/>
    <n v="95"/>
    <n v="360"/>
    <x v="1"/>
    <n v="3.87"/>
  </r>
  <r>
    <n v="286"/>
    <n v="35"/>
    <n v="81.03"/>
    <x v="1"/>
    <n v="69100"/>
    <n v="43000"/>
    <x v="4"/>
    <n v="0.62229999999999996"/>
    <n v="2"/>
    <s v="45 to 54"/>
    <n v="44"/>
    <n v="275000"/>
    <x v="3"/>
    <n v="205000"/>
    <n v="74.31"/>
    <n v="360"/>
    <x v="0"/>
    <n v="2.87"/>
  </r>
  <r>
    <n v="287"/>
    <n v="18"/>
    <n v="7.34"/>
    <x v="3"/>
    <n v="89100"/>
    <n v="95000"/>
    <x v="2"/>
    <n v="1.0662"/>
    <n v="2"/>
    <s v="45 to 54"/>
    <n v="45"/>
    <n v="455000"/>
    <x v="0"/>
    <n v="395000"/>
    <n v="88.88"/>
    <n v="360"/>
    <x v="1"/>
    <n v="2.87"/>
  </r>
  <r>
    <n v="288"/>
    <n v="49"/>
    <n v="12.72"/>
    <x v="3"/>
    <n v="87500"/>
    <n v="76000"/>
    <x v="2"/>
    <n v="0.86860000000000004"/>
    <n v="2"/>
    <s v="45 to 54"/>
    <n v="30"/>
    <n v="245000"/>
    <x v="3"/>
    <n v="145000"/>
    <n v="60"/>
    <n v="360"/>
    <x v="0"/>
    <n v="3.37"/>
  </r>
  <r>
    <n v="289"/>
    <n v="12"/>
    <n v="32.46"/>
    <x v="0"/>
    <n v="68100"/>
    <n v="266000"/>
    <x v="1"/>
    <n v="3.9060000000000001"/>
    <n v="2"/>
    <s v="45 to 54"/>
    <n v="30"/>
    <n v="285000"/>
    <x v="3"/>
    <n v="225000"/>
    <n v="80"/>
    <n v="360"/>
    <x v="1"/>
    <n v="3.62"/>
  </r>
  <r>
    <n v="290"/>
    <n v="53"/>
    <n v="18.829999999999998"/>
    <x v="3"/>
    <n v="92100"/>
    <n v="78000"/>
    <x v="2"/>
    <n v="0.84689999999999999"/>
    <n v="2"/>
    <s v="45 to 54"/>
    <n v="20"/>
    <n v="415000"/>
    <x v="0"/>
    <n v="295000"/>
    <n v="71.08"/>
    <n v="360"/>
    <x v="0"/>
    <n v="3.25"/>
  </r>
  <r>
    <n v="291"/>
    <n v="6"/>
    <n v="75.34"/>
    <x v="1"/>
    <n v="75300"/>
    <n v="120000"/>
    <x v="0"/>
    <n v="1.5935999999999999"/>
    <n v="2"/>
    <s v="45 to 54"/>
    <n v="20"/>
    <n v="805000"/>
    <x v="2"/>
    <n v="385000"/>
    <n v="48.25"/>
    <n v="360"/>
    <x v="2"/>
    <n v="2.75"/>
  </r>
  <r>
    <n v="292"/>
    <n v="18"/>
    <n v="16.54"/>
    <x v="3"/>
    <n v="71100"/>
    <n v="41000"/>
    <x v="4"/>
    <n v="0.57669999999999999"/>
    <n v="1"/>
    <s v="45 to 54"/>
    <n v="30"/>
    <n v="145000"/>
    <x v="3"/>
    <n v="135000"/>
    <n v="92.85"/>
    <n v="360"/>
    <x v="1"/>
    <n v="3.25"/>
  </r>
  <r>
    <n v="293"/>
    <n v="4"/>
    <n v="31.07"/>
    <x v="0"/>
    <n v="68400"/>
    <n v="155000"/>
    <x v="3"/>
    <n v="2.2660999999999998"/>
    <n v="2"/>
    <s v="45 to 54"/>
    <n v="10"/>
    <n v="355000"/>
    <x v="0"/>
    <n v="245000"/>
    <n v="69.209999999999994"/>
    <n v="360"/>
    <x v="0"/>
    <n v="3.25"/>
  </r>
  <r>
    <n v="294"/>
    <n v="51"/>
    <n v="73.400000000000006"/>
    <x v="2"/>
    <n v="89400"/>
    <n v="52000"/>
    <x v="2"/>
    <n v="0.58169999999999999"/>
    <n v="2"/>
    <s v="45 to 54"/>
    <n v="30"/>
    <n v="175000"/>
    <x v="3"/>
    <n v="135000"/>
    <n v="78.34"/>
    <n v="360"/>
    <x v="1"/>
    <n v="4.62"/>
  </r>
  <r>
    <n v="295"/>
    <n v="36"/>
    <n v="41.07"/>
    <x v="0"/>
    <n v="96500"/>
    <n v="72000"/>
    <x v="2"/>
    <n v="0.74609999999999999"/>
    <n v="2"/>
    <s v="45 to 54"/>
    <n v="43"/>
    <n v="645000"/>
    <x v="1"/>
    <n v="475000"/>
    <n v="74.209999999999994"/>
    <n v="360"/>
    <x v="0"/>
    <n v="2.99"/>
  </r>
  <r>
    <n v="296"/>
    <n v="28"/>
    <n v="7.37"/>
    <x v="3"/>
    <n v="52700"/>
    <n v="134000"/>
    <x v="0"/>
    <n v="2.5427"/>
    <n v="2"/>
    <s v="45 to 54"/>
    <n v="37"/>
    <n v="295000"/>
    <x v="3"/>
    <n v="245000"/>
    <n v="81.52"/>
    <n v="360"/>
    <x v="1"/>
    <n v="3.5"/>
  </r>
  <r>
    <n v="297"/>
    <n v="10"/>
    <n v="35.01"/>
    <x v="0"/>
    <n v="96600"/>
    <n v="80000"/>
    <x v="2"/>
    <n v="0.82820000000000005"/>
    <n v="1"/>
    <s v="45 to 54"/>
    <n v="40"/>
    <n v="555000"/>
    <x v="0"/>
    <n v="435000"/>
    <n v="79.959999999999994"/>
    <n v="360"/>
    <x v="1"/>
    <n v="3.75"/>
  </r>
  <r>
    <n v="298"/>
    <n v="28"/>
    <n v="25.68"/>
    <x v="0"/>
    <n v="52700"/>
    <n v="132000"/>
    <x v="0"/>
    <n v="2.5047000000000001"/>
    <n v="2"/>
    <s v="45 to 54"/>
    <n v="10"/>
    <n v="185000"/>
    <x v="3"/>
    <n v="165000"/>
    <n v="95"/>
    <n v="360"/>
    <x v="1"/>
    <n v="3.37"/>
  </r>
  <r>
    <n v="299"/>
    <n v="6"/>
    <n v="87.6"/>
    <x v="1"/>
    <n v="83300"/>
    <n v="82000"/>
    <x v="2"/>
    <n v="0.98440000000000005"/>
    <n v="2"/>
    <s v="45 to 54"/>
    <n v="38"/>
    <n v="415000"/>
    <x v="0"/>
    <n v="325000"/>
    <n v="79.27"/>
    <n v="240"/>
    <x v="1"/>
    <n v="2.62"/>
  </r>
  <r>
    <n v="300"/>
    <n v="40"/>
    <n v="20.05"/>
    <x v="3"/>
    <n v="74000"/>
    <n v="76000"/>
    <x v="2"/>
    <n v="1.0269999999999999"/>
    <n v="1"/>
    <s v="45 to 54"/>
    <n v="20"/>
    <n v="235000"/>
    <x v="3"/>
    <n v="225000"/>
    <n v="96.99"/>
    <n v="360"/>
    <x v="1"/>
    <n v="2.87"/>
  </r>
  <r>
    <n v="301"/>
    <n v="12"/>
    <n v="13.79"/>
    <x v="3"/>
    <n v="69200"/>
    <n v="94000"/>
    <x v="2"/>
    <n v="1.3584000000000001"/>
    <n v="2"/>
    <s v="45 to 54"/>
    <n v="45"/>
    <n v="355000"/>
    <x v="0"/>
    <n v="275000"/>
    <n v="79.88"/>
    <n v="240"/>
    <x v="1"/>
    <n v="3.25"/>
  </r>
  <r>
    <n v="302"/>
    <n v="53"/>
    <n v="18.100000000000001"/>
    <x v="3"/>
    <n v="92100"/>
    <n v="83000"/>
    <x v="2"/>
    <n v="0.9012"/>
    <n v="2"/>
    <s v="45 to 54"/>
    <n v="20"/>
    <n v="265000"/>
    <x v="3"/>
    <n v="225000"/>
    <n v="84.97"/>
    <n v="360"/>
    <x v="1"/>
    <n v="3.5"/>
  </r>
  <r>
    <n v="303"/>
    <n v="37"/>
    <n v="25.87"/>
    <x v="0"/>
    <n v="64200"/>
    <n v="226000"/>
    <x v="1"/>
    <n v="3.5202"/>
    <n v="2"/>
    <s v="45 to 54"/>
    <n v="10"/>
    <n v="565000"/>
    <x v="0"/>
    <n v="275000"/>
    <n v="48.21"/>
    <n v="180"/>
    <x v="2"/>
    <n v="2.75"/>
  </r>
  <r>
    <n v="304"/>
    <n v="13"/>
    <n v="33.17"/>
    <x v="0"/>
    <n v="82200"/>
    <n v="152000"/>
    <x v="3"/>
    <n v="1.8491"/>
    <n v="2"/>
    <s v="45 to 54"/>
    <n v="10"/>
    <n v="325000"/>
    <x v="0"/>
    <n v="155000"/>
    <n v="50"/>
    <n v="180"/>
    <x v="0"/>
    <n v="2.75"/>
  </r>
  <r>
    <n v="305"/>
    <n v="40"/>
    <n v="15.41"/>
    <x v="3"/>
    <n v="74000"/>
    <n v="109000"/>
    <x v="0"/>
    <n v="1.4730000000000001"/>
    <n v="2"/>
    <s v="45 to 54"/>
    <n v="42"/>
    <n v="345000"/>
    <x v="0"/>
    <n v="295000"/>
    <n v="86.02"/>
    <n v="360"/>
    <x v="1"/>
    <n v="2.62"/>
  </r>
  <r>
    <n v="306"/>
    <n v="48"/>
    <n v="33.94"/>
    <x v="0"/>
    <n v="80000"/>
    <n v="68000"/>
    <x v="2"/>
    <n v="0.85"/>
    <n v="1"/>
    <s v="45 to 54"/>
    <n v="49"/>
    <n v="335000"/>
    <x v="0"/>
    <n v="265000"/>
    <n v="79.989999999999995"/>
    <n v="360"/>
    <x v="1"/>
    <n v="3.75"/>
  </r>
  <r>
    <n v="307"/>
    <n v="6"/>
    <n v="93.25"/>
    <x v="1"/>
    <n v="83300"/>
    <n v="35000"/>
    <x v="4"/>
    <n v="0.42020000000000002"/>
    <n v="2"/>
    <s v="45 to 54"/>
    <n v="49"/>
    <n v="515000"/>
    <x v="0"/>
    <n v="255000"/>
    <n v="48.54"/>
    <n v="360"/>
    <x v="2"/>
    <n v="3"/>
  </r>
  <r>
    <n v="308"/>
    <n v="13"/>
    <n v="2.98"/>
    <x v="3"/>
    <n v="59800"/>
    <n v="107000"/>
    <x v="0"/>
    <n v="1.7892999999999999"/>
    <n v="2"/>
    <s v="45 to 54"/>
    <n v="39"/>
    <n v="545000"/>
    <x v="0"/>
    <n v="465000"/>
    <n v="84.98"/>
    <n v="360"/>
    <x v="1"/>
    <n v="3.99"/>
  </r>
  <r>
    <n v="309"/>
    <n v="20"/>
    <n v="20.74"/>
    <x v="3"/>
    <n v="85900"/>
    <n v="108000"/>
    <x v="0"/>
    <n v="1.2573000000000001"/>
    <n v="2"/>
    <s v="45 to 54"/>
    <n v="20"/>
    <n v="275000"/>
    <x v="3"/>
    <n v="205000"/>
    <n v="74.900000000000006"/>
    <n v="360"/>
    <x v="0"/>
    <n v="3.25"/>
  </r>
  <r>
    <n v="310"/>
    <n v="42"/>
    <n v="2.67"/>
    <x v="3"/>
    <n v="82300"/>
    <n v="27000"/>
    <x v="4"/>
    <n v="0.3281"/>
    <n v="2"/>
    <s v="45 to 54"/>
    <n v="37"/>
    <n v="325000"/>
    <x v="0"/>
    <n v="35000"/>
    <n v="12.06"/>
    <n v="360"/>
    <x v="3"/>
    <n v="4.12"/>
  </r>
  <r>
    <n v="311"/>
    <n v="26"/>
    <n v="5.09"/>
    <x v="3"/>
    <n v="79000"/>
    <n v="82000"/>
    <x v="2"/>
    <n v="1.038"/>
    <n v="2"/>
    <s v="45 to 54"/>
    <n v="10"/>
    <n v="205000"/>
    <x v="3"/>
    <n v="135000"/>
    <n v="65"/>
    <n v="360"/>
    <x v="0"/>
    <n v="3.87"/>
  </r>
  <r>
    <n v="312"/>
    <n v="6"/>
    <n v="98.95"/>
    <x v="1"/>
    <n v="83300"/>
    <n v="129000"/>
    <x v="0"/>
    <n v="1.5486"/>
    <n v="2"/>
    <s v="45 to 54"/>
    <n v="43"/>
    <n v="1045000"/>
    <x v="2"/>
    <n v="765000"/>
    <n v="73.260000000000005"/>
    <n v="360"/>
    <x v="0"/>
    <n v="3.62"/>
  </r>
  <r>
    <n v="313"/>
    <n v="48"/>
    <n v="25.81"/>
    <x v="0"/>
    <n v="97600"/>
    <n v="122000"/>
    <x v="0"/>
    <n v="1.25"/>
    <n v="2"/>
    <s v="45 to 54"/>
    <n v="20"/>
    <n v="395000"/>
    <x v="0"/>
    <n v="355000"/>
    <n v="89.99"/>
    <n v="360"/>
    <x v="1"/>
    <n v="2.87"/>
  </r>
  <r>
    <n v="314"/>
    <n v="17"/>
    <n v="8.44"/>
    <x v="3"/>
    <n v="89100"/>
    <n v="64000"/>
    <x v="2"/>
    <n v="0.71830000000000005"/>
    <n v="2"/>
    <s v="45 to 54"/>
    <n v="20"/>
    <n v="275000"/>
    <x v="3"/>
    <n v="105000"/>
    <n v="36.92"/>
    <n v="360"/>
    <x v="2"/>
    <n v="4.25"/>
  </r>
  <r>
    <n v="315"/>
    <n v="25"/>
    <n v="13.25"/>
    <x v="3"/>
    <n v="114000"/>
    <n v="65000"/>
    <x v="2"/>
    <n v="0.57020000000000004"/>
    <n v="1"/>
    <s v="45 to 54"/>
    <n v="30"/>
    <n v="315000"/>
    <x v="0"/>
    <n v="275000"/>
    <n v="87.29"/>
    <n v="360"/>
    <x v="1"/>
    <n v="2.75"/>
  </r>
  <r>
    <n v="316"/>
    <n v="53"/>
    <n v="14.29"/>
    <x v="3"/>
    <n v="91700"/>
    <n v="59000"/>
    <x v="2"/>
    <n v="0.64339999999999997"/>
    <n v="2"/>
    <s v="45 to 54"/>
    <n v="20"/>
    <n v="325000"/>
    <x v="0"/>
    <n v="165000"/>
    <n v="51.84"/>
    <n v="360"/>
    <x v="0"/>
    <n v="2.99"/>
  </r>
  <r>
    <n v="317"/>
    <n v="48"/>
    <n v="12.2"/>
    <x v="3"/>
    <n v="84800"/>
    <n v="151000"/>
    <x v="3"/>
    <n v="1.7806999999999999"/>
    <n v="2"/>
    <s v="45 to 54"/>
    <n v="30"/>
    <n v="255000"/>
    <x v="3"/>
    <n v="205000"/>
    <n v="79.36"/>
    <n v="360"/>
    <x v="1"/>
    <n v="6"/>
  </r>
  <r>
    <n v="318"/>
    <n v="41"/>
    <n v="20.25"/>
    <x v="3"/>
    <n v="92100"/>
    <n v="68000"/>
    <x v="2"/>
    <n v="0.73829999999999996"/>
    <n v="1"/>
    <s v="45 to 54"/>
    <n v="42"/>
    <n v="335000"/>
    <x v="0"/>
    <n v="315000"/>
    <n v="95"/>
    <n v="360"/>
    <x v="1"/>
    <n v="3.5"/>
  </r>
  <r>
    <n v="319"/>
    <n v="39"/>
    <n v="22.44"/>
    <x v="3"/>
    <n v="84600"/>
    <n v="51000"/>
    <x v="2"/>
    <n v="0.6028"/>
    <n v="2"/>
    <s v="45 to 54"/>
    <n v="20"/>
    <n v="185000"/>
    <x v="3"/>
    <n v="145000"/>
    <n v="80"/>
    <n v="360"/>
    <x v="1"/>
    <n v="2.87"/>
  </r>
  <r>
    <n v="320"/>
    <n v="23"/>
    <n v="17.5"/>
    <x v="3"/>
    <n v="92300"/>
    <n v="65000"/>
    <x v="2"/>
    <n v="0.70420000000000005"/>
    <n v="2"/>
    <s v="45 to 54"/>
    <n v="30"/>
    <n v="275000"/>
    <x v="3"/>
    <n v="215000"/>
    <n v="80"/>
    <n v="360"/>
    <x v="1"/>
    <n v="3.75"/>
  </r>
  <r>
    <n v="321"/>
    <n v="17"/>
    <n v="12.86"/>
    <x v="3"/>
    <n v="89100"/>
    <n v="88000"/>
    <x v="2"/>
    <n v="0.98770000000000002"/>
    <n v="2"/>
    <s v="45 to 54"/>
    <n v="20"/>
    <n v="245000"/>
    <x v="3"/>
    <n v="115000"/>
    <n v="46.93"/>
    <n v="120"/>
    <x v="2"/>
    <n v="2.37"/>
  </r>
  <r>
    <n v="322"/>
    <n v="21"/>
    <n v="7.27"/>
    <x v="3"/>
    <n v="85200"/>
    <n v="107000"/>
    <x v="0"/>
    <n v="1.2559"/>
    <n v="2"/>
    <s v="45 to 54"/>
    <n v="10"/>
    <n v="185000"/>
    <x v="3"/>
    <n v="105000"/>
    <n v="58.88"/>
    <n v="180"/>
    <x v="0"/>
    <n v="2.75"/>
  </r>
  <r>
    <n v="323"/>
    <n v="22"/>
    <n v="14.2"/>
    <x v="3"/>
    <n v="62800"/>
    <n v="125000"/>
    <x v="0"/>
    <n v="1.9903999999999999"/>
    <n v="2"/>
    <s v="45 to 54"/>
    <n v="30"/>
    <n v="365000"/>
    <x v="0"/>
    <n v="285000"/>
    <n v="79"/>
    <n v="360"/>
    <x v="1"/>
    <n v="3.25"/>
  </r>
  <r>
    <n v="324"/>
    <n v="6"/>
    <n v="13.79"/>
    <x v="3"/>
    <n v="80400"/>
    <n v="46000"/>
    <x v="4"/>
    <n v="0.57210000000000005"/>
    <n v="2"/>
    <s v="45 to 54"/>
    <n v="39"/>
    <n v="245000"/>
    <x v="3"/>
    <n v="85000"/>
    <n v="32.93"/>
    <n v="240"/>
    <x v="2"/>
    <n v="2.62"/>
  </r>
  <r>
    <n v="325"/>
    <n v="6"/>
    <n v="31.74"/>
    <x v="0"/>
    <n v="92700"/>
    <n v="130000"/>
    <x v="0"/>
    <n v="1.4024000000000001"/>
    <n v="1"/>
    <s v="45 to 54"/>
    <n v="20"/>
    <n v="335000"/>
    <x v="0"/>
    <n v="275000"/>
    <n v="89.96"/>
    <n v="360"/>
    <x v="1"/>
    <n v="3.5"/>
  </r>
  <r>
    <n v="326"/>
    <n v="26"/>
    <n v="5.74"/>
    <x v="3"/>
    <n v="79000"/>
    <n v="59000"/>
    <x v="2"/>
    <n v="0.74680000000000002"/>
    <n v="2"/>
    <s v="45 to 54"/>
    <n v="38"/>
    <n v="235000"/>
    <x v="3"/>
    <n v="165000"/>
    <n v="71.12"/>
    <n v="360"/>
    <x v="0"/>
    <n v="3.5"/>
  </r>
  <r>
    <n v="327"/>
    <n v="4"/>
    <n v="18.23"/>
    <x v="3"/>
    <n v="77800"/>
    <n v="88000"/>
    <x v="2"/>
    <n v="1.1311"/>
    <n v="2"/>
    <s v="45 to 54"/>
    <n v="44"/>
    <n v="355000"/>
    <x v="0"/>
    <n v="335000"/>
    <n v="95"/>
    <n v="360"/>
    <x v="1"/>
    <n v="2.87"/>
  </r>
  <r>
    <n v="328"/>
    <n v="48"/>
    <n v="22.84"/>
    <x v="3"/>
    <n v="64700"/>
    <n v="105000"/>
    <x v="0"/>
    <n v="1.6229"/>
    <n v="2"/>
    <s v="45 to 54"/>
    <n v="47"/>
    <n v="455000"/>
    <x v="0"/>
    <n v="275000"/>
    <n v="60.66"/>
    <n v="180"/>
    <x v="0"/>
    <n v="2.62"/>
  </r>
  <r>
    <n v="329"/>
    <n v="6"/>
    <n v="62.31"/>
    <x v="2"/>
    <n v="139800"/>
    <n v="222000"/>
    <x v="3"/>
    <n v="1.5880000000000001"/>
    <n v="2"/>
    <s v="45 to 54"/>
    <n v="41"/>
    <n v="715000"/>
    <x v="1"/>
    <n v="575000"/>
    <n v="80.150000000000006"/>
    <n v="360"/>
    <x v="1"/>
    <n v="3.87"/>
  </r>
  <r>
    <n v="330"/>
    <n v="12"/>
    <n v="17.93"/>
    <x v="3"/>
    <n v="68100"/>
    <n v="100000"/>
    <x v="2"/>
    <n v="1.4683999999999999"/>
    <n v="2"/>
    <s v="45 to 54"/>
    <n v="45"/>
    <n v="255000"/>
    <x v="3"/>
    <n v="205000"/>
    <n v="80"/>
    <n v="360"/>
    <x v="1"/>
    <n v="3.12"/>
  </r>
  <r>
    <n v="331"/>
    <n v="34"/>
    <n v="29.38"/>
    <x v="0"/>
    <n v="96500"/>
    <n v="93000"/>
    <x v="2"/>
    <n v="0.9637"/>
    <n v="2"/>
    <s v="45 to 54"/>
    <n v="42"/>
    <n v="655000"/>
    <x v="1"/>
    <n v="245000"/>
    <n v="38.090000000000003"/>
    <n v="180"/>
    <x v="2"/>
    <n v="2.62"/>
  </r>
  <r>
    <n v="332"/>
    <n v="6"/>
    <n v="33.04"/>
    <x v="0"/>
    <n v="75000"/>
    <n v="85000"/>
    <x v="2"/>
    <n v="1.1333"/>
    <n v="2"/>
    <s v="45 to 54"/>
    <n v="20"/>
    <n v="475000"/>
    <x v="0"/>
    <n v="275000"/>
    <n v="59.46"/>
    <n v="360"/>
    <x v="0"/>
    <n v="3.37"/>
  </r>
  <r>
    <n v="333"/>
    <n v="36"/>
    <n v="2.7"/>
    <x v="3"/>
    <n v="71700"/>
    <n v="49000"/>
    <x v="4"/>
    <n v="0.68340000000000001"/>
    <n v="2"/>
    <s v="45 to 54"/>
    <n v="37"/>
    <n v="155000"/>
    <x v="3"/>
    <n v="135000"/>
    <n v="95"/>
    <n v="360"/>
    <x v="1"/>
    <n v="3.5"/>
  </r>
  <r>
    <n v="334"/>
    <n v="34"/>
    <n v="49.71"/>
    <x v="0"/>
    <n v="96500"/>
    <n v="91000"/>
    <x v="2"/>
    <n v="0.94299999999999995"/>
    <n v="2"/>
    <s v="55 to 64"/>
    <n v="30"/>
    <n v="335000"/>
    <x v="0"/>
    <n v="255000"/>
    <n v="78.180000000000007"/>
    <n v="360"/>
    <x v="1"/>
    <n v="3.25"/>
  </r>
  <r>
    <n v="335"/>
    <n v="37"/>
    <n v="8.0399999999999991"/>
    <x v="3"/>
    <n v="80100"/>
    <n v="124000"/>
    <x v="0"/>
    <n v="1.5481"/>
    <n v="2"/>
    <s v="55 to 64"/>
    <n v="38"/>
    <n v="1605000"/>
    <x v="2"/>
    <n v="515000"/>
    <n v="31.9"/>
    <n v="360"/>
    <x v="2"/>
    <n v="2.5"/>
  </r>
  <r>
    <n v="336"/>
    <n v="6"/>
    <n v="69.959999999999994"/>
    <x v="2"/>
    <n v="55600"/>
    <n v="50000"/>
    <x v="2"/>
    <n v="0.89929999999999999"/>
    <n v="2"/>
    <s v="55 to 64"/>
    <n v="46"/>
    <n v="305000"/>
    <x v="0"/>
    <n v="245000"/>
    <n v="80"/>
    <n v="360"/>
    <x v="1"/>
    <n v="2.75"/>
  </r>
  <r>
    <n v="337"/>
    <n v="51"/>
    <n v="36.61"/>
    <x v="0"/>
    <n v="124900"/>
    <n v="154000"/>
    <x v="3"/>
    <n v="1.2330000000000001"/>
    <n v="2"/>
    <s v="55 to 64"/>
    <n v="30"/>
    <n v="625000"/>
    <x v="1"/>
    <n v="495000"/>
    <n v="79.2"/>
    <n v="360"/>
    <x v="1"/>
    <n v="2.87"/>
  </r>
  <r>
    <n v="338"/>
    <n v="6"/>
    <n v="42.81"/>
    <x v="0"/>
    <n v="56600"/>
    <n v="66000"/>
    <x v="2"/>
    <n v="1.1660999999999999"/>
    <n v="2"/>
    <s v="55 to 64"/>
    <n v="40"/>
    <n v="255000"/>
    <x v="3"/>
    <n v="235000"/>
    <n v="94"/>
    <n v="360"/>
    <x v="1"/>
    <n v="3.25"/>
  </r>
  <r>
    <n v="339"/>
    <n v="25"/>
    <n v="22.5"/>
    <x v="3"/>
    <n v="114000"/>
    <n v="67000"/>
    <x v="2"/>
    <n v="0.5877"/>
    <n v="2"/>
    <s v="55 to 64"/>
    <n v="49"/>
    <n v="545000"/>
    <x v="0"/>
    <n v="315000"/>
    <n v="56.77"/>
    <n v="360"/>
    <x v="0"/>
    <n v="3.25"/>
  </r>
  <r>
    <n v="340"/>
    <n v="18"/>
    <n v="12.09"/>
    <x v="3"/>
    <n v="79600"/>
    <n v="46000"/>
    <x v="4"/>
    <n v="0.57789999999999997"/>
    <n v="2"/>
    <s v="55 to 64"/>
    <n v="36"/>
    <n v="135000"/>
    <x v="3"/>
    <n v="115000"/>
    <n v="95"/>
    <n v="360"/>
    <x v="1"/>
    <n v="3.25"/>
  </r>
  <r>
    <n v="341"/>
    <n v="6"/>
    <n v="87.71"/>
    <x v="1"/>
    <n v="83300"/>
    <n v="181000"/>
    <x v="3"/>
    <n v="2.1728999999999998"/>
    <n v="2"/>
    <s v="55 to 64"/>
    <n v="30"/>
    <n v="895000"/>
    <x v="2"/>
    <n v="505000"/>
    <n v="56.71"/>
    <n v="360"/>
    <x v="0"/>
    <n v="3.37"/>
  </r>
  <r>
    <n v="342"/>
    <n v="24"/>
    <n v="81.58"/>
    <x v="1"/>
    <n v="124900"/>
    <n v="57000"/>
    <x v="2"/>
    <n v="0.45639999999999997"/>
    <n v="1"/>
    <s v="55 to 64"/>
    <n v="48"/>
    <n v="235000"/>
    <x v="3"/>
    <n v="215000"/>
    <n v="95"/>
    <n v="360"/>
    <x v="1"/>
    <n v="3.25"/>
  </r>
  <r>
    <n v="343"/>
    <n v="18"/>
    <n v="17.25"/>
    <x v="3"/>
    <n v="71100"/>
    <n v="41000"/>
    <x v="4"/>
    <n v="0.57669999999999999"/>
    <n v="2"/>
    <s v="55 to 64"/>
    <n v="47"/>
    <n v="245000"/>
    <x v="3"/>
    <n v="195000"/>
    <n v="80"/>
    <n v="360"/>
    <x v="1"/>
    <n v="3.25"/>
  </r>
  <r>
    <n v="344"/>
    <n v="6"/>
    <n v="85.78"/>
    <x v="1"/>
    <n v="75300"/>
    <n v="143000"/>
    <x v="0"/>
    <n v="1.8991"/>
    <n v="2"/>
    <s v="55 to 64"/>
    <n v="30"/>
    <n v="505000"/>
    <x v="0"/>
    <n v="405000"/>
    <n v="80"/>
    <n v="360"/>
    <x v="1"/>
    <n v="3.37"/>
  </r>
  <r>
    <n v="345"/>
    <n v="48"/>
    <n v="48.23"/>
    <x v="0"/>
    <n v="65500"/>
    <n v="118000"/>
    <x v="0"/>
    <n v="1.8015000000000001"/>
    <n v="1"/>
    <s v="55 to 64"/>
    <n v="20"/>
    <n v="265000"/>
    <x v="3"/>
    <n v="225000"/>
    <n v="95"/>
    <n v="360"/>
    <x v="1"/>
    <n v="3.99"/>
  </r>
  <r>
    <n v="346"/>
    <n v="16"/>
    <n v="6.45"/>
    <x v="3"/>
    <n v="67400"/>
    <n v="109000"/>
    <x v="0"/>
    <n v="1.6172"/>
    <n v="2"/>
    <s v="55 to 64"/>
    <n v="20"/>
    <n v="235000"/>
    <x v="3"/>
    <n v="215000"/>
    <n v="90"/>
    <n v="360"/>
    <x v="1"/>
    <n v="3.27"/>
  </r>
  <r>
    <n v="347"/>
    <n v="42"/>
    <n v="47.52"/>
    <x v="0"/>
    <n v="79100"/>
    <n v="269000"/>
    <x v="1"/>
    <n v="3.4007999999999998"/>
    <n v="2"/>
    <s v="55 to 64"/>
    <n v="10"/>
    <n v="285000"/>
    <x v="3"/>
    <n v="135000"/>
    <n v="47.36"/>
    <n v="180"/>
    <x v="2"/>
    <n v="2.87"/>
  </r>
  <r>
    <n v="348"/>
    <n v="39"/>
    <n v="2.17"/>
    <x v="3"/>
    <n v="69500"/>
    <n v="46000"/>
    <x v="4"/>
    <n v="0.66190000000000004"/>
    <n v="2"/>
    <s v="55 to 64"/>
    <n v="20"/>
    <n v="125000"/>
    <x v="3"/>
    <n v="95000"/>
    <n v="79.739999999999995"/>
    <n v="360"/>
    <x v="1"/>
    <n v="3.37"/>
  </r>
  <r>
    <n v="349"/>
    <n v="26"/>
    <n v="10.69"/>
    <x v="3"/>
    <n v="79700"/>
    <n v="166000"/>
    <x v="3"/>
    <n v="2.0828000000000002"/>
    <n v="2"/>
    <s v="55 to 64"/>
    <n v="36"/>
    <n v="445000"/>
    <x v="0"/>
    <n v="335000"/>
    <n v="74.599999999999994"/>
    <n v="360"/>
    <x v="0"/>
    <n v="4.87"/>
  </r>
  <r>
    <n v="350"/>
    <n v="48"/>
    <n v="59.65"/>
    <x v="2"/>
    <n v="97600"/>
    <n v="142000"/>
    <x v="0"/>
    <n v="1.4549000000000001"/>
    <n v="2"/>
    <s v="55 to 64"/>
    <n v="10"/>
    <n v="265000"/>
    <x v="3"/>
    <n v="195000"/>
    <n v="74.28"/>
    <n v="360"/>
    <x v="0"/>
    <n v="2.87"/>
  </r>
  <r>
    <n v="351"/>
    <n v="53"/>
    <n v="19.93"/>
    <x v="3"/>
    <n v="77500"/>
    <n v="68000"/>
    <x v="2"/>
    <n v="0.87739999999999996"/>
    <n v="2"/>
    <s v="55 to 64"/>
    <n v="30"/>
    <n v="295000"/>
    <x v="3"/>
    <n v="185000"/>
    <n v="63.72"/>
    <n v="360"/>
    <x v="0"/>
    <n v="3.25"/>
  </r>
  <r>
    <n v="352"/>
    <n v="27"/>
    <n v="3.99"/>
    <x v="3"/>
    <n v="102800"/>
    <n v="91000"/>
    <x v="2"/>
    <n v="0.88519999999999999"/>
    <n v="2"/>
    <s v="55 to 64"/>
    <n v="41"/>
    <n v="495000"/>
    <x v="0"/>
    <n v="395000"/>
    <n v="80"/>
    <n v="360"/>
    <x v="1"/>
    <n v="3.37"/>
  </r>
  <r>
    <n v="353"/>
    <n v="39"/>
    <n v="5.48"/>
    <x v="3"/>
    <n v="65100"/>
    <n v="37000"/>
    <x v="4"/>
    <n v="0.56840000000000002"/>
    <n v="2"/>
    <s v="55 to 64"/>
    <n v="20"/>
    <n v="155000"/>
    <x v="3"/>
    <n v="125000"/>
    <n v="80"/>
    <n v="360"/>
    <x v="1"/>
    <n v="3"/>
  </r>
  <r>
    <n v="354"/>
    <n v="48"/>
    <n v="74.62"/>
    <x v="2"/>
    <n v="72200"/>
    <n v="568000"/>
    <x v="1"/>
    <n v="7.867"/>
    <n v="2"/>
    <s v="55 to 64"/>
    <n v="20"/>
    <n v="365000"/>
    <x v="0"/>
    <n v="275000"/>
    <n v="80"/>
    <n v="180"/>
    <x v="1"/>
    <n v="2.87"/>
  </r>
  <r>
    <n v="355"/>
    <n v="6"/>
    <n v="59.98"/>
    <x v="2"/>
    <n v="61700"/>
    <n v="150000"/>
    <x v="0"/>
    <n v="2.4310999999999998"/>
    <n v="2"/>
    <s v="55 to 64"/>
    <n v="20"/>
    <n v="445000"/>
    <x v="0"/>
    <n v="305000"/>
    <n v="68.180000000000007"/>
    <n v="360"/>
    <x v="0"/>
    <n v="2.62"/>
  </r>
  <r>
    <n v="356"/>
    <n v="6"/>
    <n v="25.16"/>
    <x v="0"/>
    <n v="83300"/>
    <n v="96000"/>
    <x v="2"/>
    <n v="1.1525000000000001"/>
    <n v="2"/>
    <s v="55 to 64"/>
    <n v="41"/>
    <n v="685000"/>
    <x v="1"/>
    <n v="445000"/>
    <n v="65.44"/>
    <n v="360"/>
    <x v="0"/>
    <n v="3.62"/>
  </r>
  <r>
    <n v="357"/>
    <n v="13"/>
    <n v="49.77"/>
    <x v="0"/>
    <n v="82200"/>
    <n v="31000"/>
    <x v="4"/>
    <n v="0.37709999999999999"/>
    <n v="2"/>
    <s v="55 to 64"/>
    <n v="45"/>
    <n v="205000"/>
    <x v="3"/>
    <n v="165000"/>
    <n v="80"/>
    <n v="360"/>
    <x v="1"/>
    <n v="4.12"/>
  </r>
  <r>
    <n v="358"/>
    <n v="4"/>
    <n v="26.52"/>
    <x v="0"/>
    <n v="77800"/>
    <n v="114000"/>
    <x v="0"/>
    <n v="1.4653"/>
    <n v="2"/>
    <s v="55 to 64"/>
    <n v="10"/>
    <n v="355000"/>
    <x v="0"/>
    <n v="195000"/>
    <n v="54.85"/>
    <n v="360"/>
    <x v="0"/>
    <n v="3.25"/>
  </r>
  <r>
    <n v="359"/>
    <n v="6"/>
    <n v="18.79"/>
    <x v="3"/>
    <n v="92700"/>
    <n v="371000"/>
    <x v="1"/>
    <n v="4.0022000000000002"/>
    <n v="2"/>
    <s v="55 to 64"/>
    <n v="42"/>
    <n v="635000"/>
    <x v="1"/>
    <n v="475000"/>
    <n v="75"/>
    <n v="360"/>
    <x v="1"/>
    <n v="2.99"/>
  </r>
  <r>
    <n v="360"/>
    <n v="27"/>
    <n v="3.64"/>
    <x v="3"/>
    <n v="102800"/>
    <n v="52000"/>
    <x v="2"/>
    <n v="0.50580000000000003"/>
    <n v="1"/>
    <s v="55 to 64"/>
    <n v="40"/>
    <n v="155000"/>
    <x v="3"/>
    <n v="145000"/>
    <n v="95"/>
    <n v="360"/>
    <x v="1"/>
    <n v="3.37"/>
  </r>
  <r>
    <n v="361"/>
    <n v="31"/>
    <n v="3.56"/>
    <x v="3"/>
    <n v="86900"/>
    <n v="57000"/>
    <x v="2"/>
    <n v="0.65590000000000004"/>
    <n v="2"/>
    <s v="55 to 64"/>
    <n v="30"/>
    <n v="325000"/>
    <x v="0"/>
    <n v="155000"/>
    <n v="46.87"/>
    <n v="360"/>
    <x v="2"/>
    <n v="3.37"/>
  </r>
  <r>
    <n v="362"/>
    <n v="37"/>
    <n v="33.049999999999997"/>
    <x v="0"/>
    <n v="94100"/>
    <n v="69000"/>
    <x v="2"/>
    <n v="0.73329999999999995"/>
    <n v="2"/>
    <s v="55 to 64"/>
    <n v="43"/>
    <n v="225000"/>
    <x v="3"/>
    <n v="175000"/>
    <n v="79.819999999999993"/>
    <n v="360"/>
    <x v="1"/>
    <n v="4.25"/>
  </r>
  <r>
    <n v="363"/>
    <n v="26"/>
    <n v="6.58"/>
    <x v="3"/>
    <n v="62900"/>
    <n v="48000"/>
    <x v="4"/>
    <n v="0.7631"/>
    <n v="2"/>
    <s v="55 to 64"/>
    <n v="30"/>
    <n v="125000"/>
    <x v="3"/>
    <n v="95000"/>
    <n v="80"/>
    <n v="360"/>
    <x v="1"/>
    <n v="4.5"/>
  </r>
  <r>
    <n v="364"/>
    <n v="6"/>
    <n v="58.89"/>
    <x v="2"/>
    <n v="139800"/>
    <n v="119000"/>
    <x v="0"/>
    <n v="0.85119999999999996"/>
    <n v="2"/>
    <s v="55 to 64"/>
    <n v="48"/>
    <n v="925000"/>
    <x v="2"/>
    <n v="515000"/>
    <n v="55.47"/>
    <n v="360"/>
    <x v="0"/>
    <n v="2.75"/>
  </r>
  <r>
    <n v="365"/>
    <n v="32"/>
    <n v="59.89"/>
    <x v="2"/>
    <n v="70800"/>
    <n v="41000"/>
    <x v="4"/>
    <n v="0.57909999999999995"/>
    <n v="2"/>
    <s v="55 to 64"/>
    <n v="30"/>
    <n v="165000"/>
    <x v="3"/>
    <n v="135000"/>
    <n v="83.12"/>
    <n v="360"/>
    <x v="1"/>
    <n v="2.99"/>
  </r>
  <r>
    <n v="366"/>
    <n v="24"/>
    <n v="14.17"/>
    <x v="3"/>
    <n v="104000"/>
    <n v="219000"/>
    <x v="3"/>
    <n v="2.1057999999999999"/>
    <n v="2"/>
    <s v="55 to 64"/>
    <n v="10"/>
    <n v="805000"/>
    <x v="2"/>
    <n v="485000"/>
    <n v="59.93"/>
    <n v="360"/>
    <x v="0"/>
    <n v="3.37"/>
  </r>
  <r>
    <n v="367"/>
    <n v="36"/>
    <n v="10.36"/>
    <x v="3"/>
    <n v="96500"/>
    <n v="133000"/>
    <x v="0"/>
    <n v="1.3782000000000001"/>
    <n v="2"/>
    <s v="55 to 64"/>
    <n v="41"/>
    <n v="775000"/>
    <x v="1"/>
    <n v="375000"/>
    <n v="48.76"/>
    <n v="360"/>
    <x v="2"/>
    <n v="3.37"/>
  </r>
  <r>
    <n v="368"/>
    <n v="16"/>
    <n v="8.3699999999999992"/>
    <x v="3"/>
    <n v="70400"/>
    <n v="52000"/>
    <x v="2"/>
    <n v="0.73860000000000003"/>
    <n v="2"/>
    <s v="55 to 64"/>
    <n v="30"/>
    <n v="255000"/>
    <x v="3"/>
    <n v="135000"/>
    <n v="54"/>
    <n v="360"/>
    <x v="0"/>
    <n v="3.25"/>
  </r>
  <r>
    <n v="369"/>
    <n v="21"/>
    <n v="18.95"/>
    <x v="3"/>
    <n v="76900"/>
    <n v="108000"/>
    <x v="0"/>
    <n v="1.4044000000000001"/>
    <n v="2"/>
    <s v="55 to 64"/>
    <n v="20"/>
    <n v="255000"/>
    <x v="3"/>
    <n v="175000"/>
    <n v="68.819999999999993"/>
    <n v="180"/>
    <x v="0"/>
    <n v="3"/>
  </r>
  <r>
    <n v="370"/>
    <n v="6"/>
    <n v="25.17"/>
    <x v="0"/>
    <n v="127900"/>
    <n v="117000"/>
    <x v="0"/>
    <n v="0.91479999999999995"/>
    <n v="2"/>
    <s v="55 to 64"/>
    <n v="38"/>
    <n v="1215000"/>
    <x v="2"/>
    <n v="395000"/>
    <n v="32.229999999999997"/>
    <n v="240"/>
    <x v="2"/>
    <n v="3"/>
  </r>
  <r>
    <n v="371"/>
    <n v="51"/>
    <n v="81.58"/>
    <x v="1"/>
    <n v="89400"/>
    <n v="54000"/>
    <x v="2"/>
    <n v="0.60399999999999998"/>
    <n v="2"/>
    <s v="55 to 64"/>
    <n v="46"/>
    <n v="175000"/>
    <x v="3"/>
    <n v="125000"/>
    <n v="73.52"/>
    <n v="360"/>
    <x v="0"/>
    <n v="3"/>
  </r>
  <r>
    <n v="372"/>
    <n v="45"/>
    <n v="28.43"/>
    <x v="0"/>
    <n v="81000"/>
    <n v="200000"/>
    <x v="3"/>
    <n v="2.4691000000000001"/>
    <n v="2"/>
    <s v="55 to 64"/>
    <n v="20"/>
    <n v="805000"/>
    <x v="2"/>
    <n v="515000"/>
    <n v="63.8"/>
    <n v="240"/>
    <x v="0"/>
    <n v="3.25"/>
  </r>
  <r>
    <n v="373"/>
    <n v="6"/>
    <n v="16.559999999999999"/>
    <x v="3"/>
    <n v="70700"/>
    <n v="1560000"/>
    <x v="1"/>
    <n v="22.065100000000001"/>
    <n v="2"/>
    <s v="55 to 64"/>
    <n v="10"/>
    <n v="465000"/>
    <x v="0"/>
    <n v="325000"/>
    <n v="69.56"/>
    <n v="360"/>
    <x v="0"/>
    <n v="3.58"/>
  </r>
  <r>
    <n v="374"/>
    <n v="6"/>
    <n v="19.63"/>
    <x v="3"/>
    <n v="83300"/>
    <n v="210000"/>
    <x v="3"/>
    <n v="2.5209999999999999"/>
    <n v="2"/>
    <s v="55 to 64"/>
    <n v="20"/>
    <n v="855000"/>
    <x v="2"/>
    <n v="505000"/>
    <n v="60"/>
    <n v="180"/>
    <x v="0"/>
    <n v="2.5"/>
  </r>
  <r>
    <n v="375"/>
    <n v="32"/>
    <n v="61.26"/>
    <x v="2"/>
    <n v="70800"/>
    <n v="59000"/>
    <x v="2"/>
    <n v="0.83330000000000004"/>
    <n v="2"/>
    <s v="55 to 64"/>
    <n v="45"/>
    <n v="215000"/>
    <x v="3"/>
    <n v="165000"/>
    <n v="74.650000000000006"/>
    <n v="360"/>
    <x v="0"/>
    <n v="4.25"/>
  </r>
  <r>
    <n v="376"/>
    <n v="53"/>
    <n v="18.98"/>
    <x v="3"/>
    <n v="86300"/>
    <n v="211000"/>
    <x v="3"/>
    <n v="2.4449999999999998"/>
    <n v="2"/>
    <s v="55 to 64"/>
    <n v="10"/>
    <n v="705000"/>
    <x v="1"/>
    <n v="415000"/>
    <n v="59.71"/>
    <n v="360"/>
    <x v="0"/>
    <n v="3.37"/>
  </r>
  <r>
    <n v="377"/>
    <n v="51"/>
    <n v="15.44"/>
    <x v="3"/>
    <n v="83400"/>
    <n v="44000"/>
    <x v="4"/>
    <n v="0.52759999999999996"/>
    <n v="2"/>
    <s v="55 to 64"/>
    <n v="30"/>
    <n v="265000"/>
    <x v="3"/>
    <n v="115000"/>
    <n v="44.61"/>
    <n v="360"/>
    <x v="2"/>
    <n v="2.62"/>
  </r>
  <r>
    <n v="378"/>
    <n v="18"/>
    <n v="4.3499999999999996"/>
    <x v="3"/>
    <n v="81300"/>
    <n v="80000"/>
    <x v="2"/>
    <n v="0.98399999999999999"/>
    <n v="2"/>
    <s v="55 to 64"/>
    <n v="46"/>
    <n v="255000"/>
    <x v="3"/>
    <n v="245000"/>
    <n v="95"/>
    <n v="360"/>
    <x v="1"/>
    <n v="3.25"/>
  </r>
  <r>
    <n v="379"/>
    <n v="13"/>
    <n v="40.08"/>
    <x v="0"/>
    <n v="82200"/>
    <n v="208000"/>
    <x v="3"/>
    <n v="2.5304000000000002"/>
    <n v="2"/>
    <s v="55 to 64"/>
    <n v="10"/>
    <n v="625000"/>
    <x v="1"/>
    <n v="455000"/>
    <n v="74.12"/>
    <n v="360"/>
    <x v="0"/>
    <n v="2.99"/>
  </r>
  <r>
    <n v="380"/>
    <n v="39"/>
    <n v="7.3"/>
    <x v="3"/>
    <n v="85200"/>
    <n v="109000"/>
    <x v="0"/>
    <n v="1.2793000000000001"/>
    <n v="2"/>
    <s v="55 to 64"/>
    <n v="37"/>
    <n v="325000"/>
    <x v="0"/>
    <n v="275000"/>
    <n v="86.94"/>
    <n v="360"/>
    <x v="1"/>
    <n v="2.5"/>
  </r>
  <r>
    <n v="381"/>
    <n v="8"/>
    <n v="22.75"/>
    <x v="3"/>
    <n v="100000"/>
    <n v="160000"/>
    <x v="3"/>
    <n v="1.6"/>
    <n v="2"/>
    <s v="55 to 64"/>
    <n v="10"/>
    <n v="425000"/>
    <x v="0"/>
    <n v="265000"/>
    <n v="63.29"/>
    <n v="360"/>
    <x v="0"/>
    <n v="3.37"/>
  </r>
  <r>
    <n v="382"/>
    <n v="20"/>
    <n v="11.96"/>
    <x v="3"/>
    <n v="85900"/>
    <n v="232000"/>
    <x v="1"/>
    <n v="2.7008000000000001"/>
    <n v="2"/>
    <s v="55 to 64"/>
    <n v="36"/>
    <n v="1155000"/>
    <x v="2"/>
    <n v="515000"/>
    <n v="44.38"/>
    <n v="240"/>
    <x v="2"/>
    <n v="3.5"/>
  </r>
  <r>
    <n v="383"/>
    <n v="39"/>
    <n v="3.66"/>
    <x v="3"/>
    <n v="72800"/>
    <n v="100000"/>
    <x v="2"/>
    <n v="1.3735999999999999"/>
    <n v="2"/>
    <s v="55 to 64"/>
    <n v="20"/>
    <n v="265000"/>
    <x v="3"/>
    <n v="165000"/>
    <n v="64.12"/>
    <n v="240"/>
    <x v="0"/>
    <n v="3"/>
  </r>
  <r>
    <n v="384"/>
    <n v="17"/>
    <n v="19.190000000000001"/>
    <x v="3"/>
    <n v="89100"/>
    <n v="88000"/>
    <x v="2"/>
    <n v="0.98770000000000002"/>
    <n v="1"/>
    <s v="55 to 64"/>
    <n v="37"/>
    <n v="285000"/>
    <x v="3"/>
    <n v="255000"/>
    <n v="90"/>
    <n v="360"/>
    <x v="1"/>
    <n v="3.12"/>
  </r>
  <r>
    <n v="385"/>
    <n v="13"/>
    <n v="17.190000000000001"/>
    <x v="3"/>
    <n v="82200"/>
    <n v="69000"/>
    <x v="2"/>
    <n v="0.83940000000000003"/>
    <n v="2"/>
    <s v="55 to 64"/>
    <n v="38"/>
    <n v="305000"/>
    <x v="0"/>
    <n v="275000"/>
    <n v="90"/>
    <n v="360"/>
    <x v="1"/>
    <n v="3.62"/>
  </r>
  <r>
    <n v="386"/>
    <n v="39"/>
    <n v="3.04"/>
    <x v="3"/>
    <n v="65100"/>
    <n v="58000"/>
    <x v="2"/>
    <n v="0.89090000000000003"/>
    <n v="2"/>
    <s v="55 to 64"/>
    <n v="36"/>
    <n v="145000"/>
    <x v="3"/>
    <n v="135000"/>
    <n v="95"/>
    <n v="360"/>
    <x v="1"/>
    <n v="2.87"/>
  </r>
  <r>
    <n v="387"/>
    <n v="42"/>
    <n v="5.53"/>
    <x v="3"/>
    <n v="80400"/>
    <n v="110000"/>
    <x v="0"/>
    <n v="1.3682000000000001"/>
    <n v="2"/>
    <s v="55 to 64"/>
    <n v="10"/>
    <n v="325000"/>
    <x v="0"/>
    <n v="255000"/>
    <n v="77.540000000000006"/>
    <n v="360"/>
    <x v="1"/>
    <n v="3.25"/>
  </r>
  <r>
    <n v="388"/>
    <n v="48"/>
    <n v="91.46"/>
    <x v="1"/>
    <n v="80000"/>
    <n v="45000"/>
    <x v="4"/>
    <n v="0.5625"/>
    <n v="2"/>
    <s v="55 to 64"/>
    <n v="20"/>
    <n v="185000"/>
    <x v="3"/>
    <n v="125000"/>
    <n v="69.14"/>
    <n v="360"/>
    <x v="0"/>
    <n v="3.5"/>
  </r>
  <r>
    <n v="389"/>
    <n v="26"/>
    <n v="5.37"/>
    <x v="3"/>
    <n v="79700"/>
    <n v="138000"/>
    <x v="0"/>
    <n v="1.7315"/>
    <n v="2"/>
    <s v="55 to 64"/>
    <n v="20"/>
    <n v="325000"/>
    <x v="0"/>
    <n v="245000"/>
    <n v="75.38"/>
    <n v="180"/>
    <x v="1"/>
    <n v="2.62"/>
  </r>
  <r>
    <n v="390"/>
    <n v="2"/>
    <n v="16.91"/>
    <x v="3"/>
    <n v="93100"/>
    <n v="66000"/>
    <x v="2"/>
    <n v="0.70889999999999997"/>
    <n v="2"/>
    <s v="55 to 64"/>
    <n v="43"/>
    <n v="315000"/>
    <x v="0"/>
    <n v="245000"/>
    <n v="76.19"/>
    <n v="360"/>
    <x v="1"/>
    <n v="3.5"/>
  </r>
  <r>
    <n v="391"/>
    <n v="53"/>
    <n v="14.44"/>
    <x v="3"/>
    <n v="106900"/>
    <n v="173000"/>
    <x v="3"/>
    <n v="1.6183000000000001"/>
    <n v="2"/>
    <s v="55 to 64"/>
    <n v="44"/>
    <n v="785000"/>
    <x v="1"/>
    <n v="565000"/>
    <n v="72.37"/>
    <n v="360"/>
    <x v="0"/>
    <n v="3"/>
  </r>
  <r>
    <n v="392"/>
    <n v="12"/>
    <n v="31.33"/>
    <x v="0"/>
    <n v="82300"/>
    <n v="159000"/>
    <x v="3"/>
    <n v="1.9319999999999999"/>
    <n v="2"/>
    <s v="55 to 64"/>
    <n v="36"/>
    <n v="165000"/>
    <x v="3"/>
    <n v="115000"/>
    <n v="70"/>
    <n v="360"/>
    <x v="0"/>
    <n v="3.37"/>
  </r>
  <r>
    <n v="393"/>
    <n v="35"/>
    <n v="26.44"/>
    <x v="0"/>
    <n v="54700"/>
    <n v="66000"/>
    <x v="2"/>
    <n v="1.2065999999999999"/>
    <n v="2"/>
    <s v="55 to 64"/>
    <n v="37"/>
    <n v="165000"/>
    <x v="3"/>
    <n v="155000"/>
    <n v="90.9"/>
    <n v="360"/>
    <x v="1"/>
    <n v="3.87"/>
  </r>
  <r>
    <n v="394"/>
    <n v="12"/>
    <n v="45.18"/>
    <x v="0"/>
    <n v="74800"/>
    <n v="100000"/>
    <x v="2"/>
    <n v="1.3369"/>
    <n v="2"/>
    <s v="55 to 64"/>
    <n v="20"/>
    <n v="295000"/>
    <x v="3"/>
    <n v="185000"/>
    <n v="62.93"/>
    <n v="180"/>
    <x v="0"/>
    <n v="3.12"/>
  </r>
  <r>
    <n v="395"/>
    <n v="4"/>
    <n v="5.89"/>
    <x v="3"/>
    <n v="77800"/>
    <n v="156000"/>
    <x v="3"/>
    <n v="2.0051000000000001"/>
    <n v="2"/>
    <s v="55 to 64"/>
    <n v="30"/>
    <n v="435000"/>
    <x v="0"/>
    <n v="285000"/>
    <n v="65.290000000000006"/>
    <n v="180"/>
    <x v="0"/>
    <n v="2.75"/>
  </r>
  <r>
    <n v="396"/>
    <n v="4"/>
    <n v="45.81"/>
    <x v="0"/>
    <n v="77800"/>
    <n v="168000"/>
    <x v="3"/>
    <n v="2.1594000000000002"/>
    <n v="2"/>
    <s v="55 to 64"/>
    <n v="10"/>
    <n v="355000"/>
    <x v="0"/>
    <n v="295000"/>
    <n v="83.19"/>
    <n v="360"/>
    <x v="1"/>
    <n v="3.5"/>
  </r>
  <r>
    <n v="397"/>
    <n v="51"/>
    <n v="33.18"/>
    <x v="0"/>
    <n v="82400"/>
    <n v="115000"/>
    <x v="0"/>
    <n v="1.3956"/>
    <n v="2"/>
    <s v="55 to 64"/>
    <n v="40"/>
    <n v="385000"/>
    <x v="0"/>
    <n v="305000"/>
    <n v="80"/>
    <n v="360"/>
    <x v="1"/>
    <n v="3.25"/>
  </r>
  <r>
    <n v="398"/>
    <n v="37"/>
    <n v="42.23"/>
    <x v="0"/>
    <n v="88900"/>
    <n v="235000"/>
    <x v="1"/>
    <n v="2.6434000000000002"/>
    <n v="1"/>
    <s v="55 to 64"/>
    <n v="10"/>
    <n v="595000"/>
    <x v="0"/>
    <n v="475000"/>
    <n v="80"/>
    <n v="360"/>
    <x v="1"/>
    <n v="2.4900000000000002"/>
  </r>
  <r>
    <n v="399"/>
    <n v="6"/>
    <n v="94.36"/>
    <x v="1"/>
    <n v="87800"/>
    <n v="170000"/>
    <x v="3"/>
    <n v="1.9361999999999999"/>
    <n v="2"/>
    <s v="55 to 64"/>
    <n v="10"/>
    <n v="365000"/>
    <x v="0"/>
    <n v="225000"/>
    <n v="62.43"/>
    <n v="360"/>
    <x v="0"/>
    <n v="4"/>
  </r>
  <r>
    <n v="400"/>
    <n v="47"/>
    <n v="11.36"/>
    <x v="3"/>
    <n v="70800"/>
    <n v="78000"/>
    <x v="2"/>
    <n v="1.1016999999999999"/>
    <n v="2"/>
    <s v="55 to 64"/>
    <n v="40"/>
    <n v="255000"/>
    <x v="3"/>
    <n v="165000"/>
    <n v="64"/>
    <n v="240"/>
    <x v="0"/>
    <n v="2.75"/>
  </r>
  <r>
    <n v="401"/>
    <n v="45"/>
    <n v="21.73"/>
    <x v="3"/>
    <n v="71400"/>
    <n v="75000"/>
    <x v="2"/>
    <n v="1.0504"/>
    <n v="2"/>
    <s v="55 to 64"/>
    <n v="47"/>
    <n v="345000"/>
    <x v="0"/>
    <n v="265000"/>
    <n v="77.22"/>
    <n v="240"/>
    <x v="1"/>
    <n v="2.99"/>
  </r>
  <r>
    <n v="402"/>
    <n v="39"/>
    <n v="4.3600000000000003"/>
    <x v="3"/>
    <n v="84600"/>
    <n v="172000"/>
    <x v="3"/>
    <n v="2.0331000000000001"/>
    <n v="2"/>
    <s v="55 to 64"/>
    <n v="30"/>
    <n v="945000"/>
    <x v="2"/>
    <n v="405000"/>
    <n v="42.55"/>
    <n v="180"/>
    <x v="2"/>
    <n v="2.75"/>
  </r>
  <r>
    <n v="403"/>
    <n v="42"/>
    <n v="9.2799999999999994"/>
    <x v="3"/>
    <n v="82300"/>
    <n v="190000"/>
    <x v="3"/>
    <n v="2.3086000000000002"/>
    <n v="1"/>
    <s v="55 to 64"/>
    <n v="10"/>
    <n v="345000"/>
    <x v="0"/>
    <n v="305000"/>
    <n v="90"/>
    <n v="360"/>
    <x v="1"/>
    <n v="3.37"/>
  </r>
  <r>
    <n v="404"/>
    <n v="25"/>
    <n v="4.87"/>
    <x v="3"/>
    <n v="114000"/>
    <n v="90000"/>
    <x v="2"/>
    <n v="0.78949999999999998"/>
    <n v="2"/>
    <s v="55 to 64"/>
    <n v="42"/>
    <n v="295000"/>
    <x v="3"/>
    <n v="235000"/>
    <n v="80"/>
    <n v="240"/>
    <x v="1"/>
    <n v="3.5"/>
  </r>
  <r>
    <n v="405"/>
    <n v="24"/>
    <n v="18.649999999999999"/>
    <x v="3"/>
    <n v="85900"/>
    <n v="86000"/>
    <x v="2"/>
    <n v="1.0012000000000001"/>
    <n v="2"/>
    <s v="55 to 64"/>
    <n v="20"/>
    <n v="395000"/>
    <x v="0"/>
    <n v="185000"/>
    <n v="49.98"/>
    <n v="360"/>
    <x v="2"/>
    <n v="3.87"/>
  </r>
  <r>
    <n v="406"/>
    <n v="10"/>
    <n v="13.02"/>
    <x v="3"/>
    <n v="96600"/>
    <n v="123000"/>
    <x v="0"/>
    <n v="1.2733000000000001"/>
    <n v="2"/>
    <s v="55 to 64"/>
    <n v="20"/>
    <n v="365000"/>
    <x v="0"/>
    <n v="265000"/>
    <n v="73.94"/>
    <n v="240"/>
    <x v="0"/>
    <n v="3.25"/>
  </r>
  <r>
    <n v="407"/>
    <n v="4"/>
    <n v="10.3"/>
    <x v="3"/>
    <n v="77800"/>
    <n v="107000"/>
    <x v="0"/>
    <n v="1.3753"/>
    <n v="2"/>
    <s v="55 to 64"/>
    <n v="20"/>
    <n v="425000"/>
    <x v="0"/>
    <n v="255000"/>
    <n v="60.63"/>
    <n v="360"/>
    <x v="0"/>
    <n v="2.87"/>
  </r>
  <r>
    <n v="408"/>
    <n v="34"/>
    <n v="29.35"/>
    <x v="0"/>
    <n v="96500"/>
    <n v="60000"/>
    <x v="2"/>
    <n v="0.62180000000000002"/>
    <n v="2"/>
    <s v="55 to 64"/>
    <n v="39"/>
    <n v="345000"/>
    <x v="0"/>
    <n v="275000"/>
    <n v="80"/>
    <n v="360"/>
    <x v="1"/>
    <n v="3.37"/>
  </r>
  <r>
    <n v="409"/>
    <n v="6"/>
    <n v="78.14"/>
    <x v="1"/>
    <n v="86700"/>
    <n v="62000"/>
    <x v="2"/>
    <n v="0.71509999999999996"/>
    <n v="2"/>
    <s v="55 to 64"/>
    <n v="39"/>
    <n v="255000"/>
    <x v="3"/>
    <n v="155000"/>
    <n v="59.76"/>
    <n v="360"/>
    <x v="0"/>
    <n v="4.12"/>
  </r>
  <r>
    <n v="410"/>
    <n v="6"/>
    <n v="78.349999999999994"/>
    <x v="1"/>
    <n v="127900"/>
    <n v="149000"/>
    <x v="0"/>
    <n v="1.165"/>
    <n v="2"/>
    <s v="55 to 64"/>
    <n v="20"/>
    <n v="685000"/>
    <x v="1"/>
    <n v="435000"/>
    <n v="63.64"/>
    <n v="360"/>
    <x v="0"/>
    <n v="3.25"/>
  </r>
  <r>
    <n v="411"/>
    <n v="6"/>
    <n v="63.85"/>
    <x v="2"/>
    <n v="83300"/>
    <n v="126000"/>
    <x v="0"/>
    <n v="1.5125999999999999"/>
    <n v="1"/>
    <s v="55 to 64"/>
    <n v="44"/>
    <n v="1265000"/>
    <x v="2"/>
    <n v="655000"/>
    <n v="57.11"/>
    <n v="360"/>
    <x v="0"/>
    <n v="2.99"/>
  </r>
  <r>
    <n v="412"/>
    <n v="24"/>
    <n v="30.11"/>
    <x v="0"/>
    <n v="104000"/>
    <n v="90000"/>
    <x v="2"/>
    <n v="0.86539999999999995"/>
    <n v="2"/>
    <s v="55 to 64"/>
    <n v="41"/>
    <n v="255000"/>
    <x v="3"/>
    <n v="225000"/>
    <n v="95"/>
    <n v="360"/>
    <x v="1"/>
    <n v="3.87"/>
  </r>
  <r>
    <n v="413"/>
    <n v="12"/>
    <n v="40.44"/>
    <x v="0"/>
    <n v="68100"/>
    <n v="96000"/>
    <x v="2"/>
    <n v="1.4097"/>
    <n v="2"/>
    <s v="55 to 64"/>
    <n v="20"/>
    <n v="385000"/>
    <x v="0"/>
    <n v="275000"/>
    <n v="72.209999999999994"/>
    <n v="360"/>
    <x v="0"/>
    <n v="3"/>
  </r>
  <r>
    <n v="414"/>
    <n v="17"/>
    <n v="52.91"/>
    <x v="2"/>
    <n v="89100"/>
    <n v="134000"/>
    <x v="0"/>
    <n v="1.5039"/>
    <n v="2"/>
    <s v="55 to 64"/>
    <n v="10"/>
    <n v="285000"/>
    <x v="3"/>
    <n v="195000"/>
    <n v="68.02"/>
    <n v="360"/>
    <x v="0"/>
    <n v="3.75"/>
  </r>
  <r>
    <n v="415"/>
    <n v="18"/>
    <n v="7.09"/>
    <x v="3"/>
    <n v="89100"/>
    <n v="64000"/>
    <x v="2"/>
    <n v="0.71830000000000005"/>
    <n v="1"/>
    <s v="55 to 64"/>
    <n v="30"/>
    <n v="165000"/>
    <x v="3"/>
    <n v="105000"/>
    <n v="75.86"/>
    <n v="360"/>
    <x v="1"/>
    <n v="3.5"/>
  </r>
  <r>
    <n v="416"/>
    <n v="8"/>
    <n v="8.6999999999999993"/>
    <x v="3"/>
    <n v="100000"/>
    <n v="194000"/>
    <x v="3"/>
    <n v="1.94"/>
    <n v="2"/>
    <s v="55 to 64"/>
    <n v="36"/>
    <n v="745000"/>
    <x v="1"/>
    <n v="575000"/>
    <n v="90"/>
    <n v="360"/>
    <x v="1"/>
    <n v="3.37"/>
  </r>
  <r>
    <n v="417"/>
    <n v="13"/>
    <n v="7.02"/>
    <x v="3"/>
    <n v="82200"/>
    <n v="137000"/>
    <x v="0"/>
    <n v="1.6667000000000001"/>
    <n v="2"/>
    <s v="55 to 64"/>
    <n v="30"/>
    <n v="545000"/>
    <x v="0"/>
    <n v="405000"/>
    <n v="75"/>
    <n v="360"/>
    <x v="1"/>
    <n v="3.25"/>
  </r>
  <r>
    <n v="418"/>
    <n v="47"/>
    <n v="16.72"/>
    <x v="3"/>
    <n v="72600"/>
    <n v="52000"/>
    <x v="2"/>
    <n v="0.71630000000000005"/>
    <n v="2"/>
    <s v="55 to 64"/>
    <n v="30"/>
    <n v="115000"/>
    <x v="3"/>
    <n v="95000"/>
    <n v="90"/>
    <n v="360"/>
    <x v="1"/>
    <n v="4.5"/>
  </r>
  <r>
    <n v="419"/>
    <n v="25"/>
    <n v="42.23"/>
    <x v="0"/>
    <n v="114000"/>
    <n v="57000"/>
    <x v="2"/>
    <n v="0.5"/>
    <n v="2"/>
    <s v="55 to 64"/>
    <n v="44"/>
    <n v="445000"/>
    <x v="0"/>
    <n v="335000"/>
    <n v="76.739999999999995"/>
    <n v="360"/>
    <x v="1"/>
    <n v="3.87"/>
  </r>
  <r>
    <n v="420"/>
    <n v="12"/>
    <n v="34.49"/>
    <x v="0"/>
    <n v="76700"/>
    <n v="79000"/>
    <x v="2"/>
    <n v="1.03"/>
    <n v="1"/>
    <s v="55 to 64"/>
    <n v="10"/>
    <n v="145000"/>
    <x v="3"/>
    <n v="105000"/>
    <n v="80"/>
    <n v="360"/>
    <x v="1"/>
    <n v="4"/>
  </r>
  <r>
    <n v="421"/>
    <n v="6"/>
    <n v="74.23"/>
    <x v="2"/>
    <n v="86700"/>
    <n v="64000"/>
    <x v="2"/>
    <n v="0.73819999999999997"/>
    <n v="2"/>
    <s v="55 to 64"/>
    <n v="46"/>
    <n v="635000"/>
    <x v="1"/>
    <n v="305000"/>
    <n v="47.07"/>
    <n v="360"/>
    <x v="2"/>
    <n v="2.75"/>
  </r>
  <r>
    <n v="422"/>
    <n v="51"/>
    <n v="17.2"/>
    <x v="3"/>
    <n v="82400"/>
    <n v="65000"/>
    <x v="2"/>
    <n v="0.78879999999999995"/>
    <n v="2"/>
    <s v="65 to 74"/>
    <n v="20"/>
    <n v="255000"/>
    <x v="3"/>
    <n v="205000"/>
    <n v="80"/>
    <n v="360"/>
    <x v="1"/>
    <n v="4"/>
  </r>
  <r>
    <n v="423"/>
    <n v="6"/>
    <n v="43.85"/>
    <x v="0"/>
    <n v="61700"/>
    <n v="91000"/>
    <x v="2"/>
    <n v="1.4749000000000001"/>
    <n v="2"/>
    <s v="65 to 74"/>
    <n v="20"/>
    <n v="335000"/>
    <x v="0"/>
    <n v="265000"/>
    <n v="78.040000000000006"/>
    <n v="360"/>
    <x v="1"/>
    <n v="2.75"/>
  </r>
  <r>
    <n v="424"/>
    <n v="29"/>
    <n v="4.18"/>
    <x v="3"/>
    <n v="82600"/>
    <n v="43000"/>
    <x v="4"/>
    <n v="0.52059999999999995"/>
    <n v="2"/>
    <s v="65 to 74"/>
    <n v="38"/>
    <n v="145000"/>
    <x v="3"/>
    <n v="135000"/>
    <n v="94.82"/>
    <n v="360"/>
    <x v="1"/>
    <n v="2.37"/>
  </r>
  <r>
    <n v="425"/>
    <n v="27"/>
    <n v="20.96"/>
    <x v="3"/>
    <n v="102800"/>
    <n v="69000"/>
    <x v="2"/>
    <n v="0.67120000000000002"/>
    <n v="2"/>
    <s v="65 to 74"/>
    <n v="10"/>
    <n v="205000"/>
    <x v="3"/>
    <n v="65000"/>
    <n v="32.76"/>
    <n v="180"/>
    <x v="2"/>
    <n v="3.25"/>
  </r>
  <r>
    <n v="426"/>
    <n v="36"/>
    <n v="5.37"/>
    <x v="3"/>
    <n v="73800"/>
    <n v="700000"/>
    <x v="1"/>
    <n v="9.4850999999999992"/>
    <n v="2"/>
    <s v="65 to 74"/>
    <n v="20"/>
    <n v="555000"/>
    <x v="0"/>
    <n v="495000"/>
    <n v="90"/>
    <n v="360"/>
    <x v="1"/>
    <n v="2.87"/>
  </r>
  <r>
    <n v="427"/>
    <n v="6"/>
    <n v="25.97"/>
    <x v="0"/>
    <n v="75300"/>
    <n v="84000"/>
    <x v="2"/>
    <n v="1.1154999999999999"/>
    <n v="2"/>
    <s v="65 to 74"/>
    <n v="30"/>
    <n v="575000"/>
    <x v="0"/>
    <n v="255000"/>
    <n v="44.03"/>
    <n v="180"/>
    <x v="2"/>
    <n v="3.12"/>
  </r>
  <r>
    <n v="428"/>
    <n v="48"/>
    <n v="35.32"/>
    <x v="0"/>
    <n v="89600"/>
    <n v="74000"/>
    <x v="2"/>
    <n v="0.82589999999999997"/>
    <n v="2"/>
    <s v="65 to 74"/>
    <n v="44"/>
    <n v="315000"/>
    <x v="0"/>
    <n v="245000"/>
    <n v="79.739999999999995"/>
    <n v="240"/>
    <x v="1"/>
    <n v="3.87"/>
  </r>
  <r>
    <n v="429"/>
    <n v="36"/>
    <n v="14.72"/>
    <x v="3"/>
    <n v="75500"/>
    <n v="62000"/>
    <x v="2"/>
    <n v="0.82120000000000004"/>
    <n v="2"/>
    <s v="65 to 74"/>
    <n v="30"/>
    <n v="205000"/>
    <x v="3"/>
    <n v="155000"/>
    <n v="80"/>
    <n v="360"/>
    <x v="1"/>
    <n v="2.87"/>
  </r>
  <r>
    <n v="430"/>
    <n v="53"/>
    <n v="8.85"/>
    <x v="3"/>
    <n v="77600"/>
    <n v="105000"/>
    <x v="0"/>
    <n v="1.3531"/>
    <n v="2"/>
    <s v="65 to 74"/>
    <n v="41"/>
    <n v="325000"/>
    <x v="0"/>
    <n v="245000"/>
    <n v="75"/>
    <n v="360"/>
    <x v="1"/>
    <n v="4.37"/>
  </r>
  <r>
    <n v="431"/>
    <n v="51"/>
    <n v="2.68"/>
    <x v="3"/>
    <n v="60400"/>
    <n v="95000"/>
    <x v="2"/>
    <n v="1.5728"/>
    <n v="2"/>
    <s v="65 to 74"/>
    <n v="47"/>
    <n v="465000"/>
    <x v="0"/>
    <n v="225000"/>
    <n v="49.83"/>
    <n v="180"/>
    <x v="2"/>
    <n v="2.99"/>
  </r>
  <r>
    <n v="432"/>
    <n v="55"/>
    <n v="12.65"/>
    <x v="3"/>
    <n v="83800"/>
    <n v="145000"/>
    <x v="0"/>
    <n v="1.7302999999999999"/>
    <n v="2"/>
    <s v="65 to 74"/>
    <n v="50"/>
    <n v="645000"/>
    <x v="1"/>
    <n v="505000"/>
    <n v="77.98"/>
    <n v="360"/>
    <x v="1"/>
    <n v="2.75"/>
  </r>
  <r>
    <n v="433"/>
    <n v="6"/>
    <n v="91.11"/>
    <x v="1"/>
    <n v="86700"/>
    <n v="58000"/>
    <x v="2"/>
    <n v="0.66900000000000004"/>
    <n v="1"/>
    <s v="65 to 74"/>
    <n v="39"/>
    <n v="325000"/>
    <x v="0"/>
    <n v="315000"/>
    <n v="95"/>
    <n v="360"/>
    <x v="1"/>
    <n v="3.99"/>
  </r>
  <r>
    <n v="434"/>
    <n v="47"/>
    <n v="25.68"/>
    <x v="0"/>
    <n v="80700"/>
    <n v="84000"/>
    <x v="2"/>
    <n v="1.0408999999999999"/>
    <n v="2"/>
    <s v="65 to 74"/>
    <n v="10"/>
    <n v="275000"/>
    <x v="3"/>
    <n v="215000"/>
    <n v="80"/>
    <n v="360"/>
    <x v="1"/>
    <n v="2.99"/>
  </r>
  <r>
    <n v="435"/>
    <n v="39"/>
    <n v="51.5"/>
    <x v="2"/>
    <n v="85200"/>
    <n v="101000"/>
    <x v="0"/>
    <n v="1.1854"/>
    <n v="2"/>
    <s v="65 to 74"/>
    <n v="44"/>
    <n v="135000"/>
    <x v="3"/>
    <n v="125000"/>
    <n v="90"/>
    <n v="360"/>
    <x v="1"/>
    <n v="4.12"/>
  </r>
  <r>
    <n v="436"/>
    <n v="27"/>
    <n v="10.220000000000001"/>
    <x v="3"/>
    <n v="95600"/>
    <n v="612000"/>
    <x v="1"/>
    <n v="6.4016999999999999"/>
    <n v="2"/>
    <s v="65 to 74"/>
    <n v="10"/>
    <n v="175000"/>
    <x v="3"/>
    <n v="75000"/>
    <n v="45.31"/>
    <n v="180"/>
    <x v="2"/>
    <n v="3.25"/>
  </r>
  <r>
    <n v="437"/>
    <n v="12"/>
    <n v="49.49"/>
    <x v="0"/>
    <n v="68100"/>
    <n v="111000"/>
    <x v="0"/>
    <n v="1.63"/>
    <n v="1"/>
    <s v="65 to 74"/>
    <n v="30"/>
    <n v="335000"/>
    <x v="0"/>
    <n v="315000"/>
    <n v="95"/>
    <n v="360"/>
    <x v="1"/>
    <n v="3"/>
  </r>
  <r>
    <n v="438"/>
    <n v="39"/>
    <n v="15.73"/>
    <x v="3"/>
    <n v="71900"/>
    <n v="48000"/>
    <x v="4"/>
    <n v="0.66759999999999997"/>
    <n v="2"/>
    <s v="65 to 74"/>
    <n v="30"/>
    <n v="155000"/>
    <x v="3"/>
    <n v="125000"/>
    <n v="80"/>
    <n v="360"/>
    <x v="1"/>
    <n v="3"/>
  </r>
  <r>
    <n v="439"/>
    <n v="12"/>
    <n v="26.3"/>
    <x v="0"/>
    <n v="69600"/>
    <n v="62000"/>
    <x v="2"/>
    <n v="0.89080000000000004"/>
    <n v="1"/>
    <s v="65 to 74"/>
    <n v="40"/>
    <n v="215000"/>
    <x v="3"/>
    <n v="195000"/>
    <n v="95"/>
    <n v="360"/>
    <x v="1"/>
    <n v="2.62"/>
  </r>
  <r>
    <n v="440"/>
    <n v="4"/>
    <n v="32.25"/>
    <x v="0"/>
    <n v="77800"/>
    <n v="64000"/>
    <x v="2"/>
    <n v="0.8226"/>
    <n v="1"/>
    <s v="65 to 74"/>
    <n v="30"/>
    <n v="295000"/>
    <x v="3"/>
    <n v="225000"/>
    <n v="80"/>
    <n v="360"/>
    <x v="1"/>
    <n v="3.62"/>
  </r>
  <r>
    <n v="441"/>
    <n v="24"/>
    <n v="10.5"/>
    <x v="3"/>
    <n v="74400"/>
    <n v="33000"/>
    <x v="4"/>
    <n v="0.44350000000000001"/>
    <n v="2"/>
    <s v="65 to 74"/>
    <n v="42"/>
    <n v="245000"/>
    <x v="3"/>
    <n v="105000"/>
    <n v="44.26"/>
    <n v="360"/>
    <x v="2"/>
    <n v="2.75"/>
  </r>
  <r>
    <n v="442"/>
    <n v="29"/>
    <n v="13.47"/>
    <x v="3"/>
    <n v="82600"/>
    <n v="186000"/>
    <x v="3"/>
    <n v="2.2517999999999998"/>
    <n v="2"/>
    <s v="65 to 74"/>
    <n v="20"/>
    <n v="425000"/>
    <x v="0"/>
    <n v="305000"/>
    <n v="71.66"/>
    <n v="360"/>
    <x v="0"/>
    <n v="5.12"/>
  </r>
  <r>
    <n v="443"/>
    <n v="41"/>
    <n v="13.57"/>
    <x v="3"/>
    <n v="65100"/>
    <n v="61000"/>
    <x v="2"/>
    <n v="0.93700000000000006"/>
    <n v="2"/>
    <s v="65 to 74"/>
    <n v="42"/>
    <n v="305000"/>
    <x v="0"/>
    <n v="235000"/>
    <n v="78"/>
    <n v="360"/>
    <x v="1"/>
    <n v="2.99"/>
  </r>
  <r>
    <n v="444"/>
    <n v="42"/>
    <n v="53.19"/>
    <x v="2"/>
    <n v="96600"/>
    <n v="75000"/>
    <x v="2"/>
    <n v="0.77639999999999998"/>
    <n v="2"/>
    <s v="65 to 74"/>
    <n v="39"/>
    <n v="265000"/>
    <x v="3"/>
    <n v="215000"/>
    <n v="85"/>
    <n v="360"/>
    <x v="1"/>
    <n v="3"/>
  </r>
  <r>
    <n v="445"/>
    <n v="46"/>
    <n v="4.79"/>
    <x v="3"/>
    <n v="73100"/>
    <n v="70000"/>
    <x v="2"/>
    <n v="0.95760000000000001"/>
    <n v="2"/>
    <s v="65 to 74"/>
    <n v="20"/>
    <n v="125000"/>
    <x v="3"/>
    <n v="85000"/>
    <n v="66.12"/>
    <n v="180"/>
    <x v="0"/>
    <n v="2.25"/>
  </r>
  <r>
    <n v="446"/>
    <n v="12"/>
    <n v="39.6"/>
    <x v="0"/>
    <n v="65000"/>
    <n v="49000"/>
    <x v="4"/>
    <n v="0.75380000000000003"/>
    <n v="2"/>
    <s v="65 to 74"/>
    <n v="30"/>
    <n v="235000"/>
    <x v="3"/>
    <n v="115000"/>
    <n v="51.52"/>
    <n v="180"/>
    <x v="0"/>
    <n v="3.37"/>
  </r>
  <r>
    <n v="447"/>
    <n v="17"/>
    <n v="20.69"/>
    <x v="3"/>
    <n v="89100"/>
    <n v="43000"/>
    <x v="4"/>
    <n v="0.48259999999999997"/>
    <n v="2"/>
    <s v="65 to 74"/>
    <n v="46"/>
    <n v="275000"/>
    <x v="3"/>
    <n v="145000"/>
    <n v="52"/>
    <n v="360"/>
    <x v="0"/>
    <n v="3.12"/>
  </r>
  <r>
    <n v="448"/>
    <n v="47"/>
    <n v="26.79"/>
    <x v="0"/>
    <n v="66900"/>
    <n v="49000"/>
    <x v="4"/>
    <n v="0.73240000000000005"/>
    <n v="1"/>
    <s v="65 to 74"/>
    <n v="38"/>
    <n v="95000"/>
    <x v="4"/>
    <n v="55000"/>
    <n v="94.99"/>
    <n v="360"/>
    <x v="1"/>
    <n v="4.62"/>
  </r>
  <r>
    <n v="449"/>
    <n v="1"/>
    <n v="10.96"/>
    <x v="3"/>
    <n v="81000"/>
    <n v="89000"/>
    <x v="2"/>
    <n v="1.0988"/>
    <n v="2"/>
    <s v="65 to 74"/>
    <n v="36"/>
    <n v="385000"/>
    <x v="0"/>
    <n v="315000"/>
    <n v="85"/>
    <n v="360"/>
    <x v="1"/>
    <n v="3.87"/>
  </r>
  <r>
    <n v="450"/>
    <n v="48"/>
    <n v="48.45"/>
    <x v="0"/>
    <n v="97600"/>
    <n v="82000"/>
    <x v="2"/>
    <n v="0.84019999999999995"/>
    <n v="2"/>
    <s v="65 to 74"/>
    <n v="41"/>
    <n v="345000"/>
    <x v="0"/>
    <n v="295000"/>
    <n v="85"/>
    <n v="360"/>
    <x v="1"/>
    <n v="3.12"/>
  </r>
  <r>
    <n v="451"/>
    <n v="26"/>
    <n v="4.4800000000000004"/>
    <x v="3"/>
    <n v="63900"/>
    <n v="25000"/>
    <x v="4"/>
    <n v="0.39119999999999999"/>
    <n v="1"/>
    <s v="65 to 74"/>
    <n v="37"/>
    <n v="85000"/>
    <x v="4"/>
    <n v="85000"/>
    <n v="95"/>
    <n v="360"/>
    <x v="1"/>
    <n v="2.87"/>
  </r>
  <r>
    <n v="452"/>
    <n v="51"/>
    <n v="17.78"/>
    <x v="3"/>
    <n v="81600"/>
    <n v="65000"/>
    <x v="2"/>
    <n v="0.79659999999999997"/>
    <n v="2"/>
    <s v="65 to 74"/>
    <n v="39"/>
    <n v="275000"/>
    <x v="3"/>
    <n v="215000"/>
    <n v="77.77"/>
    <n v="360"/>
    <x v="1"/>
    <n v="3.25"/>
  </r>
  <r>
    <n v="453"/>
    <n v="6"/>
    <n v="29.86"/>
    <x v="0"/>
    <n v="83300"/>
    <n v="144000"/>
    <x v="0"/>
    <n v="1.7286999999999999"/>
    <n v="2"/>
    <s v="65 to 74"/>
    <n v="46"/>
    <n v="635000"/>
    <x v="1"/>
    <n v="475000"/>
    <n v="75"/>
    <n v="360"/>
    <x v="1"/>
    <n v="4.12"/>
  </r>
  <r>
    <n v="454"/>
    <n v="6"/>
    <n v="88.48"/>
    <x v="1"/>
    <n v="97800"/>
    <n v="78000"/>
    <x v="2"/>
    <n v="0.79749999999999999"/>
    <n v="2"/>
    <s v="65 to 74"/>
    <n v="48"/>
    <n v="495000"/>
    <x v="0"/>
    <n v="465000"/>
    <n v="95"/>
    <n v="360"/>
    <x v="1"/>
    <n v="2.5"/>
  </r>
  <r>
    <n v="455"/>
    <n v="39"/>
    <n v="44.38"/>
    <x v="0"/>
    <n v="76300"/>
    <n v="181000"/>
    <x v="3"/>
    <n v="2.3721999999999999"/>
    <n v="2"/>
    <s v="65 to 74"/>
    <n v="38"/>
    <n v="35000"/>
    <x v="4"/>
    <n v="25000"/>
    <n v="80"/>
    <n v="360"/>
    <x v="1"/>
    <n v="5"/>
  </r>
  <r>
    <n v="456"/>
    <n v="53"/>
    <n v="8.83"/>
    <x v="3"/>
    <n v="74900"/>
    <n v="171000"/>
    <x v="3"/>
    <n v="2.2829999999999999"/>
    <n v="2"/>
    <s v="65 to 74"/>
    <n v="20"/>
    <n v="645000"/>
    <x v="1"/>
    <n v="515000"/>
    <n v="79.680000000000007"/>
    <n v="360"/>
    <x v="1"/>
    <n v="3.37"/>
  </r>
  <r>
    <n v="457"/>
    <n v="23"/>
    <n v="2.13"/>
    <x v="3"/>
    <n v="77700"/>
    <n v="36000"/>
    <x v="4"/>
    <n v="0.46329999999999999"/>
    <n v="1"/>
    <s v="65 to 74"/>
    <n v="30"/>
    <n v="185000"/>
    <x v="3"/>
    <n v="165000"/>
    <n v="95"/>
    <n v="360"/>
    <x v="1"/>
    <n v="2.87"/>
  </r>
  <r>
    <n v="458"/>
    <n v="6"/>
    <n v="28.31"/>
    <x v="0"/>
    <n v="83300"/>
    <n v="174000"/>
    <x v="3"/>
    <n v="2.0888"/>
    <n v="2"/>
    <s v="65 to 74"/>
    <n v="44"/>
    <n v="1445000"/>
    <x v="2"/>
    <n v="725000"/>
    <n v="50.45"/>
    <n v="360"/>
    <x v="0"/>
    <n v="3.87"/>
  </r>
  <r>
    <n v="459"/>
    <n v="26"/>
    <n v="13.08"/>
    <x v="3"/>
    <n v="79700"/>
    <n v="32000"/>
    <x v="4"/>
    <n v="0.40150000000000002"/>
    <n v="1"/>
    <s v="65 to 74"/>
    <n v="41"/>
    <n v="155000"/>
    <x v="3"/>
    <n v="135000"/>
    <n v="90"/>
    <n v="360"/>
    <x v="1"/>
    <n v="2.75"/>
  </r>
  <r>
    <n v="460"/>
    <n v="18"/>
    <n v="5.86"/>
    <x v="3"/>
    <n v="79600"/>
    <n v="41000"/>
    <x v="4"/>
    <n v="0.5151"/>
    <n v="2"/>
    <s v="65 to 74"/>
    <n v="36"/>
    <n v="125000"/>
    <x v="3"/>
    <n v="95000"/>
    <n v="78.12"/>
    <n v="360"/>
    <x v="1"/>
    <n v="4.75"/>
  </r>
  <r>
    <n v="461"/>
    <n v="12"/>
    <n v="32.83"/>
    <x v="0"/>
    <n v="65900"/>
    <n v="125000"/>
    <x v="0"/>
    <n v="1.8968"/>
    <n v="2"/>
    <s v="65 to 74"/>
    <n v="42"/>
    <n v="395000"/>
    <x v="0"/>
    <n v="315000"/>
    <n v="80"/>
    <n v="360"/>
    <x v="1"/>
    <n v="2.87"/>
  </r>
  <r>
    <n v="462"/>
    <n v="17"/>
    <n v="27.53"/>
    <x v="0"/>
    <n v="89100"/>
    <n v="60000"/>
    <x v="2"/>
    <n v="0.6734"/>
    <n v="2"/>
    <s v="65 to 74"/>
    <n v="43"/>
    <n v="205000"/>
    <x v="3"/>
    <n v="155000"/>
    <n v="77.650000000000006"/>
    <n v="360"/>
    <x v="1"/>
    <n v="3.37"/>
  </r>
  <r>
    <n v="463"/>
    <n v="32"/>
    <n v="24.92"/>
    <x v="3"/>
    <n v="70800"/>
    <n v="49000"/>
    <x v="4"/>
    <n v="0.69210000000000005"/>
    <n v="2"/>
    <s v="65 to 74"/>
    <n v="40"/>
    <n v="225000"/>
    <x v="3"/>
    <n v="165000"/>
    <n v="75"/>
    <n v="360"/>
    <x v="1"/>
    <n v="4.5"/>
  </r>
  <r>
    <n v="464"/>
    <n v="12"/>
    <n v="16.02"/>
    <x v="3"/>
    <n v="69200"/>
    <n v="20000"/>
    <x v="4"/>
    <n v="0.28899999999999998"/>
    <n v="2"/>
    <s v="65 to 74"/>
    <n v="48"/>
    <n v="125000"/>
    <x v="3"/>
    <n v="65000"/>
    <n v="50.78"/>
    <n v="360"/>
    <x v="0"/>
    <n v="3.12"/>
  </r>
  <r>
    <n v="465"/>
    <n v="6"/>
    <n v="61.56"/>
    <x v="2"/>
    <n v="83300"/>
    <n v="100000"/>
    <x v="2"/>
    <n v="1.2004999999999999"/>
    <n v="2"/>
    <s v="65 to 74"/>
    <n v="36"/>
    <n v="445000"/>
    <x v="0"/>
    <n v="395000"/>
    <n v="89.97"/>
    <n v="360"/>
    <x v="1"/>
    <n v="2.62"/>
  </r>
  <r>
    <n v="466"/>
    <n v="48"/>
    <n v="47.77"/>
    <x v="0"/>
    <n v="72200"/>
    <n v="77000"/>
    <x v="2"/>
    <n v="1.0665"/>
    <n v="2"/>
    <s v="65 to 74"/>
    <n v="20"/>
    <n v="335000"/>
    <x v="0"/>
    <n v="265000"/>
    <n v="80"/>
    <n v="360"/>
    <x v="1"/>
    <n v="2.4900000000000002"/>
  </r>
  <r>
    <n v="467"/>
    <n v="15"/>
    <n v="79.349999999999994"/>
    <x v="1"/>
    <n v="97500"/>
    <n v="170000"/>
    <x v="3"/>
    <n v="1.7436"/>
    <n v="2"/>
    <s v="65 to 74"/>
    <n v="20"/>
    <n v="725000"/>
    <x v="1"/>
    <n v="595000"/>
    <n v="82.91"/>
    <n v="360"/>
    <x v="1"/>
    <n v="3.75"/>
  </r>
  <r>
    <n v="468"/>
    <n v="1"/>
    <n v="6.66"/>
    <x v="3"/>
    <n v="65700"/>
    <n v="317000"/>
    <x v="1"/>
    <n v="4.8250000000000002"/>
    <n v="2"/>
    <s v="65 to 74"/>
    <n v="37"/>
    <n v="665000"/>
    <x v="1"/>
    <n v="495000"/>
    <n v="75"/>
    <n v="360"/>
    <x v="1"/>
    <n v="3.37"/>
  </r>
  <r>
    <n v="469"/>
    <n v="26"/>
    <n v="16.53"/>
    <x v="3"/>
    <n v="79700"/>
    <n v="103000"/>
    <x v="0"/>
    <n v="1.2923"/>
    <n v="2"/>
    <s v="65 to 74"/>
    <n v="10"/>
    <n v="335000"/>
    <x v="0"/>
    <n v="165000"/>
    <n v="50.15"/>
    <n v="360"/>
    <x v="0"/>
    <n v="3.12"/>
  </r>
  <r>
    <n v="470"/>
    <n v="4"/>
    <n v="31.37"/>
    <x v="0"/>
    <n v="77800"/>
    <n v="54000"/>
    <x v="2"/>
    <n v="0.69410000000000005"/>
    <n v="1"/>
    <s v="65 to 74"/>
    <n v="20"/>
    <n v="235000"/>
    <x v="3"/>
    <n v="225000"/>
    <n v="97"/>
    <n v="360"/>
    <x v="1"/>
    <n v="3.25"/>
  </r>
  <r>
    <n v="471"/>
    <n v="6"/>
    <n v="58.33"/>
    <x v="2"/>
    <n v="83300"/>
    <n v="95000"/>
    <x v="2"/>
    <n v="1.1405000000000001"/>
    <n v="2"/>
    <s v="65 to 74"/>
    <n v="20"/>
    <n v="365000"/>
    <x v="0"/>
    <n v="275000"/>
    <n v="73.97"/>
    <n v="360"/>
    <x v="0"/>
    <n v="3.37"/>
  </r>
  <r>
    <n v="472"/>
    <n v="9"/>
    <n v="11.49"/>
    <x v="3"/>
    <n v="91800"/>
    <n v="53000"/>
    <x v="2"/>
    <n v="0.57730000000000004"/>
    <n v="1"/>
    <s v="65 to 74"/>
    <n v="36"/>
    <n v="245000"/>
    <x v="3"/>
    <n v="205000"/>
    <n v="85"/>
    <n v="360"/>
    <x v="1"/>
    <n v="2.87"/>
  </r>
  <r>
    <n v="473"/>
    <n v="4"/>
    <n v="35.979999999999997"/>
    <x v="0"/>
    <n v="77800"/>
    <n v="100000"/>
    <x v="2"/>
    <n v="1.2853000000000001"/>
    <n v="2"/>
    <s v="65 to 74"/>
    <n v="30"/>
    <n v="245000"/>
    <x v="3"/>
    <n v="185000"/>
    <n v="79"/>
    <n v="360"/>
    <x v="1"/>
    <n v="3.99"/>
  </r>
  <r>
    <n v="474"/>
    <n v="25"/>
    <n v="30.74"/>
    <x v="0"/>
    <n v="114000"/>
    <n v="118000"/>
    <x v="0"/>
    <n v="1.0350999999999999"/>
    <n v="2"/>
    <s v="65 to 74"/>
    <n v="20"/>
    <n v="1105000"/>
    <x v="2"/>
    <n v="155000"/>
    <n v="15"/>
    <n v="240"/>
    <x v="3"/>
    <n v="3.37"/>
  </r>
  <r>
    <n v="475"/>
    <n v="20"/>
    <n v="7.17"/>
    <x v="3"/>
    <n v="88800"/>
    <n v="83000"/>
    <x v="2"/>
    <n v="0.93469999999999998"/>
    <n v="2"/>
    <s v="65 to 74"/>
    <n v="30"/>
    <n v="235000"/>
    <x v="3"/>
    <n v="175000"/>
    <n v="75.319999999999993"/>
    <n v="180"/>
    <x v="1"/>
    <n v="3.25"/>
  </r>
  <r>
    <n v="476"/>
    <n v="36"/>
    <n v="11.03"/>
    <x v="3"/>
    <n v="96500"/>
    <n v="78000"/>
    <x v="2"/>
    <n v="0.80830000000000002"/>
    <n v="2"/>
    <s v="65 to 74"/>
    <n v="46"/>
    <n v="655000"/>
    <x v="1"/>
    <n v="365000"/>
    <n v="57"/>
    <n v="360"/>
    <x v="0"/>
    <n v="3.37"/>
  </r>
  <r>
    <n v="477"/>
    <n v="6"/>
    <n v="15.81"/>
    <x v="3"/>
    <n v="97300"/>
    <n v="196000"/>
    <x v="3"/>
    <n v="2.0144000000000002"/>
    <n v="2"/>
    <s v="65 to 74"/>
    <n v="37"/>
    <n v="745000"/>
    <x v="1"/>
    <n v="315000"/>
    <n v="42.05"/>
    <n v="360"/>
    <x v="2"/>
    <n v="2.62"/>
  </r>
  <r>
    <n v="478"/>
    <n v="6"/>
    <n v="10.53"/>
    <x v="3"/>
    <n v="102700"/>
    <n v="105000"/>
    <x v="0"/>
    <n v="1.0224"/>
    <n v="2"/>
    <s v="65 to 74"/>
    <n v="30"/>
    <n v="805000"/>
    <x v="2"/>
    <n v="555000"/>
    <n v="69.37"/>
    <n v="360"/>
    <x v="0"/>
    <n v="2.75"/>
  </r>
  <r>
    <n v="479"/>
    <n v="6"/>
    <n v="94.85"/>
    <x v="1"/>
    <n v="83300"/>
    <n v="120000"/>
    <x v="0"/>
    <n v="1.4406000000000001"/>
    <n v="2"/>
    <s v="65 to 74"/>
    <n v="40"/>
    <n v="1265000"/>
    <x v="2"/>
    <n v="665000"/>
    <n v="68.53"/>
    <n v="360"/>
    <x v="0"/>
    <n v="3"/>
  </r>
  <r>
    <n v="480"/>
    <n v="48"/>
    <n v="55.38"/>
    <x v="2"/>
    <n v="80000"/>
    <n v="38000"/>
    <x v="4"/>
    <n v="0.47499999999999998"/>
    <n v="1"/>
    <s v="65 to 74"/>
    <n v="30"/>
    <n v="135000"/>
    <x v="3"/>
    <n v="115000"/>
    <n v="95"/>
    <n v="360"/>
    <x v="1"/>
    <n v="3.99"/>
  </r>
  <r>
    <n v="481"/>
    <n v="8"/>
    <n v="23.51"/>
    <x v="3"/>
    <n v="100000"/>
    <n v="84000"/>
    <x v="2"/>
    <n v="0.84"/>
    <n v="2"/>
    <s v="65 to 74"/>
    <n v="30"/>
    <n v="605000"/>
    <x v="1"/>
    <n v="425000"/>
    <n v="70"/>
    <n v="360"/>
    <x v="0"/>
    <n v="4.75"/>
  </r>
  <r>
    <n v="482"/>
    <n v="26"/>
    <n v="16.59"/>
    <x v="3"/>
    <n v="79700"/>
    <n v="108000"/>
    <x v="0"/>
    <n v="1.3551"/>
    <n v="2"/>
    <s v="&gt; 74"/>
    <n v="10"/>
    <n v="185000"/>
    <x v="3"/>
    <n v="125000"/>
    <n v="68.099999999999994"/>
    <n v="180"/>
    <x v="0"/>
    <n v="2.75"/>
  </r>
  <r>
    <n v="483"/>
    <n v="27"/>
    <n v="16.829999999999998"/>
    <x v="3"/>
    <n v="102800"/>
    <n v="82000"/>
    <x v="2"/>
    <n v="0.79769999999999996"/>
    <n v="2"/>
    <s v="&gt; 74"/>
    <n v="41"/>
    <n v="465000"/>
    <x v="0"/>
    <n v="215000"/>
    <n v="45.32"/>
    <n v="180"/>
    <x v="2"/>
    <n v="3.25"/>
  </r>
  <r>
    <n v="484"/>
    <n v="42"/>
    <n v="6.82"/>
    <x v="3"/>
    <n v="82300"/>
    <n v="160000"/>
    <x v="3"/>
    <n v="1.9440999999999999"/>
    <n v="2"/>
    <s v="&gt; 74"/>
    <n v="10"/>
    <n v="475000"/>
    <x v="0"/>
    <n v="325000"/>
    <n v="67.569999999999993"/>
    <n v="360"/>
    <x v="0"/>
    <n v="2.62"/>
  </r>
  <r>
    <n v="485"/>
    <n v="6"/>
    <n v="83.46"/>
    <x v="1"/>
    <n v="83300"/>
    <n v="47000"/>
    <x v="4"/>
    <n v="0.56420000000000003"/>
    <n v="2"/>
    <s v="&gt; 74"/>
    <n v="40"/>
    <n v="715000"/>
    <x v="1"/>
    <n v="265000"/>
    <n v="36.85"/>
    <n v="360"/>
    <x v="2"/>
    <n v="2.87"/>
  </r>
  <r>
    <n v="486"/>
    <n v="6"/>
    <n v="22.09"/>
    <x v="3"/>
    <n v="66100"/>
    <n v="64000"/>
    <x v="2"/>
    <n v="0.96819999999999995"/>
    <n v="2"/>
    <s v="&gt; 74"/>
    <n v="48"/>
    <n v="335000"/>
    <x v="0"/>
    <n v="265000"/>
    <n v="80"/>
    <n v="360"/>
    <x v="1"/>
    <n v="4.37"/>
  </r>
  <r>
    <n v="487"/>
    <n v="22"/>
    <n v="31.96"/>
    <x v="0"/>
    <n v="54400"/>
    <n v="62000"/>
    <x v="2"/>
    <n v="1.1396999999999999"/>
    <n v="2"/>
    <s v="&gt; 74"/>
    <n v="45"/>
    <n v="355000"/>
    <x v="0"/>
    <n v="285000"/>
    <n v="79.63"/>
    <n v="360"/>
    <x v="1"/>
    <n v="2.75"/>
  </r>
  <r>
    <n v="488"/>
    <n v="51"/>
    <n v="27.59"/>
    <x v="0"/>
    <n v="89400"/>
    <n v="90000"/>
    <x v="2"/>
    <n v="1.0066999999999999"/>
    <n v="2"/>
    <s v="&gt; 74"/>
    <n v="43"/>
    <n v="225000"/>
    <x v="3"/>
    <n v="165000"/>
    <n v="73.680000000000007"/>
    <n v="360"/>
    <x v="0"/>
    <n v="3"/>
  </r>
  <r>
    <n v="489"/>
    <n v="53"/>
    <n v="8.57"/>
    <x v="3"/>
    <n v="106900"/>
    <n v="142000"/>
    <x v="0"/>
    <n v="1.3283"/>
    <n v="2"/>
    <s v="&gt; 74"/>
    <n v="30"/>
    <n v="605000"/>
    <x v="1"/>
    <n v="365000"/>
    <n v="61.16"/>
    <n v="360"/>
    <x v="0"/>
    <n v="3.25"/>
  </r>
  <r>
    <n v="490"/>
    <n v="26"/>
    <n v="40.65"/>
    <x v="0"/>
    <n v="101500"/>
    <n v="75000"/>
    <x v="2"/>
    <n v="0.7389"/>
    <n v="2"/>
    <s v="&gt; 74"/>
    <n v="45"/>
    <n v="265000"/>
    <x v="3"/>
    <n v="245000"/>
    <n v="94.82"/>
    <n v="360"/>
    <x v="1"/>
    <n v="3.37"/>
  </r>
  <r>
    <n v="491"/>
    <n v="6"/>
    <n v="17.59"/>
    <x v="3"/>
    <n v="92700"/>
    <n v="97000"/>
    <x v="2"/>
    <n v="1.0464"/>
    <n v="2"/>
    <s v="&gt; 74"/>
    <n v="44"/>
    <n v="765000"/>
    <x v="1"/>
    <n v="605000"/>
    <n v="79"/>
    <n v="360"/>
    <x v="1"/>
    <n v="2.69"/>
  </r>
  <r>
    <n v="492"/>
    <n v="37"/>
    <n v="25.24"/>
    <x v="0"/>
    <n v="94100"/>
    <n v="95000"/>
    <x v="2"/>
    <n v="1.0096000000000001"/>
    <n v="1"/>
    <s v="&gt; 74"/>
    <n v="30"/>
    <n v="405000"/>
    <x v="0"/>
    <n v="345000"/>
    <n v="85.91"/>
    <n v="360"/>
    <x v="1"/>
    <n v="2.62"/>
  </r>
  <r>
    <n v="493"/>
    <n v="6"/>
    <n v="44.8"/>
    <x v="0"/>
    <n v="102700"/>
    <n v="70000"/>
    <x v="2"/>
    <n v="0.68159999999999998"/>
    <n v="2"/>
    <s v="&gt; 74"/>
    <n v="45"/>
    <n v="655000"/>
    <x v="1"/>
    <n v="145000"/>
    <n v="22.41"/>
    <n v="120"/>
    <x v="3"/>
    <n v="2.5"/>
  </r>
  <r>
    <n v="494"/>
    <n v="4"/>
    <n v="17.66"/>
    <x v="3"/>
    <n v="77800"/>
    <n v="104000"/>
    <x v="0"/>
    <n v="1.3368"/>
    <n v="2"/>
    <s v="&gt; 74"/>
    <n v="10"/>
    <n v="475000"/>
    <x v="0"/>
    <n v="205000"/>
    <n v="43.28"/>
    <n v="180"/>
    <x v="2"/>
    <n v="2.75"/>
  </r>
  <r>
    <n v="495"/>
    <n v="8"/>
    <n v="21.49"/>
    <x v="3"/>
    <n v="100000"/>
    <n v="172000"/>
    <x v="3"/>
    <n v="1.72"/>
    <n v="2"/>
    <s v="&gt; 74"/>
    <n v="20"/>
    <n v="535000"/>
    <x v="0"/>
    <n v="375000"/>
    <n v="70"/>
    <n v="360"/>
    <x v="0"/>
    <n v="3.5"/>
  </r>
  <r>
    <n v="496"/>
    <n v="37"/>
    <n v="40.28"/>
    <x v="0"/>
    <n v="80100"/>
    <n v="275000"/>
    <x v="1"/>
    <n v="3.4331999999999998"/>
    <n v="2"/>
    <s v="&gt; 74"/>
    <n v="20"/>
    <n v="755000"/>
    <x v="1"/>
    <n v="505000"/>
    <n v="90"/>
    <n v="360"/>
    <x v="1"/>
    <n v="2.62"/>
  </r>
  <r>
    <n v="497"/>
    <n v="8"/>
    <n v="14.48"/>
    <x v="3"/>
    <n v="100000"/>
    <n v="79000"/>
    <x v="2"/>
    <n v="0.79"/>
    <n v="2"/>
    <s v="&gt; 74"/>
    <n v="20"/>
    <n v="425000"/>
    <x v="0"/>
    <n v="315000"/>
    <n v="73.849999999999994"/>
    <n v="360"/>
    <x v="0"/>
    <n v="3"/>
  </r>
  <r>
    <n v="498"/>
    <n v="17"/>
    <n v="10.96"/>
    <x v="3"/>
    <n v="69300"/>
    <n v="187000"/>
    <x v="3"/>
    <n v="2.6983999999999999"/>
    <n v="2"/>
    <s v="&gt; 74"/>
    <n v="10"/>
    <n v="325000"/>
    <x v="0"/>
    <n v="145000"/>
    <n v="43.75"/>
    <n v="180"/>
    <x v="2"/>
    <n v="2.87"/>
  </r>
  <r>
    <n v="499"/>
    <n v="26"/>
    <n v="33.82"/>
    <x v="0"/>
    <n v="79700"/>
    <n v="109000"/>
    <x v="0"/>
    <n v="1.3675999999999999"/>
    <n v="2"/>
    <s v="&gt; 74"/>
    <n v="20"/>
    <n v="525000"/>
    <x v="0"/>
    <n v="385000"/>
    <n v="73.459999999999994"/>
    <n v="360"/>
    <x v="0"/>
    <n v="3.62"/>
  </r>
  <r>
    <n v="500"/>
    <n v="34"/>
    <n v="22.55"/>
    <x v="3"/>
    <n v="96600"/>
    <n v="60000"/>
    <x v="2"/>
    <n v="0.62109999999999999"/>
    <n v="1"/>
    <s v="&gt; 74"/>
    <n v="41"/>
    <n v="375000"/>
    <x v="0"/>
    <n v="305000"/>
    <n v="80"/>
    <n v="360"/>
    <x v="1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03EAB-7C90-429F-87E1-28C1CC7EAAD2}" name="PivotTable4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rrower ID Number" fld="0" subtotal="count" baseField="13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6285-3BFB-4979-A3EE-130F217271BB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8"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rrower ID Number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480CF-5306-4C09-AF93-7FECA7ED40BD}" name="PivotTable9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rrower ID Number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CCE3A-72FC-40A4-A46D-99712A42EF39}" name="PivotTable1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9" firstHeaderRow="1" firstDataRow="1" firstDataCol="1"/>
  <pivotFields count="18">
    <pivotField dataField="1" showAll="0"/>
    <pivotField showAll="0"/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rrower ID Number" fld="0" subtotal="count" baseField="12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A0AF-8630-485B-9D06-164D13AC2E16}">
  <dimension ref="A3:B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33</v>
      </c>
      <c r="B4" s="10">
        <v>57</v>
      </c>
    </row>
    <row r="5" spans="1:2" x14ac:dyDescent="0.3">
      <c r="A5" s="9" t="s">
        <v>32</v>
      </c>
      <c r="B5" s="10">
        <v>203</v>
      </c>
    </row>
    <row r="6" spans="1:2" x14ac:dyDescent="0.3">
      <c r="A6" s="9" t="s">
        <v>29</v>
      </c>
      <c r="B6" s="10">
        <v>234</v>
      </c>
    </row>
    <row r="7" spans="1:2" x14ac:dyDescent="0.3">
      <c r="A7" s="9" t="s">
        <v>30</v>
      </c>
      <c r="B7" s="10">
        <v>6</v>
      </c>
    </row>
    <row r="8" spans="1:2" x14ac:dyDescent="0.3">
      <c r="A8" s="9" t="s">
        <v>28</v>
      </c>
      <c r="B8" s="10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B394-E657-4AF5-B255-C506F2FB23A6}">
  <dimension ref="A3:B8"/>
  <sheetViews>
    <sheetView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33</v>
      </c>
      <c r="B4" s="10">
        <v>130</v>
      </c>
    </row>
    <row r="5" spans="1:2" x14ac:dyDescent="0.3">
      <c r="A5" s="9" t="s">
        <v>32</v>
      </c>
      <c r="B5" s="10">
        <v>45</v>
      </c>
    </row>
    <row r="6" spans="1:2" x14ac:dyDescent="0.3">
      <c r="A6" s="9" t="s">
        <v>29</v>
      </c>
      <c r="B6" s="10">
        <v>40</v>
      </c>
    </row>
    <row r="7" spans="1:2" x14ac:dyDescent="0.3">
      <c r="A7" s="9" t="s">
        <v>30</v>
      </c>
      <c r="B7" s="10">
        <v>285</v>
      </c>
    </row>
    <row r="8" spans="1:2" x14ac:dyDescent="0.3">
      <c r="A8" s="9" t="s">
        <v>28</v>
      </c>
      <c r="B8" s="10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4D12-26CD-44BB-8E1C-C83FCE5722DE}">
  <dimension ref="A3:B9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37</v>
      </c>
      <c r="B4" s="10">
        <v>45</v>
      </c>
    </row>
    <row r="5" spans="1:2" x14ac:dyDescent="0.3">
      <c r="A5" s="9" t="s">
        <v>38</v>
      </c>
      <c r="B5" s="10">
        <v>132</v>
      </c>
    </row>
    <row r="6" spans="1:2" x14ac:dyDescent="0.3">
      <c r="A6" s="9" t="s">
        <v>39</v>
      </c>
      <c r="B6" s="10">
        <v>81</v>
      </c>
    </row>
    <row r="7" spans="1:2" x14ac:dyDescent="0.3">
      <c r="A7" s="9" t="s">
        <v>40</v>
      </c>
      <c r="B7" s="10">
        <v>50</v>
      </c>
    </row>
    <row r="8" spans="1:2" x14ac:dyDescent="0.3">
      <c r="A8" s="9" t="s">
        <v>41</v>
      </c>
      <c r="B8" s="10">
        <v>192</v>
      </c>
    </row>
    <row r="9" spans="1:2" x14ac:dyDescent="0.3">
      <c r="A9" s="9" t="s">
        <v>28</v>
      </c>
      <c r="B9" s="10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01D-99ED-4B2D-92F6-FB074140CE51}">
  <dimension ref="A3:B9"/>
  <sheetViews>
    <sheetView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43</v>
      </c>
      <c r="B4" s="10">
        <v>4</v>
      </c>
    </row>
    <row r="5" spans="1:2" x14ac:dyDescent="0.3">
      <c r="A5" s="9" t="s">
        <v>38</v>
      </c>
      <c r="B5" s="10">
        <v>168</v>
      </c>
    </row>
    <row r="6" spans="1:2" x14ac:dyDescent="0.3">
      <c r="A6" s="9" t="s">
        <v>44</v>
      </c>
      <c r="B6" s="10">
        <v>219</v>
      </c>
    </row>
    <row r="7" spans="1:2" x14ac:dyDescent="0.3">
      <c r="A7" s="9" t="s">
        <v>45</v>
      </c>
      <c r="B7" s="10">
        <v>69</v>
      </c>
    </row>
    <row r="8" spans="1:2" x14ac:dyDescent="0.3">
      <c r="A8" s="9" t="s">
        <v>46</v>
      </c>
      <c r="B8" s="10">
        <v>40</v>
      </c>
    </row>
    <row r="9" spans="1:2" x14ac:dyDescent="0.3">
      <c r="A9" s="9" t="s">
        <v>28</v>
      </c>
      <c r="B9" s="10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8"/>
  <sheetViews>
    <sheetView topLeftCell="A3" workbookViewId="0">
      <selection activeCell="G15" sqref="G15"/>
    </sheetView>
  </sheetViews>
  <sheetFormatPr defaultRowHeight="14.4" x14ac:dyDescent="0.3"/>
  <cols>
    <col min="5" max="5" width="11.44140625" customWidth="1"/>
    <col min="6" max="6" width="12.88671875" style="14" bestFit="1" customWidth="1"/>
    <col min="7" max="7" width="12.88671875" style="14" customWidth="1"/>
    <col min="9" max="9" width="13.44140625" customWidth="1"/>
    <col min="11" max="11" width="10" customWidth="1"/>
    <col min="12" max="13" width="11.33203125" style="14" customWidth="1"/>
    <col min="14" max="14" width="13.109375" customWidth="1"/>
    <col min="15" max="15" width="8.88671875" style="11"/>
    <col min="16" max="17" width="12.109375" customWidth="1"/>
  </cols>
  <sheetData>
    <row r="1" spans="1:23" ht="18" x14ac:dyDescent="0.35">
      <c r="A1" s="2" t="s">
        <v>25</v>
      </c>
    </row>
    <row r="2" spans="1:23" ht="18" x14ac:dyDescent="0.35">
      <c r="A2" s="2" t="s">
        <v>26</v>
      </c>
    </row>
    <row r="3" spans="1:23" ht="18" x14ac:dyDescent="0.35">
      <c r="A3" s="2"/>
    </row>
    <row r="4" spans="1:23" ht="18" x14ac:dyDescent="0.35">
      <c r="A4" s="2" t="s">
        <v>1</v>
      </c>
    </row>
    <row r="7" spans="1:23" s="1" customFormat="1" ht="18" customHeight="1" x14ac:dyDescent="0.35">
      <c r="A7"/>
      <c r="B7" s="3" t="s">
        <v>8</v>
      </c>
      <c r="C7" s="4"/>
      <c r="D7" s="4"/>
      <c r="E7" s="4"/>
      <c r="F7" s="15" t="s">
        <v>9</v>
      </c>
      <c r="G7" s="15"/>
      <c r="H7" s="6"/>
      <c r="I7" s="6"/>
      <c r="J7" s="6"/>
      <c r="K7" s="5"/>
      <c r="L7" s="17" t="s">
        <v>14</v>
      </c>
      <c r="M7" s="17"/>
      <c r="N7" s="7"/>
      <c r="O7" s="12"/>
      <c r="P7" s="7"/>
      <c r="Q7" s="7"/>
      <c r="R7" s="7"/>
    </row>
    <row r="8" spans="1:23" ht="57.6" x14ac:dyDescent="0.3">
      <c r="A8" s="1" t="s">
        <v>24</v>
      </c>
      <c r="B8" s="1" t="s">
        <v>16</v>
      </c>
      <c r="C8" s="1" t="s">
        <v>2</v>
      </c>
      <c r="D8" s="1" t="s">
        <v>35</v>
      </c>
      <c r="E8" s="1" t="s">
        <v>15</v>
      </c>
      <c r="F8" s="16" t="s">
        <v>3</v>
      </c>
      <c r="G8" s="16" t="s">
        <v>36</v>
      </c>
      <c r="H8" s="1" t="s">
        <v>4</v>
      </c>
      <c r="I8" s="1" t="s">
        <v>6</v>
      </c>
      <c r="J8" s="1" t="s">
        <v>7</v>
      </c>
      <c r="K8" s="1" t="s">
        <v>11</v>
      </c>
      <c r="L8" s="16" t="s">
        <v>10</v>
      </c>
      <c r="M8" s="16" t="s">
        <v>42</v>
      </c>
      <c r="N8" s="1" t="s">
        <v>5</v>
      </c>
      <c r="O8" s="13" t="s">
        <v>0</v>
      </c>
      <c r="P8" s="1" t="s">
        <v>12</v>
      </c>
      <c r="Q8" s="1" t="s">
        <v>31</v>
      </c>
      <c r="R8" s="1" t="s">
        <v>13</v>
      </c>
    </row>
    <row r="9" spans="1:23" x14ac:dyDescent="0.3">
      <c r="A9">
        <v>1</v>
      </c>
      <c r="B9">
        <v>53</v>
      </c>
      <c r="C9">
        <v>29.57</v>
      </c>
      <c r="D9" t="str">
        <f>IF(AND(C9&gt;=50,C9&lt;75),"50%-74%",IF(C9&lt;25,"below 25",IF(C9&lt;50,"25%- 49%",IF(C9&gt;=75,"Above 75"))))</f>
        <v>25%- 49%</v>
      </c>
      <c r="E9">
        <v>91700</v>
      </c>
      <c r="F9" s="14">
        <v>123000</v>
      </c>
      <c r="G9" s="14" t="str">
        <f>IF(F9&gt;225000,"&gt;225K",IF(F9&gt;150000,"&gt;150K",IF(F9&gt;100000,"&gt;100K",IF(F9&gt;=50000,"&gt;50K","&lt;50K"))))</f>
        <v>&gt;100K</v>
      </c>
      <c r="H9">
        <v>1.3412999999999999</v>
      </c>
      <c r="I9">
        <v>2</v>
      </c>
      <c r="J9" t="s">
        <v>17</v>
      </c>
      <c r="K9">
        <v>10</v>
      </c>
      <c r="L9" s="14">
        <v>385000</v>
      </c>
      <c r="M9" s="14" t="str">
        <f>IF(L9&gt;800000,"&gt;800K",IF(L9&gt;600000,"&gt;600K",IF(L9&gt;300000,"&gt;300K",IF(L9&gt;=100000,"&gt;100K","&lt;100K"))))</f>
        <v>&gt;300K</v>
      </c>
      <c r="N9">
        <v>195000</v>
      </c>
      <c r="O9" s="11">
        <v>50.65</v>
      </c>
      <c r="P9">
        <v>360</v>
      </c>
      <c r="Q9" t="str">
        <f>IF(AND(O9&gt;=50,O9&lt;75),"50%-74%",IF(O9&lt;25,"below 25",IF(O9&lt;50,"25%- 49%",IF(O9&gt;=75,"Above 75"))))</f>
        <v>50%-74%</v>
      </c>
      <c r="R9">
        <v>2.75</v>
      </c>
      <c r="T9" t="str">
        <f>IF(L9&gt;800000,"&gt;800K",IF(L9&gt;600000,"&gt;600K",IF(L9&gt;300000,"&gt;300K",IF(L9&gt;=100000,"&gt;100K"))))</f>
        <v>&gt;300K</v>
      </c>
      <c r="U9" t="str">
        <f>IF(AND(O9&gt;50, O9&lt;75), "51%-74%", IF(O9&lt;25, "below 25", IF(O9&lt;50, "24%- 50%", "other")))</f>
        <v>51%-74%</v>
      </c>
      <c r="V9" t="str">
        <f>IF(AND(C9&gt;=50,C9&lt;75),"50%-74%",IF(C9&lt;25,"below 25",IF(C9&lt;50,"25%- 49%",IF(C9&gt;=75,"Above 75"))))</f>
        <v>25%- 49%</v>
      </c>
      <c r="W9" t="str">
        <f>IF(F9&gt;225000,"&gt;225K",IF(F9&gt;150000,"&gt;150K",IF(F9&gt;100000,"&gt;100K",IF(F9&gt;=50000,"&gt;50K"))))</f>
        <v>&gt;100K</v>
      </c>
    </row>
    <row r="10" spans="1:23" x14ac:dyDescent="0.3">
      <c r="A10">
        <v>2</v>
      </c>
      <c r="B10">
        <v>6</v>
      </c>
      <c r="C10">
        <v>90.76</v>
      </c>
      <c r="D10" t="str">
        <f t="shared" ref="D10:D73" si="0">IF(AND(C10&gt;=50,C10&lt;75),"50%-74%",IF(C10&lt;25,"below 25",IF(C10&lt;50,"25%- 49%",IF(C10&gt;=75,"Above 75"))))</f>
        <v>Above 75</v>
      </c>
      <c r="E10">
        <v>83300</v>
      </c>
      <c r="F10" s="14">
        <v>250000</v>
      </c>
      <c r="G10" s="14" t="str">
        <f>IF(F10&gt;225000,"&gt;225K",IF(F10&gt;150000,"&gt;150K",IF(F10&gt;100000,"&gt;100K",IF(F10&gt;=50000,"&gt;50K","&lt;50K"))))</f>
        <v>&gt;225K</v>
      </c>
      <c r="H10">
        <v>3.0011999999999999</v>
      </c>
      <c r="I10">
        <v>2</v>
      </c>
      <c r="J10" t="s">
        <v>17</v>
      </c>
      <c r="K10">
        <v>30</v>
      </c>
      <c r="L10" s="14">
        <v>535000</v>
      </c>
      <c r="M10" s="14" t="str">
        <f t="shared" ref="M10:M73" si="1">IF(L10&gt;800000,"&gt;800K",IF(L10&gt;600000,"&gt;600K",IF(L10&gt;300000,"&gt;300K",IF(L10&gt;=100000,"&gt;100K","&lt;100K"))))</f>
        <v>&gt;300K</v>
      </c>
      <c r="N10">
        <v>505000</v>
      </c>
      <c r="O10" s="11">
        <v>95</v>
      </c>
      <c r="P10">
        <v>360</v>
      </c>
      <c r="Q10" t="str">
        <f t="shared" ref="Q10:Q73" si="2">IF(AND(O10&gt;=50,O10&lt;75),"50%-74%",IF(O10&lt;25,"below 25",IF(O10&lt;50,"25%- 49%",IF(O10&gt;=75,"Above 75"))))</f>
        <v>Above 75</v>
      </c>
      <c r="R10">
        <v>3.5</v>
      </c>
      <c r="T10" t="str">
        <f t="shared" ref="T10:T73" si="3">IF(L10&gt;800000,"&gt;800K",IF(L10&gt;600000,"&gt;600K",IF(L10&gt;300000,"&gt;300K",IF(L10&gt;=100000,"&gt;100K"))))</f>
        <v>&gt;300K</v>
      </c>
      <c r="V10" t="str">
        <f t="shared" ref="V10:V73" si="4">IF(AND(C10&gt;=50,C10&lt;75),"50%-74%",IF(C10&lt;25,"below 25",IF(C10&lt;50,"25%- 49%",IF(C10&gt;=75,"Above 75"))))</f>
        <v>Above 75</v>
      </c>
      <c r="W10" t="str">
        <f t="shared" ref="W10:W73" si="5">IF(F10&gt;225000,"&gt;225K",IF(F10&gt;150000,"&gt;150K",IF(F10&gt;100000,"&gt;100K",IF(F10&gt;=50000,"&gt;50K"))))</f>
        <v>&gt;225K</v>
      </c>
    </row>
    <row r="11" spans="1:23" x14ac:dyDescent="0.3">
      <c r="A11">
        <v>3</v>
      </c>
      <c r="B11">
        <v>34</v>
      </c>
      <c r="C11">
        <v>64.19</v>
      </c>
      <c r="D11" t="str">
        <f t="shared" si="0"/>
        <v>50%-74%</v>
      </c>
      <c r="E11">
        <v>96500</v>
      </c>
      <c r="F11" s="14">
        <v>64000</v>
      </c>
      <c r="G11" s="14" t="str">
        <f t="shared" ref="G11:G73" si="6">IF(F11&gt;225000,"&gt;225K",IF(F11&gt;150000,"&gt;150K",IF(F11&gt;100000,"&gt;100K",IF(F11&gt;=50000,"&gt;50K","&lt;50K"))))</f>
        <v>&gt;50K</v>
      </c>
      <c r="H11">
        <v>0.66320000000000001</v>
      </c>
      <c r="I11">
        <v>2</v>
      </c>
      <c r="J11" t="s">
        <v>17</v>
      </c>
      <c r="K11">
        <v>43</v>
      </c>
      <c r="L11" s="14">
        <v>375000</v>
      </c>
      <c r="M11" s="14" t="str">
        <f t="shared" si="1"/>
        <v>&gt;300K</v>
      </c>
      <c r="N11">
        <v>105000</v>
      </c>
      <c r="O11" s="11">
        <v>28.55</v>
      </c>
      <c r="P11">
        <v>180</v>
      </c>
      <c r="Q11" t="str">
        <f t="shared" si="2"/>
        <v>25%- 49%</v>
      </c>
      <c r="R11">
        <v>2.5</v>
      </c>
      <c r="T11" t="str">
        <f t="shared" si="3"/>
        <v>&gt;300K</v>
      </c>
      <c r="U11" t="str">
        <f>IF(AND(O11&gt;50,O11&lt;75),"51%-74%",IF(O11&lt;25,"below 25",IF(O11&lt;50,"25%- 50%",IF(O11&gt;=75,"Above 75"))))</f>
        <v>25%- 50%</v>
      </c>
      <c r="V11" t="str">
        <f t="shared" si="4"/>
        <v>50%-74%</v>
      </c>
      <c r="W11" t="str">
        <f t="shared" si="5"/>
        <v>&gt;50K</v>
      </c>
    </row>
    <row r="12" spans="1:23" x14ac:dyDescent="0.3">
      <c r="A12">
        <v>4</v>
      </c>
      <c r="B12">
        <v>51</v>
      </c>
      <c r="C12">
        <v>34.58</v>
      </c>
      <c r="D12" t="str">
        <f t="shared" si="0"/>
        <v>25%- 49%</v>
      </c>
      <c r="E12">
        <v>124900</v>
      </c>
      <c r="F12" s="14">
        <v>141000</v>
      </c>
      <c r="G12" s="14" t="str">
        <f t="shared" si="6"/>
        <v>&gt;100K</v>
      </c>
      <c r="H12">
        <v>1.1289</v>
      </c>
      <c r="I12">
        <v>2</v>
      </c>
      <c r="J12" t="s">
        <v>17</v>
      </c>
      <c r="K12">
        <v>46</v>
      </c>
      <c r="L12" s="14">
        <v>665000</v>
      </c>
      <c r="M12" s="14" t="str">
        <f t="shared" si="1"/>
        <v>&gt;600K</v>
      </c>
      <c r="N12">
        <v>345000</v>
      </c>
      <c r="O12" s="11">
        <v>51.51</v>
      </c>
      <c r="P12">
        <v>180</v>
      </c>
      <c r="Q12" t="str">
        <f t="shared" si="2"/>
        <v>50%-74%</v>
      </c>
      <c r="R12">
        <v>2.25</v>
      </c>
      <c r="T12" t="str">
        <f t="shared" si="3"/>
        <v>&gt;600K</v>
      </c>
      <c r="U12" t="str">
        <f>IF(AND(O12&gt;50,O12&lt;75),"51%-74%",IF(O12&lt;25,"below 25",IF(O12&lt;50,"25%- 50%",IF(O12&gt;=75,"Above 75"))))</f>
        <v>51%-74%</v>
      </c>
      <c r="V12" t="str">
        <f t="shared" si="4"/>
        <v>25%- 49%</v>
      </c>
      <c r="W12" t="str">
        <f t="shared" si="5"/>
        <v>&gt;100K</v>
      </c>
    </row>
    <row r="13" spans="1:23" x14ac:dyDescent="0.3">
      <c r="A13">
        <v>5</v>
      </c>
      <c r="B13">
        <v>39</v>
      </c>
      <c r="C13">
        <v>17.93</v>
      </c>
      <c r="D13" t="str">
        <f t="shared" si="0"/>
        <v>below 25</v>
      </c>
      <c r="E13">
        <v>84600</v>
      </c>
      <c r="F13" s="14">
        <v>109000</v>
      </c>
      <c r="G13" s="14" t="str">
        <f t="shared" si="6"/>
        <v>&gt;100K</v>
      </c>
      <c r="H13">
        <v>1.2884</v>
      </c>
      <c r="I13">
        <v>1</v>
      </c>
      <c r="J13" t="s">
        <v>17</v>
      </c>
      <c r="K13">
        <v>30</v>
      </c>
      <c r="L13" s="14">
        <v>405000</v>
      </c>
      <c r="M13" s="14" t="str">
        <f t="shared" si="1"/>
        <v>&gt;300K</v>
      </c>
      <c r="N13">
        <v>325000</v>
      </c>
      <c r="O13" s="11">
        <v>80</v>
      </c>
      <c r="P13">
        <v>180</v>
      </c>
      <c r="Q13" t="str">
        <f t="shared" si="2"/>
        <v>Above 75</v>
      </c>
      <c r="R13">
        <v>2.87</v>
      </c>
      <c r="T13" t="str">
        <f t="shared" si="3"/>
        <v>&gt;300K</v>
      </c>
      <c r="U13" t="str">
        <f>IF(AND(O13&gt;50,O13&lt;75),"51%-74%",IF(O13&lt;25,"below 25",IF(O13&lt;50,"25%- 50%",IF(O13&gt;=75,"Above 75"))))</f>
        <v>Above 75</v>
      </c>
      <c r="V13" t="str">
        <f t="shared" si="4"/>
        <v>below 25</v>
      </c>
      <c r="W13" t="str">
        <f t="shared" si="5"/>
        <v>&gt;100K</v>
      </c>
    </row>
    <row r="14" spans="1:23" x14ac:dyDescent="0.3">
      <c r="A14">
        <v>6</v>
      </c>
      <c r="B14">
        <v>24</v>
      </c>
      <c r="C14">
        <v>29.18</v>
      </c>
      <c r="D14" t="str">
        <f t="shared" si="0"/>
        <v>25%- 49%</v>
      </c>
      <c r="E14">
        <v>124900</v>
      </c>
      <c r="F14" s="14">
        <v>255000</v>
      </c>
      <c r="G14" s="14" t="str">
        <f t="shared" si="6"/>
        <v>&gt;225K</v>
      </c>
      <c r="H14">
        <v>2.0415999999999999</v>
      </c>
      <c r="I14">
        <v>2</v>
      </c>
      <c r="J14" t="s">
        <v>17</v>
      </c>
      <c r="K14">
        <v>20</v>
      </c>
      <c r="L14" s="14">
        <v>905000</v>
      </c>
      <c r="M14" s="14" t="str">
        <f t="shared" si="1"/>
        <v>&gt;800K</v>
      </c>
      <c r="N14">
        <v>645000</v>
      </c>
      <c r="O14" s="11">
        <v>71.44</v>
      </c>
      <c r="P14">
        <v>360</v>
      </c>
      <c r="Q14" t="str">
        <f t="shared" si="2"/>
        <v>50%-74%</v>
      </c>
      <c r="R14">
        <v>2.86</v>
      </c>
      <c r="T14" t="str">
        <f t="shared" si="3"/>
        <v>&gt;800K</v>
      </c>
      <c r="U14" t="str">
        <f>IF(AND(O14&gt;50,O14&lt;75),"51%-74%",IF(O14&lt;25,"below 25",IF(O14&lt;50,"25%- 50%",IF(O14&gt;=75,"Above 75"))))</f>
        <v>51%-74%</v>
      </c>
      <c r="V14" t="str">
        <f t="shared" si="4"/>
        <v>25%- 49%</v>
      </c>
      <c r="W14" t="str">
        <f t="shared" si="5"/>
        <v>&gt;225K</v>
      </c>
    </row>
    <row r="15" spans="1:23" x14ac:dyDescent="0.3">
      <c r="A15">
        <v>7</v>
      </c>
      <c r="B15">
        <v>8</v>
      </c>
      <c r="C15">
        <v>81.63</v>
      </c>
      <c r="D15" t="str">
        <f t="shared" si="0"/>
        <v>Above 75</v>
      </c>
      <c r="E15">
        <v>100000</v>
      </c>
      <c r="F15" s="14">
        <v>145000</v>
      </c>
      <c r="G15" s="14" t="str">
        <f t="shared" si="6"/>
        <v>&gt;100K</v>
      </c>
      <c r="H15">
        <v>1.45</v>
      </c>
      <c r="I15">
        <v>1</v>
      </c>
      <c r="J15" t="s">
        <v>17</v>
      </c>
      <c r="K15">
        <v>30</v>
      </c>
      <c r="L15" s="14">
        <v>475000</v>
      </c>
      <c r="M15" s="14" t="str">
        <f t="shared" si="1"/>
        <v>&gt;300K</v>
      </c>
      <c r="N15">
        <v>395000</v>
      </c>
      <c r="O15" s="11">
        <v>85</v>
      </c>
      <c r="P15">
        <v>180</v>
      </c>
      <c r="Q15" t="str">
        <f t="shared" si="2"/>
        <v>Above 75</v>
      </c>
      <c r="R15">
        <v>2.12</v>
      </c>
      <c r="T15" t="str">
        <f t="shared" si="3"/>
        <v>&gt;300K</v>
      </c>
      <c r="U15" t="str">
        <f>IF(AND(O15&gt;50,O15&lt;75),"51%-74%",IF(O15&lt;25,"below 25",IF(O15&lt;50,"25%- 50%",IF(O15&gt;=75,"Above 75"))))</f>
        <v>Above 75</v>
      </c>
      <c r="V15" t="str">
        <f t="shared" si="4"/>
        <v>Above 75</v>
      </c>
      <c r="W15" t="str">
        <f t="shared" si="5"/>
        <v>&gt;100K</v>
      </c>
    </row>
    <row r="16" spans="1:23" x14ac:dyDescent="0.3">
      <c r="A16">
        <v>8</v>
      </c>
      <c r="B16">
        <v>53</v>
      </c>
      <c r="C16">
        <v>39.06</v>
      </c>
      <c r="D16" t="str">
        <f t="shared" si="0"/>
        <v>25%- 49%</v>
      </c>
      <c r="E16">
        <v>74600</v>
      </c>
      <c r="F16" s="14">
        <v>392000</v>
      </c>
      <c r="G16" s="14" t="str">
        <f t="shared" si="6"/>
        <v>&gt;225K</v>
      </c>
      <c r="H16">
        <v>5.2546999999999997</v>
      </c>
      <c r="I16">
        <v>2</v>
      </c>
      <c r="J16" t="s">
        <v>17</v>
      </c>
      <c r="K16">
        <v>20</v>
      </c>
      <c r="L16" s="14">
        <v>265000</v>
      </c>
      <c r="M16" s="14" t="str">
        <f t="shared" si="1"/>
        <v>&gt;100K</v>
      </c>
      <c r="N16">
        <v>155000</v>
      </c>
      <c r="O16" s="11">
        <v>60</v>
      </c>
      <c r="P16">
        <v>360</v>
      </c>
      <c r="Q16" t="str">
        <f t="shared" si="2"/>
        <v>50%-74%</v>
      </c>
      <c r="R16">
        <v>2.99</v>
      </c>
      <c r="T16" t="str">
        <f t="shared" si="3"/>
        <v>&gt;100K</v>
      </c>
      <c r="U16" t="str">
        <f>IF(AND(O16&gt;50,O16&lt;75),"51%-74%",IF(O16&lt;25,"below 25",IF(O16&lt;50,"25%- 50%",IF(O16&gt;=75,"Above 75"))))</f>
        <v>51%-74%</v>
      </c>
      <c r="V16" t="str">
        <f t="shared" si="4"/>
        <v>25%- 49%</v>
      </c>
      <c r="W16" t="str">
        <f t="shared" si="5"/>
        <v>&gt;225K</v>
      </c>
    </row>
    <row r="17" spans="1:23" x14ac:dyDescent="0.3">
      <c r="A17">
        <v>9</v>
      </c>
      <c r="B17">
        <v>36</v>
      </c>
      <c r="C17">
        <v>98.09</v>
      </c>
      <c r="D17" t="str">
        <f t="shared" si="0"/>
        <v>Above 75</v>
      </c>
      <c r="E17">
        <v>96500</v>
      </c>
      <c r="F17" s="14">
        <v>58000</v>
      </c>
      <c r="G17" s="14" t="str">
        <f t="shared" si="6"/>
        <v>&gt;50K</v>
      </c>
      <c r="H17">
        <v>0.60099999999999998</v>
      </c>
      <c r="I17">
        <v>2</v>
      </c>
      <c r="J17" t="s">
        <v>17</v>
      </c>
      <c r="K17">
        <v>41</v>
      </c>
      <c r="L17" s="14">
        <v>455000</v>
      </c>
      <c r="M17" s="14" t="str">
        <f t="shared" si="1"/>
        <v>&gt;300K</v>
      </c>
      <c r="N17">
        <v>185000</v>
      </c>
      <c r="O17" s="11">
        <v>40.64</v>
      </c>
      <c r="P17">
        <v>180</v>
      </c>
      <c r="Q17" t="str">
        <f t="shared" si="2"/>
        <v>25%- 49%</v>
      </c>
      <c r="R17">
        <v>3.62</v>
      </c>
      <c r="T17" t="str">
        <f t="shared" si="3"/>
        <v>&gt;300K</v>
      </c>
      <c r="U17" t="str">
        <f>IF(AND(O17&gt;50,O17&lt;75),"51%-74%",IF(O17&lt;25,"below 25",IF(O17&lt;50,"25%- 50%",IF(O17&gt;=75,"Above 75"))))</f>
        <v>25%- 50%</v>
      </c>
      <c r="V17" t="str">
        <f t="shared" si="4"/>
        <v>Above 75</v>
      </c>
      <c r="W17" t="str">
        <f t="shared" si="5"/>
        <v>&gt;50K</v>
      </c>
    </row>
    <row r="18" spans="1:23" x14ac:dyDescent="0.3">
      <c r="A18">
        <v>10</v>
      </c>
      <c r="B18">
        <v>48</v>
      </c>
      <c r="C18">
        <v>41.47</v>
      </c>
      <c r="D18" t="str">
        <f t="shared" si="0"/>
        <v>25%- 49%</v>
      </c>
      <c r="E18">
        <v>80000</v>
      </c>
      <c r="F18" s="14">
        <v>170000</v>
      </c>
      <c r="G18" s="14" t="str">
        <f t="shared" si="6"/>
        <v>&gt;150K</v>
      </c>
      <c r="H18">
        <v>2.125</v>
      </c>
      <c r="I18">
        <v>2</v>
      </c>
      <c r="J18" t="s">
        <v>17</v>
      </c>
      <c r="K18">
        <v>20</v>
      </c>
      <c r="L18" s="14">
        <v>535000</v>
      </c>
      <c r="M18" s="14" t="str">
        <f t="shared" si="1"/>
        <v>&gt;300K</v>
      </c>
      <c r="N18">
        <v>355000</v>
      </c>
      <c r="O18" s="11">
        <v>65.599999999999994</v>
      </c>
      <c r="P18">
        <v>180</v>
      </c>
      <c r="Q18" t="str">
        <f t="shared" si="2"/>
        <v>50%-74%</v>
      </c>
      <c r="R18">
        <v>2.37</v>
      </c>
      <c r="T18" t="str">
        <f t="shared" si="3"/>
        <v>&gt;300K</v>
      </c>
      <c r="U18" t="str">
        <f>IF(AND(O18&gt;50,O18&lt;75),"51%-74%",IF(O18&lt;25,"below 25",IF(O18&lt;50,"25%- 50%",IF(O18&gt;=75,"Above 75"))))</f>
        <v>51%-74%</v>
      </c>
      <c r="V18" t="str">
        <f t="shared" si="4"/>
        <v>25%- 49%</v>
      </c>
      <c r="W18" t="str">
        <f t="shared" si="5"/>
        <v>&gt;150K</v>
      </c>
    </row>
    <row r="19" spans="1:23" x14ac:dyDescent="0.3">
      <c r="A19">
        <v>11</v>
      </c>
      <c r="B19">
        <v>34</v>
      </c>
      <c r="C19">
        <v>40.18</v>
      </c>
      <c r="D19" t="str">
        <f t="shared" si="0"/>
        <v>25%- 49%</v>
      </c>
      <c r="E19">
        <v>96500</v>
      </c>
      <c r="F19" s="14">
        <v>182000</v>
      </c>
      <c r="G19" s="14" t="str">
        <f t="shared" si="6"/>
        <v>&gt;150K</v>
      </c>
      <c r="H19">
        <v>1.8859999999999999</v>
      </c>
      <c r="I19">
        <v>2</v>
      </c>
      <c r="J19" t="s">
        <v>17</v>
      </c>
      <c r="K19">
        <v>20</v>
      </c>
      <c r="L19" s="14">
        <v>395000</v>
      </c>
      <c r="M19" s="14" t="str">
        <f t="shared" si="1"/>
        <v>&gt;300K</v>
      </c>
      <c r="N19">
        <v>305000</v>
      </c>
      <c r="O19" s="11">
        <v>79.44</v>
      </c>
      <c r="P19">
        <v>180</v>
      </c>
      <c r="Q19" t="str">
        <f t="shared" si="2"/>
        <v>Above 75</v>
      </c>
      <c r="R19">
        <v>2.5</v>
      </c>
      <c r="T19" t="str">
        <f t="shared" si="3"/>
        <v>&gt;300K</v>
      </c>
      <c r="U19" t="str">
        <f>IF(AND(O19&gt;50,O19&lt;75),"51%-74%",IF(O19&lt;25,"below 25",IF(O19&lt;50,"25%- 50%",IF(O19&gt;=75,"Above 75"))))</f>
        <v>Above 75</v>
      </c>
      <c r="V19" t="str">
        <f t="shared" si="4"/>
        <v>25%- 49%</v>
      </c>
      <c r="W19" t="str">
        <f t="shared" si="5"/>
        <v>&gt;150K</v>
      </c>
    </row>
    <row r="20" spans="1:23" x14ac:dyDescent="0.3">
      <c r="A20">
        <v>12</v>
      </c>
      <c r="B20">
        <v>25</v>
      </c>
      <c r="C20">
        <v>41.27</v>
      </c>
      <c r="D20" t="str">
        <f t="shared" si="0"/>
        <v>25%- 49%</v>
      </c>
      <c r="E20">
        <v>114000</v>
      </c>
      <c r="F20" s="14">
        <v>64000</v>
      </c>
      <c r="G20" s="14" t="str">
        <f t="shared" si="6"/>
        <v>&gt;50K</v>
      </c>
      <c r="H20">
        <v>0.56140000000000001</v>
      </c>
      <c r="I20">
        <v>2</v>
      </c>
      <c r="J20" t="s">
        <v>17</v>
      </c>
      <c r="K20">
        <v>44</v>
      </c>
      <c r="L20" s="14">
        <v>465000</v>
      </c>
      <c r="M20" s="14" t="str">
        <f t="shared" si="1"/>
        <v>&gt;300K</v>
      </c>
      <c r="N20">
        <v>365000</v>
      </c>
      <c r="O20" s="11">
        <v>80</v>
      </c>
      <c r="P20">
        <v>360</v>
      </c>
      <c r="Q20" t="str">
        <f t="shared" si="2"/>
        <v>Above 75</v>
      </c>
      <c r="R20">
        <v>4.62</v>
      </c>
      <c r="T20" t="str">
        <f t="shared" si="3"/>
        <v>&gt;300K</v>
      </c>
      <c r="U20" t="str">
        <f>IF(AND(O20&gt;50,O20&lt;75),"51%-74%",IF(O20&lt;25,"below 25",IF(O20&lt;50,"25%- 50%",IF(O20&gt;=75,"Above 75"))))</f>
        <v>Above 75</v>
      </c>
      <c r="V20" t="str">
        <f t="shared" si="4"/>
        <v>25%- 49%</v>
      </c>
      <c r="W20" t="str">
        <f t="shared" si="5"/>
        <v>&gt;50K</v>
      </c>
    </row>
    <row r="21" spans="1:23" x14ac:dyDescent="0.3">
      <c r="A21">
        <v>13</v>
      </c>
      <c r="B21">
        <v>6</v>
      </c>
      <c r="C21">
        <v>84.75</v>
      </c>
      <c r="D21" t="str">
        <f t="shared" si="0"/>
        <v>Above 75</v>
      </c>
      <c r="E21">
        <v>127900</v>
      </c>
      <c r="F21" s="14">
        <v>88000</v>
      </c>
      <c r="G21" s="14" t="str">
        <f t="shared" si="6"/>
        <v>&gt;50K</v>
      </c>
      <c r="H21">
        <v>0.68799999999999994</v>
      </c>
      <c r="I21">
        <v>2</v>
      </c>
      <c r="J21" t="s">
        <v>17</v>
      </c>
      <c r="K21">
        <v>38</v>
      </c>
      <c r="L21" s="14">
        <v>755000</v>
      </c>
      <c r="M21" s="14" t="str">
        <f t="shared" si="1"/>
        <v>&gt;600K</v>
      </c>
      <c r="N21">
        <v>385000</v>
      </c>
      <c r="O21" s="11">
        <v>50.33</v>
      </c>
      <c r="P21">
        <v>360</v>
      </c>
      <c r="Q21" t="str">
        <f t="shared" si="2"/>
        <v>50%-74%</v>
      </c>
      <c r="R21">
        <v>2.87</v>
      </c>
      <c r="T21" t="str">
        <f t="shared" si="3"/>
        <v>&gt;600K</v>
      </c>
      <c r="U21" t="str">
        <f>IF(AND(O21&gt;50,O21&lt;75),"51%-74%",IF(O21&lt;25,"below 25",IF(O21&lt;50,"25%- 50%",IF(O21&gt;=75,"Above 75"))))</f>
        <v>51%-74%</v>
      </c>
      <c r="V21" t="str">
        <f t="shared" si="4"/>
        <v>Above 75</v>
      </c>
      <c r="W21" t="str">
        <f t="shared" si="5"/>
        <v>&gt;50K</v>
      </c>
    </row>
    <row r="22" spans="1:23" x14ac:dyDescent="0.3">
      <c r="A22">
        <v>14</v>
      </c>
      <c r="B22">
        <v>26</v>
      </c>
      <c r="C22">
        <v>33.01</v>
      </c>
      <c r="D22" t="str">
        <f t="shared" si="0"/>
        <v>25%- 49%</v>
      </c>
      <c r="E22">
        <v>79700</v>
      </c>
      <c r="F22" s="14">
        <v>593000</v>
      </c>
      <c r="G22" s="14" t="str">
        <f t="shared" si="6"/>
        <v>&gt;225K</v>
      </c>
      <c r="H22">
        <v>7.4404000000000003</v>
      </c>
      <c r="I22">
        <v>2</v>
      </c>
      <c r="J22" t="s">
        <v>17</v>
      </c>
      <c r="K22">
        <v>20</v>
      </c>
      <c r="L22" s="14">
        <v>545000</v>
      </c>
      <c r="M22" s="14" t="str">
        <f t="shared" si="1"/>
        <v>&gt;300K</v>
      </c>
      <c r="N22">
        <v>415000</v>
      </c>
      <c r="O22" s="11">
        <v>75</v>
      </c>
      <c r="P22">
        <v>360</v>
      </c>
      <c r="Q22" t="str">
        <f t="shared" si="2"/>
        <v>Above 75</v>
      </c>
      <c r="R22">
        <v>4.75</v>
      </c>
      <c r="T22" t="str">
        <f t="shared" si="3"/>
        <v>&gt;300K</v>
      </c>
      <c r="U22" t="str">
        <f>IF(AND(O22&gt;50,O22&lt;75),"51%-74%",IF(O22&lt;25,"below 25",IF(O22&lt;50,"25%- 50%",IF(O22&gt;=75,"Above 75"))))</f>
        <v>Above 75</v>
      </c>
      <c r="V22" t="str">
        <f t="shared" si="4"/>
        <v>25%- 49%</v>
      </c>
      <c r="W22" t="str">
        <f t="shared" si="5"/>
        <v>&gt;225K</v>
      </c>
    </row>
    <row r="23" spans="1:23" x14ac:dyDescent="0.3">
      <c r="A23">
        <v>15</v>
      </c>
      <c r="B23">
        <v>6</v>
      </c>
      <c r="C23">
        <v>34.799999999999997</v>
      </c>
      <c r="D23" t="str">
        <f t="shared" si="0"/>
        <v>25%- 49%</v>
      </c>
      <c r="E23">
        <v>127900</v>
      </c>
      <c r="F23" s="14">
        <v>297000</v>
      </c>
      <c r="G23" s="14" t="str">
        <f t="shared" si="6"/>
        <v>&gt;225K</v>
      </c>
      <c r="H23">
        <v>2.3220999999999998</v>
      </c>
      <c r="I23">
        <v>2</v>
      </c>
      <c r="J23" t="s">
        <v>17</v>
      </c>
      <c r="K23">
        <v>20</v>
      </c>
      <c r="L23" s="14">
        <v>955000</v>
      </c>
      <c r="M23" s="14" t="str">
        <f t="shared" si="1"/>
        <v>&gt;800K</v>
      </c>
      <c r="N23">
        <v>765000</v>
      </c>
      <c r="O23" s="11">
        <v>80</v>
      </c>
      <c r="P23">
        <v>360</v>
      </c>
      <c r="Q23" t="str">
        <f t="shared" si="2"/>
        <v>Above 75</v>
      </c>
      <c r="R23">
        <v>3.5</v>
      </c>
      <c r="T23" t="str">
        <f t="shared" si="3"/>
        <v>&gt;800K</v>
      </c>
      <c r="U23" t="str">
        <f>IF(AND(O23&gt;50,O23&lt;75),"51%-74%",IF(O23&lt;25,"below 25",IF(O23&lt;50,"25%- 50%",IF(O23&gt;=75,"Above 75"))))</f>
        <v>Above 75</v>
      </c>
      <c r="V23" t="str">
        <f t="shared" si="4"/>
        <v>25%- 49%</v>
      </c>
      <c r="W23" t="str">
        <f t="shared" si="5"/>
        <v>&gt;225K</v>
      </c>
    </row>
    <row r="24" spans="1:23" x14ac:dyDescent="0.3">
      <c r="A24">
        <v>16</v>
      </c>
      <c r="B24">
        <v>24</v>
      </c>
      <c r="C24">
        <v>67.430000000000007</v>
      </c>
      <c r="D24" t="str">
        <f t="shared" si="0"/>
        <v>50%-74%</v>
      </c>
      <c r="E24">
        <v>104000</v>
      </c>
      <c r="F24" s="14">
        <v>204000</v>
      </c>
      <c r="G24" s="14" t="str">
        <f t="shared" si="6"/>
        <v>&gt;150K</v>
      </c>
      <c r="H24">
        <v>1.9615</v>
      </c>
      <c r="I24">
        <v>2</v>
      </c>
      <c r="J24" t="s">
        <v>17</v>
      </c>
      <c r="K24">
        <v>30</v>
      </c>
      <c r="L24" s="14">
        <v>385000</v>
      </c>
      <c r="M24" s="14" t="str">
        <f t="shared" si="1"/>
        <v>&gt;300K</v>
      </c>
      <c r="N24">
        <v>175000</v>
      </c>
      <c r="O24" s="11">
        <v>65.11</v>
      </c>
      <c r="P24">
        <v>180</v>
      </c>
      <c r="Q24" t="str">
        <f t="shared" si="2"/>
        <v>50%-74%</v>
      </c>
      <c r="R24">
        <v>2.87</v>
      </c>
      <c r="T24" t="str">
        <f t="shared" si="3"/>
        <v>&gt;300K</v>
      </c>
      <c r="U24" t="str">
        <f>IF(AND(O24&gt;50,O24&lt;75),"51%-74%",IF(O24&lt;25,"below 25",IF(O24&lt;50,"25%- 50%",IF(O24&gt;=75,"Above 75"))))</f>
        <v>51%-74%</v>
      </c>
      <c r="V24" t="str">
        <f t="shared" si="4"/>
        <v>50%-74%</v>
      </c>
      <c r="W24" t="str">
        <f t="shared" si="5"/>
        <v>&gt;150K</v>
      </c>
    </row>
    <row r="25" spans="1:23" x14ac:dyDescent="0.3">
      <c r="A25">
        <v>17</v>
      </c>
      <c r="B25">
        <v>6</v>
      </c>
      <c r="C25">
        <v>33.31</v>
      </c>
      <c r="D25" t="str">
        <f t="shared" si="0"/>
        <v>25%- 49%</v>
      </c>
      <c r="E25">
        <v>86700</v>
      </c>
      <c r="F25" s="14">
        <v>214000</v>
      </c>
      <c r="G25" s="14" t="str">
        <f t="shared" si="6"/>
        <v>&gt;150K</v>
      </c>
      <c r="H25">
        <v>2.4683000000000002</v>
      </c>
      <c r="I25">
        <v>2</v>
      </c>
      <c r="J25" t="s">
        <v>17</v>
      </c>
      <c r="K25">
        <v>20</v>
      </c>
      <c r="L25" s="14">
        <v>625000</v>
      </c>
      <c r="M25" s="14" t="str">
        <f t="shared" si="1"/>
        <v>&gt;600K</v>
      </c>
      <c r="N25">
        <v>415000</v>
      </c>
      <c r="O25" s="11">
        <v>66.87</v>
      </c>
      <c r="P25">
        <v>180</v>
      </c>
      <c r="Q25" t="str">
        <f t="shared" si="2"/>
        <v>50%-74%</v>
      </c>
      <c r="R25">
        <v>2.5</v>
      </c>
      <c r="T25" t="str">
        <f t="shared" si="3"/>
        <v>&gt;600K</v>
      </c>
      <c r="U25" t="str">
        <f>IF(AND(O25&gt;50,O25&lt;75),"51%-74%",IF(O25&lt;25,"below 25",IF(O25&lt;50,"25%- 50%",IF(O25&gt;=75,"Above 75"))))</f>
        <v>51%-74%</v>
      </c>
      <c r="V25" t="str">
        <f t="shared" si="4"/>
        <v>25%- 49%</v>
      </c>
      <c r="W25" t="str">
        <f t="shared" si="5"/>
        <v>&gt;150K</v>
      </c>
    </row>
    <row r="26" spans="1:23" x14ac:dyDescent="0.3">
      <c r="A26">
        <v>18</v>
      </c>
      <c r="B26">
        <v>13</v>
      </c>
      <c r="C26">
        <v>53.46</v>
      </c>
      <c r="D26" t="str">
        <f t="shared" si="0"/>
        <v>50%-74%</v>
      </c>
      <c r="E26">
        <v>52400</v>
      </c>
      <c r="F26" s="14">
        <v>76000</v>
      </c>
      <c r="G26" s="14" t="str">
        <f t="shared" si="6"/>
        <v>&gt;50K</v>
      </c>
      <c r="H26">
        <v>1.4503999999999999</v>
      </c>
      <c r="I26">
        <v>2</v>
      </c>
      <c r="J26" t="s">
        <v>17</v>
      </c>
      <c r="K26">
        <v>42</v>
      </c>
      <c r="L26" s="14">
        <v>255000</v>
      </c>
      <c r="M26" s="14" t="str">
        <f t="shared" si="1"/>
        <v>&gt;100K</v>
      </c>
      <c r="N26">
        <v>145000</v>
      </c>
      <c r="O26" s="11">
        <v>58.39</v>
      </c>
      <c r="P26">
        <v>180</v>
      </c>
      <c r="Q26" t="str">
        <f t="shared" si="2"/>
        <v>50%-74%</v>
      </c>
      <c r="R26">
        <v>3.5</v>
      </c>
      <c r="T26" t="str">
        <f t="shared" si="3"/>
        <v>&gt;100K</v>
      </c>
      <c r="U26" t="str">
        <f>IF(AND(O26&gt;50,O26&lt;75),"51%-74%",IF(O26&lt;25,"below 25",IF(O26&lt;50,"25%- 50%",IF(O26&gt;=75,"Above 75"))))</f>
        <v>51%-74%</v>
      </c>
      <c r="V26" t="str">
        <f t="shared" si="4"/>
        <v>50%-74%</v>
      </c>
      <c r="W26" t="str">
        <f t="shared" si="5"/>
        <v>&gt;50K</v>
      </c>
    </row>
    <row r="27" spans="1:23" x14ac:dyDescent="0.3">
      <c r="A27">
        <v>19</v>
      </c>
      <c r="B27">
        <v>24</v>
      </c>
      <c r="C27">
        <v>90.4</v>
      </c>
      <c r="D27" t="str">
        <f t="shared" si="0"/>
        <v>Above 75</v>
      </c>
      <c r="E27">
        <v>124900</v>
      </c>
      <c r="F27" s="14">
        <v>287000</v>
      </c>
      <c r="G27" s="14" t="str">
        <f t="shared" si="6"/>
        <v>&gt;225K</v>
      </c>
      <c r="H27">
        <v>2.2978000000000001</v>
      </c>
      <c r="I27">
        <v>2</v>
      </c>
      <c r="J27" t="s">
        <v>17</v>
      </c>
      <c r="K27">
        <v>20</v>
      </c>
      <c r="L27" s="14">
        <v>595000</v>
      </c>
      <c r="M27" s="14" t="str">
        <f t="shared" si="1"/>
        <v>&gt;300K</v>
      </c>
      <c r="N27">
        <v>475000</v>
      </c>
      <c r="O27" s="11">
        <v>80</v>
      </c>
      <c r="P27">
        <v>360</v>
      </c>
      <c r="Q27" t="str">
        <f t="shared" si="2"/>
        <v>Above 75</v>
      </c>
      <c r="R27">
        <v>3.37</v>
      </c>
      <c r="T27" t="str">
        <f t="shared" si="3"/>
        <v>&gt;300K</v>
      </c>
      <c r="U27" t="str">
        <f>IF(AND(O27&gt;50,O27&lt;75),"51%-74%",IF(O27&lt;25,"below 25",IF(O27&lt;50,"25%- 50%",IF(O27&gt;=75,"Above 75"))))</f>
        <v>Above 75</v>
      </c>
      <c r="V27" t="str">
        <f t="shared" si="4"/>
        <v>Above 75</v>
      </c>
      <c r="W27" t="str">
        <f t="shared" si="5"/>
        <v>&gt;225K</v>
      </c>
    </row>
    <row r="28" spans="1:23" x14ac:dyDescent="0.3">
      <c r="A28">
        <v>20</v>
      </c>
      <c r="B28">
        <v>6</v>
      </c>
      <c r="C28">
        <v>65.52</v>
      </c>
      <c r="D28" t="str">
        <f t="shared" si="0"/>
        <v>50%-74%</v>
      </c>
      <c r="E28">
        <v>75000</v>
      </c>
      <c r="F28" s="14">
        <v>352000</v>
      </c>
      <c r="G28" s="14" t="str">
        <f t="shared" si="6"/>
        <v>&gt;225K</v>
      </c>
      <c r="H28">
        <v>4.6932999999999998</v>
      </c>
      <c r="I28">
        <v>2</v>
      </c>
      <c r="J28" t="s">
        <v>17</v>
      </c>
      <c r="K28">
        <v>30</v>
      </c>
      <c r="L28" s="14">
        <v>755000</v>
      </c>
      <c r="M28" s="14" t="str">
        <f t="shared" si="1"/>
        <v>&gt;600K</v>
      </c>
      <c r="N28">
        <v>505000</v>
      </c>
      <c r="O28" s="11">
        <v>68</v>
      </c>
      <c r="P28">
        <v>360</v>
      </c>
      <c r="Q28" t="str">
        <f t="shared" si="2"/>
        <v>50%-74%</v>
      </c>
      <c r="R28">
        <v>4.12</v>
      </c>
      <c r="T28" t="str">
        <f t="shared" si="3"/>
        <v>&gt;600K</v>
      </c>
      <c r="U28" t="str">
        <f>IF(AND(O28&gt;50,O28&lt;75),"51%-74%",IF(O28&lt;25,"below 25",IF(O28&lt;50,"25%- 50%",IF(O28&gt;=75,"Above 75"))))</f>
        <v>51%-74%</v>
      </c>
      <c r="V28" t="str">
        <f t="shared" si="4"/>
        <v>50%-74%</v>
      </c>
      <c r="W28" t="str">
        <f t="shared" si="5"/>
        <v>&gt;225K</v>
      </c>
    </row>
    <row r="29" spans="1:23" x14ac:dyDescent="0.3">
      <c r="A29">
        <v>21</v>
      </c>
      <c r="B29">
        <v>48</v>
      </c>
      <c r="C29">
        <v>30.74</v>
      </c>
      <c r="D29" t="str">
        <f t="shared" si="0"/>
        <v>25%- 49%</v>
      </c>
      <c r="E29">
        <v>84800</v>
      </c>
      <c r="F29" s="14">
        <v>229000</v>
      </c>
      <c r="G29" s="14" t="str">
        <f t="shared" si="6"/>
        <v>&gt;225K</v>
      </c>
      <c r="H29">
        <v>2.7004999999999999</v>
      </c>
      <c r="I29">
        <v>2</v>
      </c>
      <c r="J29" t="s">
        <v>17</v>
      </c>
      <c r="K29">
        <v>30</v>
      </c>
      <c r="L29" s="14">
        <v>215000</v>
      </c>
      <c r="M29" s="14" t="str">
        <f t="shared" si="1"/>
        <v>&gt;100K</v>
      </c>
      <c r="N29">
        <v>155000</v>
      </c>
      <c r="O29" s="11">
        <v>74.95</v>
      </c>
      <c r="P29">
        <v>360</v>
      </c>
      <c r="Q29" t="str">
        <f t="shared" si="2"/>
        <v>50%-74%</v>
      </c>
      <c r="R29">
        <v>3.62</v>
      </c>
      <c r="T29" t="str">
        <f t="shared" si="3"/>
        <v>&gt;100K</v>
      </c>
      <c r="U29" t="str">
        <f>IF(AND(O29&gt;50,O29&lt;75),"51%-74%",IF(O29&lt;25,"below 25",IF(O29&lt;50,"25%- 50%",IF(O29&gt;=75,"Above 75"))))</f>
        <v>51%-74%</v>
      </c>
      <c r="V29" t="str">
        <f t="shared" si="4"/>
        <v>25%- 49%</v>
      </c>
      <c r="W29" t="str">
        <f t="shared" si="5"/>
        <v>&gt;225K</v>
      </c>
    </row>
    <row r="30" spans="1:23" x14ac:dyDescent="0.3">
      <c r="A30">
        <v>22</v>
      </c>
      <c r="B30">
        <v>49</v>
      </c>
      <c r="C30">
        <v>20.03</v>
      </c>
      <c r="D30" t="str">
        <f t="shared" si="0"/>
        <v>below 25</v>
      </c>
      <c r="E30">
        <v>85300</v>
      </c>
      <c r="F30" s="14">
        <v>93000</v>
      </c>
      <c r="G30" s="14" t="str">
        <f t="shared" si="6"/>
        <v>&gt;50K</v>
      </c>
      <c r="H30">
        <v>1.0903</v>
      </c>
      <c r="I30">
        <v>2</v>
      </c>
      <c r="J30" t="s">
        <v>17</v>
      </c>
      <c r="K30">
        <v>20</v>
      </c>
      <c r="L30" s="14">
        <v>305000</v>
      </c>
      <c r="M30" s="14" t="str">
        <f t="shared" si="1"/>
        <v>&gt;300K</v>
      </c>
      <c r="N30">
        <v>235000</v>
      </c>
      <c r="O30" s="11">
        <v>78.83</v>
      </c>
      <c r="P30">
        <v>360</v>
      </c>
      <c r="Q30" t="str">
        <f t="shared" si="2"/>
        <v>Above 75</v>
      </c>
      <c r="R30">
        <v>3.37</v>
      </c>
      <c r="T30" t="str">
        <f t="shared" si="3"/>
        <v>&gt;300K</v>
      </c>
      <c r="U30" t="str">
        <f>IF(AND(O30&gt;50,O30&lt;75),"51%-74%",IF(O30&lt;25,"below 25",IF(O30&lt;50,"25%- 50%",IF(O30&gt;=75,"Above 75"))))</f>
        <v>Above 75</v>
      </c>
      <c r="V30" t="str">
        <f t="shared" si="4"/>
        <v>below 25</v>
      </c>
      <c r="W30" t="str">
        <f t="shared" si="5"/>
        <v>&gt;50K</v>
      </c>
    </row>
    <row r="31" spans="1:23" x14ac:dyDescent="0.3">
      <c r="A31">
        <v>23</v>
      </c>
      <c r="B31">
        <v>53</v>
      </c>
      <c r="C31">
        <v>33.07</v>
      </c>
      <c r="D31" t="str">
        <f t="shared" si="0"/>
        <v>25%- 49%</v>
      </c>
      <c r="E31">
        <v>106900</v>
      </c>
      <c r="F31" s="14">
        <v>231000</v>
      </c>
      <c r="G31" s="14" t="str">
        <f t="shared" si="6"/>
        <v>&gt;225K</v>
      </c>
      <c r="H31">
        <v>2.1608999999999998</v>
      </c>
      <c r="I31">
        <v>2</v>
      </c>
      <c r="J31" t="s">
        <v>17</v>
      </c>
      <c r="K31">
        <v>10</v>
      </c>
      <c r="L31" s="14">
        <v>565000</v>
      </c>
      <c r="M31" s="14" t="str">
        <f t="shared" si="1"/>
        <v>&gt;300K</v>
      </c>
      <c r="N31">
        <v>445000</v>
      </c>
      <c r="O31" s="11">
        <v>80</v>
      </c>
      <c r="P31">
        <v>360</v>
      </c>
      <c r="Q31" t="str">
        <f t="shared" si="2"/>
        <v>Above 75</v>
      </c>
      <c r="R31">
        <v>3.75</v>
      </c>
      <c r="T31" t="str">
        <f t="shared" si="3"/>
        <v>&gt;300K</v>
      </c>
      <c r="U31" t="str">
        <f>IF(AND(O31&gt;50,O31&lt;75),"51%-74%",IF(O31&lt;25,"below 25",IF(O31&lt;50,"25%- 50%",IF(O31&gt;=75,"Above 75"))))</f>
        <v>Above 75</v>
      </c>
      <c r="V31" t="str">
        <f t="shared" si="4"/>
        <v>25%- 49%</v>
      </c>
      <c r="W31" t="str">
        <f t="shared" si="5"/>
        <v>&gt;225K</v>
      </c>
    </row>
    <row r="32" spans="1:23" x14ac:dyDescent="0.3">
      <c r="A32">
        <v>24</v>
      </c>
      <c r="B32">
        <v>48</v>
      </c>
      <c r="C32">
        <v>21.69</v>
      </c>
      <c r="D32" t="str">
        <f t="shared" si="0"/>
        <v>below 25</v>
      </c>
      <c r="E32">
        <v>72200</v>
      </c>
      <c r="F32" s="14">
        <v>187000</v>
      </c>
      <c r="G32" s="14" t="str">
        <f t="shared" si="6"/>
        <v>&gt;150K</v>
      </c>
      <c r="H32">
        <v>2.59</v>
      </c>
      <c r="I32">
        <v>2</v>
      </c>
      <c r="J32" t="s">
        <v>17</v>
      </c>
      <c r="K32">
        <v>42</v>
      </c>
      <c r="L32" s="14">
        <v>665000</v>
      </c>
      <c r="M32" s="14" t="str">
        <f t="shared" si="1"/>
        <v>&gt;600K</v>
      </c>
      <c r="N32">
        <v>495000</v>
      </c>
      <c r="O32" s="11">
        <v>74.790000000000006</v>
      </c>
      <c r="P32">
        <v>360</v>
      </c>
      <c r="Q32" t="str">
        <f t="shared" si="2"/>
        <v>50%-74%</v>
      </c>
      <c r="R32">
        <v>3.5</v>
      </c>
      <c r="T32" t="str">
        <f t="shared" si="3"/>
        <v>&gt;600K</v>
      </c>
      <c r="U32" t="str">
        <f>IF(AND(O32&gt;50,O32&lt;75),"51%-74%",IF(O32&lt;25,"below 25",IF(O32&lt;50,"25%- 50%",IF(O32&gt;=75,"Above 75"))))</f>
        <v>51%-74%</v>
      </c>
      <c r="V32" t="str">
        <f t="shared" si="4"/>
        <v>below 25</v>
      </c>
      <c r="W32" t="str">
        <f t="shared" si="5"/>
        <v>&gt;150K</v>
      </c>
    </row>
    <row r="33" spans="1:23" x14ac:dyDescent="0.3">
      <c r="A33">
        <v>25</v>
      </c>
      <c r="B33">
        <v>8</v>
      </c>
      <c r="C33">
        <v>19.29</v>
      </c>
      <c r="D33" t="str">
        <f t="shared" si="0"/>
        <v>below 25</v>
      </c>
      <c r="E33">
        <v>99400</v>
      </c>
      <c r="F33" s="14">
        <v>108000</v>
      </c>
      <c r="G33" s="14" t="str">
        <f t="shared" si="6"/>
        <v>&gt;100K</v>
      </c>
      <c r="H33">
        <v>1.0865</v>
      </c>
      <c r="I33">
        <v>2</v>
      </c>
      <c r="J33" t="s">
        <v>17</v>
      </c>
      <c r="K33">
        <v>30</v>
      </c>
      <c r="L33" s="14">
        <v>555000</v>
      </c>
      <c r="M33" s="14" t="str">
        <f t="shared" si="1"/>
        <v>&gt;300K</v>
      </c>
      <c r="N33">
        <v>435000</v>
      </c>
      <c r="O33" s="11">
        <v>80</v>
      </c>
      <c r="P33">
        <v>360</v>
      </c>
      <c r="Q33" t="str">
        <f t="shared" si="2"/>
        <v>Above 75</v>
      </c>
      <c r="R33">
        <v>3.62</v>
      </c>
      <c r="T33" t="str">
        <f t="shared" si="3"/>
        <v>&gt;300K</v>
      </c>
      <c r="U33" t="str">
        <f>IF(AND(O33&gt;50,O33&lt;75),"51%-74%",IF(O33&lt;25,"below 25",IF(O33&lt;50,"25%- 50%",IF(O33&gt;=75,"Above 75"))))</f>
        <v>Above 75</v>
      </c>
      <c r="V33" t="str">
        <f t="shared" si="4"/>
        <v>below 25</v>
      </c>
      <c r="W33" t="str">
        <f t="shared" si="5"/>
        <v>&gt;100K</v>
      </c>
    </row>
    <row r="34" spans="1:23" x14ac:dyDescent="0.3">
      <c r="A34">
        <v>26</v>
      </c>
      <c r="B34">
        <v>26</v>
      </c>
      <c r="C34">
        <v>8.94</v>
      </c>
      <c r="D34" t="str">
        <f t="shared" si="0"/>
        <v>below 25</v>
      </c>
      <c r="E34">
        <v>79000</v>
      </c>
      <c r="F34" s="14">
        <v>54000</v>
      </c>
      <c r="G34" s="14" t="str">
        <f t="shared" si="6"/>
        <v>&gt;50K</v>
      </c>
      <c r="H34">
        <v>0.6835</v>
      </c>
      <c r="I34">
        <v>2</v>
      </c>
      <c r="J34" t="s">
        <v>17</v>
      </c>
      <c r="K34">
        <v>43</v>
      </c>
      <c r="L34" s="14">
        <v>295000</v>
      </c>
      <c r="M34" s="14" t="str">
        <f t="shared" si="1"/>
        <v>&gt;100K</v>
      </c>
      <c r="N34">
        <v>235000</v>
      </c>
      <c r="O34" s="11">
        <v>80</v>
      </c>
      <c r="P34">
        <v>360</v>
      </c>
      <c r="Q34" t="str">
        <f t="shared" si="2"/>
        <v>Above 75</v>
      </c>
      <c r="R34">
        <v>3.25</v>
      </c>
      <c r="T34" t="str">
        <f t="shared" si="3"/>
        <v>&gt;100K</v>
      </c>
      <c r="U34" t="str">
        <f>IF(AND(O34&gt;50,O34&lt;75),"51%-74%",IF(O34&lt;25,"below 25",IF(O34&lt;50,"25%- 50%",IF(O34&gt;=75,"Above 75"))))</f>
        <v>Above 75</v>
      </c>
      <c r="V34" t="str">
        <f t="shared" si="4"/>
        <v>below 25</v>
      </c>
      <c r="W34" t="str">
        <f t="shared" si="5"/>
        <v>&gt;50K</v>
      </c>
    </row>
    <row r="35" spans="1:23" x14ac:dyDescent="0.3">
      <c r="A35">
        <v>27</v>
      </c>
      <c r="B35">
        <v>26</v>
      </c>
      <c r="C35">
        <v>13.28</v>
      </c>
      <c r="D35" t="str">
        <f t="shared" si="0"/>
        <v>below 25</v>
      </c>
      <c r="E35">
        <v>79000</v>
      </c>
      <c r="F35" s="14">
        <v>26000</v>
      </c>
      <c r="G35" s="14" t="str">
        <f t="shared" si="6"/>
        <v>&lt;50K</v>
      </c>
      <c r="H35">
        <v>0.3291</v>
      </c>
      <c r="I35">
        <v>2</v>
      </c>
      <c r="J35" t="s">
        <v>17</v>
      </c>
      <c r="K35">
        <v>39</v>
      </c>
      <c r="L35" s="14">
        <v>165000</v>
      </c>
      <c r="M35" s="14" t="str">
        <f t="shared" si="1"/>
        <v>&gt;100K</v>
      </c>
      <c r="N35">
        <v>35000</v>
      </c>
      <c r="O35" s="11">
        <v>19.350000000000001</v>
      </c>
      <c r="P35">
        <v>360</v>
      </c>
      <c r="Q35" t="str">
        <f t="shared" si="2"/>
        <v>below 25</v>
      </c>
      <c r="R35">
        <v>3.87</v>
      </c>
      <c r="T35" t="str">
        <f t="shared" si="3"/>
        <v>&gt;100K</v>
      </c>
      <c r="U35" t="str">
        <f>IF(AND(O35&gt;50,O35&lt;75),"51%-74%",IF(O35&lt;25,"below 25",IF(O35&lt;50,"25%- 50%",IF(O35&gt;=75,"Above 75"))))</f>
        <v>below 25</v>
      </c>
      <c r="V35" t="str">
        <f t="shared" si="4"/>
        <v>below 25</v>
      </c>
      <c r="W35" t="b">
        <f t="shared" si="5"/>
        <v>0</v>
      </c>
    </row>
    <row r="36" spans="1:23" x14ac:dyDescent="0.3">
      <c r="A36">
        <v>28</v>
      </c>
      <c r="B36">
        <v>27</v>
      </c>
      <c r="C36">
        <v>12.25</v>
      </c>
      <c r="D36" t="str">
        <f t="shared" si="0"/>
        <v>below 25</v>
      </c>
      <c r="E36">
        <v>102800</v>
      </c>
      <c r="F36" s="14">
        <v>192000</v>
      </c>
      <c r="G36" s="14" t="str">
        <f t="shared" si="6"/>
        <v>&gt;150K</v>
      </c>
      <c r="H36">
        <v>1.8676999999999999</v>
      </c>
      <c r="I36">
        <v>1</v>
      </c>
      <c r="J36" t="s">
        <v>17</v>
      </c>
      <c r="K36">
        <v>20</v>
      </c>
      <c r="L36" s="14">
        <v>405000</v>
      </c>
      <c r="M36" s="14" t="str">
        <f t="shared" si="1"/>
        <v>&gt;300K</v>
      </c>
      <c r="N36">
        <v>375000</v>
      </c>
      <c r="O36" s="11">
        <v>95</v>
      </c>
      <c r="P36">
        <v>360</v>
      </c>
      <c r="Q36" t="str">
        <f t="shared" si="2"/>
        <v>Above 75</v>
      </c>
      <c r="R36">
        <v>3.87</v>
      </c>
      <c r="T36" t="str">
        <f t="shared" si="3"/>
        <v>&gt;300K</v>
      </c>
      <c r="U36" t="str">
        <f>IF(AND(O36&gt;50,O36&lt;75),"51%-74%",IF(O36&lt;25,"below 25",IF(O36&lt;50,"25%- 50%",IF(O36&gt;=75,"Above 75"))))</f>
        <v>Above 75</v>
      </c>
      <c r="V36" t="str">
        <f t="shared" si="4"/>
        <v>below 25</v>
      </c>
      <c r="W36" t="str">
        <f t="shared" si="5"/>
        <v>&gt;150K</v>
      </c>
    </row>
    <row r="37" spans="1:23" x14ac:dyDescent="0.3">
      <c r="A37">
        <v>29</v>
      </c>
      <c r="B37">
        <v>5</v>
      </c>
      <c r="C37">
        <v>23.23</v>
      </c>
      <c r="D37" t="str">
        <f t="shared" si="0"/>
        <v>below 25</v>
      </c>
      <c r="E37">
        <v>71400</v>
      </c>
      <c r="F37" s="14">
        <v>103000</v>
      </c>
      <c r="G37" s="14" t="str">
        <f t="shared" si="6"/>
        <v>&gt;100K</v>
      </c>
      <c r="H37">
        <v>1.4426000000000001</v>
      </c>
      <c r="I37">
        <v>2</v>
      </c>
      <c r="J37" t="s">
        <v>17</v>
      </c>
      <c r="K37">
        <v>20</v>
      </c>
      <c r="L37" s="14">
        <v>305000</v>
      </c>
      <c r="M37" s="14" t="str">
        <f t="shared" si="1"/>
        <v>&gt;300K</v>
      </c>
      <c r="N37">
        <v>215000</v>
      </c>
      <c r="O37" s="11">
        <v>70</v>
      </c>
      <c r="P37">
        <v>240</v>
      </c>
      <c r="Q37" t="str">
        <f t="shared" si="2"/>
        <v>50%-74%</v>
      </c>
      <c r="R37">
        <v>3</v>
      </c>
      <c r="T37" t="str">
        <f t="shared" si="3"/>
        <v>&gt;300K</v>
      </c>
      <c r="U37" t="str">
        <f>IF(AND(O37&gt;50,O37&lt;75),"51%-74%",IF(O37&lt;25,"below 25",IF(O37&lt;50,"25%- 50%",IF(O37&gt;=75,"Above 75"))))</f>
        <v>51%-74%</v>
      </c>
      <c r="V37" t="str">
        <f t="shared" si="4"/>
        <v>below 25</v>
      </c>
      <c r="W37" t="str">
        <f t="shared" si="5"/>
        <v>&gt;100K</v>
      </c>
    </row>
    <row r="38" spans="1:23" x14ac:dyDescent="0.3">
      <c r="A38">
        <v>30</v>
      </c>
      <c r="B38">
        <v>41</v>
      </c>
      <c r="C38">
        <v>13.88</v>
      </c>
      <c r="D38" t="str">
        <f t="shared" si="0"/>
        <v>below 25</v>
      </c>
      <c r="E38">
        <v>72200</v>
      </c>
      <c r="F38" s="14">
        <v>171000</v>
      </c>
      <c r="G38" s="14" t="str">
        <f t="shared" si="6"/>
        <v>&gt;150K</v>
      </c>
      <c r="H38">
        <v>2.3683999999999998</v>
      </c>
      <c r="I38">
        <v>2</v>
      </c>
      <c r="J38" t="s">
        <v>17</v>
      </c>
      <c r="K38">
        <v>48</v>
      </c>
      <c r="L38" s="14">
        <v>715000</v>
      </c>
      <c r="M38" s="14" t="str">
        <f t="shared" si="1"/>
        <v>&gt;600K</v>
      </c>
      <c r="N38">
        <v>515000</v>
      </c>
      <c r="O38" s="11">
        <v>71.78</v>
      </c>
      <c r="P38">
        <v>360</v>
      </c>
      <c r="Q38" t="str">
        <f t="shared" si="2"/>
        <v>50%-74%</v>
      </c>
      <c r="R38">
        <v>2.87</v>
      </c>
      <c r="T38" t="str">
        <f t="shared" si="3"/>
        <v>&gt;600K</v>
      </c>
      <c r="U38" t="str">
        <f>IF(AND(O38&gt;50,O38&lt;75),"51%-74%",IF(O38&lt;25,"below 25",IF(O38&lt;50,"25%- 50%",IF(O38&gt;=75,"Above 75"))))</f>
        <v>51%-74%</v>
      </c>
      <c r="V38" t="str">
        <f t="shared" si="4"/>
        <v>below 25</v>
      </c>
      <c r="W38" t="str">
        <f t="shared" si="5"/>
        <v>&gt;150K</v>
      </c>
    </row>
    <row r="39" spans="1:23" x14ac:dyDescent="0.3">
      <c r="A39">
        <v>31</v>
      </c>
      <c r="B39">
        <v>44</v>
      </c>
      <c r="C39">
        <v>4.2300000000000004</v>
      </c>
      <c r="D39" t="str">
        <f t="shared" si="0"/>
        <v>below 25</v>
      </c>
      <c r="E39">
        <v>89000</v>
      </c>
      <c r="F39" s="14">
        <v>76000</v>
      </c>
      <c r="G39" s="14" t="str">
        <f t="shared" si="6"/>
        <v>&gt;50K</v>
      </c>
      <c r="H39">
        <v>0.85389999999999999</v>
      </c>
      <c r="I39">
        <v>1</v>
      </c>
      <c r="J39" t="s">
        <v>17</v>
      </c>
      <c r="K39">
        <v>37</v>
      </c>
      <c r="L39" s="14">
        <v>315000</v>
      </c>
      <c r="M39" s="14" t="str">
        <f t="shared" si="1"/>
        <v>&gt;300K</v>
      </c>
      <c r="N39">
        <v>285000</v>
      </c>
      <c r="O39" s="11">
        <v>95</v>
      </c>
      <c r="P39">
        <v>360</v>
      </c>
      <c r="Q39" t="str">
        <f t="shared" si="2"/>
        <v>Above 75</v>
      </c>
      <c r="R39">
        <v>3.75</v>
      </c>
      <c r="T39" t="str">
        <f t="shared" si="3"/>
        <v>&gt;300K</v>
      </c>
      <c r="U39" t="str">
        <f>IF(AND(O39&gt;50,O39&lt;75),"51%-74%",IF(O39&lt;25,"below 25",IF(O39&lt;50,"25%- 50%",IF(O39&gt;=75,"Above 75"))))</f>
        <v>Above 75</v>
      </c>
      <c r="V39" t="str">
        <f t="shared" si="4"/>
        <v>below 25</v>
      </c>
      <c r="W39" t="str">
        <f t="shared" si="5"/>
        <v>&gt;50K</v>
      </c>
    </row>
    <row r="40" spans="1:23" x14ac:dyDescent="0.3">
      <c r="A40">
        <v>32</v>
      </c>
      <c r="B40">
        <v>8</v>
      </c>
      <c r="C40">
        <v>12.14</v>
      </c>
      <c r="D40" t="str">
        <f t="shared" si="0"/>
        <v>below 25</v>
      </c>
      <c r="E40">
        <v>83600</v>
      </c>
      <c r="F40" s="14">
        <v>122000</v>
      </c>
      <c r="G40" s="14" t="str">
        <f t="shared" si="6"/>
        <v>&gt;100K</v>
      </c>
      <c r="H40">
        <v>1.4593</v>
      </c>
      <c r="I40">
        <v>2</v>
      </c>
      <c r="J40" t="s">
        <v>17</v>
      </c>
      <c r="K40">
        <v>41</v>
      </c>
      <c r="L40" s="14">
        <v>375000</v>
      </c>
      <c r="M40" s="14" t="str">
        <f t="shared" si="1"/>
        <v>&gt;300K</v>
      </c>
      <c r="N40">
        <v>345000</v>
      </c>
      <c r="O40" s="11">
        <v>91.4</v>
      </c>
      <c r="P40">
        <v>360</v>
      </c>
      <c r="Q40" t="str">
        <f t="shared" si="2"/>
        <v>Above 75</v>
      </c>
      <c r="R40">
        <v>3.87</v>
      </c>
      <c r="T40" t="str">
        <f t="shared" si="3"/>
        <v>&gt;300K</v>
      </c>
      <c r="U40" t="str">
        <f>IF(AND(O40&gt;50,O40&lt;75),"51%-74%",IF(O40&lt;25,"below 25",IF(O40&lt;50,"25%- 50%",IF(O40&gt;=75,"Above 75"))))</f>
        <v>Above 75</v>
      </c>
      <c r="V40" t="str">
        <f t="shared" si="4"/>
        <v>below 25</v>
      </c>
      <c r="W40" t="str">
        <f t="shared" si="5"/>
        <v>&gt;100K</v>
      </c>
    </row>
    <row r="41" spans="1:23" x14ac:dyDescent="0.3">
      <c r="A41">
        <v>33</v>
      </c>
      <c r="B41">
        <v>8</v>
      </c>
      <c r="C41">
        <v>35.729999999999997</v>
      </c>
      <c r="D41" t="str">
        <f t="shared" si="0"/>
        <v>25%- 49%</v>
      </c>
      <c r="E41">
        <v>81700</v>
      </c>
      <c r="F41" s="14">
        <v>102000</v>
      </c>
      <c r="G41" s="14" t="str">
        <f t="shared" si="6"/>
        <v>&gt;100K</v>
      </c>
      <c r="H41">
        <v>1.2484999999999999</v>
      </c>
      <c r="I41">
        <v>2</v>
      </c>
      <c r="J41" t="s">
        <v>17</v>
      </c>
      <c r="K41">
        <v>30</v>
      </c>
      <c r="L41" s="14">
        <v>305000</v>
      </c>
      <c r="M41" s="14" t="str">
        <f t="shared" si="1"/>
        <v>&gt;300K</v>
      </c>
      <c r="N41">
        <v>245000</v>
      </c>
      <c r="O41" s="11">
        <v>80</v>
      </c>
      <c r="P41">
        <v>360</v>
      </c>
      <c r="Q41" t="str">
        <f t="shared" si="2"/>
        <v>Above 75</v>
      </c>
      <c r="R41">
        <v>3.49</v>
      </c>
      <c r="T41" t="str">
        <f t="shared" si="3"/>
        <v>&gt;300K</v>
      </c>
      <c r="U41" t="str">
        <f>IF(AND(O41&gt;50,O41&lt;75),"51%-74%",IF(O41&lt;25,"below 25",IF(O41&lt;50,"25%- 50%",IF(O41&gt;=75,"Above 75"))))</f>
        <v>Above 75</v>
      </c>
      <c r="V41" t="str">
        <f t="shared" si="4"/>
        <v>25%- 49%</v>
      </c>
      <c r="W41" t="str">
        <f t="shared" si="5"/>
        <v>&gt;100K</v>
      </c>
    </row>
    <row r="42" spans="1:23" x14ac:dyDescent="0.3">
      <c r="A42">
        <v>34</v>
      </c>
      <c r="B42">
        <v>29</v>
      </c>
      <c r="C42">
        <v>4.96</v>
      </c>
      <c r="D42" t="str">
        <f t="shared" si="0"/>
        <v>below 25</v>
      </c>
      <c r="E42">
        <v>82600</v>
      </c>
      <c r="F42" s="14">
        <v>196000</v>
      </c>
      <c r="G42" s="14" t="str">
        <f t="shared" si="6"/>
        <v>&gt;150K</v>
      </c>
      <c r="H42">
        <v>2.3729</v>
      </c>
      <c r="I42">
        <v>1</v>
      </c>
      <c r="J42" t="s">
        <v>17</v>
      </c>
      <c r="K42">
        <v>20</v>
      </c>
      <c r="L42" s="14">
        <v>405000</v>
      </c>
      <c r="M42" s="14" t="str">
        <f t="shared" si="1"/>
        <v>&gt;300K</v>
      </c>
      <c r="N42">
        <v>245000</v>
      </c>
      <c r="O42" s="11">
        <v>60</v>
      </c>
      <c r="P42">
        <v>360</v>
      </c>
      <c r="Q42" t="str">
        <f t="shared" si="2"/>
        <v>50%-74%</v>
      </c>
      <c r="R42">
        <v>2.75</v>
      </c>
      <c r="T42" t="str">
        <f t="shared" si="3"/>
        <v>&gt;300K</v>
      </c>
      <c r="U42" t="str">
        <f>IF(AND(O42&gt;50,O42&lt;75),"51%-74%",IF(O42&lt;25,"below 25",IF(O42&lt;50,"25%- 50%",IF(O42&gt;=75,"Above 75"))))</f>
        <v>51%-74%</v>
      </c>
      <c r="V42" t="str">
        <f t="shared" si="4"/>
        <v>below 25</v>
      </c>
      <c r="W42" t="str">
        <f t="shared" si="5"/>
        <v>&gt;150K</v>
      </c>
    </row>
    <row r="43" spans="1:23" x14ac:dyDescent="0.3">
      <c r="A43">
        <v>35</v>
      </c>
      <c r="B43">
        <v>6</v>
      </c>
      <c r="C43">
        <v>76.77</v>
      </c>
      <c r="D43" t="str">
        <f t="shared" si="0"/>
        <v>Above 75</v>
      </c>
      <c r="E43">
        <v>92700</v>
      </c>
      <c r="F43" s="14">
        <v>91000</v>
      </c>
      <c r="G43" s="14" t="str">
        <f t="shared" si="6"/>
        <v>&gt;50K</v>
      </c>
      <c r="H43">
        <v>0.98170000000000002</v>
      </c>
      <c r="I43">
        <v>2</v>
      </c>
      <c r="J43" t="s">
        <v>17</v>
      </c>
      <c r="K43">
        <v>41</v>
      </c>
      <c r="L43" s="14">
        <v>575000</v>
      </c>
      <c r="M43" s="14" t="str">
        <f t="shared" si="1"/>
        <v>&gt;300K</v>
      </c>
      <c r="N43">
        <v>455000</v>
      </c>
      <c r="O43" s="11">
        <v>78.78</v>
      </c>
      <c r="P43">
        <v>360</v>
      </c>
      <c r="Q43" t="str">
        <f t="shared" si="2"/>
        <v>Above 75</v>
      </c>
      <c r="R43">
        <v>3.6</v>
      </c>
      <c r="T43" t="str">
        <f t="shared" si="3"/>
        <v>&gt;300K</v>
      </c>
      <c r="U43" t="str">
        <f>IF(AND(O43&gt;50,O43&lt;75),"51%-74%",IF(O43&lt;25,"below 25",IF(O43&lt;50,"25%- 50%",IF(O43&gt;=75,"Above 75"))))</f>
        <v>Above 75</v>
      </c>
      <c r="V43" t="str">
        <f t="shared" si="4"/>
        <v>Above 75</v>
      </c>
      <c r="W43" t="str">
        <f t="shared" si="5"/>
        <v>&gt;50K</v>
      </c>
    </row>
    <row r="44" spans="1:23" x14ac:dyDescent="0.3">
      <c r="A44">
        <v>36</v>
      </c>
      <c r="B44">
        <v>4</v>
      </c>
      <c r="C44">
        <v>20.04</v>
      </c>
      <c r="D44" t="str">
        <f t="shared" si="0"/>
        <v>below 25</v>
      </c>
      <c r="E44">
        <v>77800</v>
      </c>
      <c r="F44" s="14">
        <v>72000</v>
      </c>
      <c r="G44" s="14" t="str">
        <f t="shared" si="6"/>
        <v>&gt;50K</v>
      </c>
      <c r="H44">
        <v>0.9254</v>
      </c>
      <c r="I44">
        <v>2</v>
      </c>
      <c r="J44" t="s">
        <v>17</v>
      </c>
      <c r="K44">
        <v>30</v>
      </c>
      <c r="L44" s="14">
        <v>195000</v>
      </c>
      <c r="M44" s="14" t="str">
        <f t="shared" si="1"/>
        <v>&gt;100K</v>
      </c>
      <c r="N44">
        <v>155000</v>
      </c>
      <c r="O44" s="11">
        <v>78.23</v>
      </c>
      <c r="P44">
        <v>360</v>
      </c>
      <c r="Q44" t="str">
        <f t="shared" si="2"/>
        <v>Above 75</v>
      </c>
      <c r="R44">
        <v>3.99</v>
      </c>
      <c r="T44" t="str">
        <f t="shared" si="3"/>
        <v>&gt;100K</v>
      </c>
      <c r="U44" t="str">
        <f>IF(AND(O44&gt;50,O44&lt;75),"51%-74%",IF(O44&lt;25,"below 25",IF(O44&lt;50,"25%- 50%",IF(O44&gt;=75,"Above 75"))))</f>
        <v>Above 75</v>
      </c>
      <c r="V44" t="str">
        <f t="shared" si="4"/>
        <v>below 25</v>
      </c>
      <c r="W44" t="str">
        <f t="shared" si="5"/>
        <v>&gt;50K</v>
      </c>
    </row>
    <row r="45" spans="1:23" x14ac:dyDescent="0.3">
      <c r="A45">
        <v>37</v>
      </c>
      <c r="B45">
        <v>48</v>
      </c>
      <c r="C45">
        <v>26.93</v>
      </c>
      <c r="D45" t="str">
        <f t="shared" si="0"/>
        <v>25%- 49%</v>
      </c>
      <c r="E45">
        <v>80000</v>
      </c>
      <c r="F45" s="14">
        <v>232000</v>
      </c>
      <c r="G45" s="14" t="str">
        <f t="shared" si="6"/>
        <v>&gt;225K</v>
      </c>
      <c r="H45">
        <v>2.9</v>
      </c>
      <c r="I45">
        <v>2</v>
      </c>
      <c r="J45" t="s">
        <v>17</v>
      </c>
      <c r="K45">
        <v>10</v>
      </c>
      <c r="L45" s="14">
        <v>445000</v>
      </c>
      <c r="M45" s="14" t="str">
        <f t="shared" si="1"/>
        <v>&gt;300K</v>
      </c>
      <c r="N45">
        <v>345000</v>
      </c>
      <c r="O45" s="11">
        <v>77.63</v>
      </c>
      <c r="P45">
        <v>180</v>
      </c>
      <c r="Q45" t="str">
        <f t="shared" si="2"/>
        <v>Above 75</v>
      </c>
      <c r="R45">
        <v>2.75</v>
      </c>
      <c r="T45" t="str">
        <f t="shared" si="3"/>
        <v>&gt;300K</v>
      </c>
      <c r="U45" t="str">
        <f>IF(AND(O45&gt;50,O45&lt;75),"51%-74%",IF(O45&lt;25,"below 25",IF(O45&lt;50,"25%- 50%",IF(O45&gt;=75,"Above 75"))))</f>
        <v>Above 75</v>
      </c>
      <c r="V45" t="str">
        <f t="shared" si="4"/>
        <v>25%- 49%</v>
      </c>
      <c r="W45" t="str">
        <f t="shared" si="5"/>
        <v>&gt;225K</v>
      </c>
    </row>
    <row r="46" spans="1:23" x14ac:dyDescent="0.3">
      <c r="A46">
        <v>38</v>
      </c>
      <c r="B46">
        <v>34</v>
      </c>
      <c r="C46">
        <v>25.02</v>
      </c>
      <c r="D46" t="str">
        <f t="shared" si="0"/>
        <v>25%- 49%</v>
      </c>
      <c r="E46">
        <v>96600</v>
      </c>
      <c r="F46" s="14">
        <v>159000</v>
      </c>
      <c r="G46" s="14" t="str">
        <f t="shared" si="6"/>
        <v>&gt;150K</v>
      </c>
      <c r="H46">
        <v>1.6459999999999999</v>
      </c>
      <c r="I46">
        <v>2</v>
      </c>
      <c r="J46" t="s">
        <v>17</v>
      </c>
      <c r="K46">
        <v>42</v>
      </c>
      <c r="L46" s="14">
        <v>285000</v>
      </c>
      <c r="M46" s="14" t="str">
        <f t="shared" si="1"/>
        <v>&gt;100K</v>
      </c>
      <c r="N46">
        <v>255000</v>
      </c>
      <c r="O46" s="11">
        <v>94.44</v>
      </c>
      <c r="P46">
        <v>360</v>
      </c>
      <c r="Q46" t="str">
        <f t="shared" si="2"/>
        <v>Above 75</v>
      </c>
      <c r="R46">
        <v>3.62</v>
      </c>
      <c r="T46" t="str">
        <f t="shared" si="3"/>
        <v>&gt;100K</v>
      </c>
      <c r="U46" t="str">
        <f>IF(AND(O46&gt;50,O46&lt;75),"51%-74%",IF(O46&lt;25,"below 25",IF(O46&lt;50,"25%- 50%",IF(O46&gt;=75,"Above 75"))))</f>
        <v>Above 75</v>
      </c>
      <c r="V46" t="str">
        <f t="shared" si="4"/>
        <v>25%- 49%</v>
      </c>
      <c r="W46" t="str">
        <f t="shared" si="5"/>
        <v>&gt;150K</v>
      </c>
    </row>
    <row r="47" spans="1:23" x14ac:dyDescent="0.3">
      <c r="A47">
        <v>39</v>
      </c>
      <c r="B47">
        <v>17</v>
      </c>
      <c r="C47">
        <v>14.53</v>
      </c>
      <c r="D47" t="str">
        <f t="shared" si="0"/>
        <v>below 25</v>
      </c>
      <c r="E47">
        <v>89100</v>
      </c>
      <c r="F47" s="14">
        <v>197000</v>
      </c>
      <c r="G47" s="14" t="str">
        <f t="shared" si="6"/>
        <v>&gt;150K</v>
      </c>
      <c r="H47">
        <v>2.2109999999999999</v>
      </c>
      <c r="I47">
        <v>2</v>
      </c>
      <c r="J47" t="s">
        <v>17</v>
      </c>
      <c r="K47">
        <v>20</v>
      </c>
      <c r="L47" s="14">
        <v>405000</v>
      </c>
      <c r="M47" s="14" t="str">
        <f t="shared" si="1"/>
        <v>&gt;300K</v>
      </c>
      <c r="N47">
        <v>245000</v>
      </c>
      <c r="O47" s="11">
        <v>60.6</v>
      </c>
      <c r="P47">
        <v>180</v>
      </c>
      <c r="Q47" t="str">
        <f t="shared" si="2"/>
        <v>50%-74%</v>
      </c>
      <c r="R47">
        <v>2.75</v>
      </c>
      <c r="T47" t="str">
        <f t="shared" si="3"/>
        <v>&gt;300K</v>
      </c>
      <c r="U47" t="str">
        <f>IF(AND(O47&gt;50,O47&lt;75),"51%-74%",IF(O47&lt;25,"below 25",IF(O47&lt;50,"25%- 50%",IF(O47&gt;=75,"Above 75"))))</f>
        <v>51%-74%</v>
      </c>
      <c r="V47" t="str">
        <f t="shared" si="4"/>
        <v>below 25</v>
      </c>
      <c r="W47" t="str">
        <f t="shared" si="5"/>
        <v>&gt;150K</v>
      </c>
    </row>
    <row r="48" spans="1:23" x14ac:dyDescent="0.3">
      <c r="A48">
        <v>40</v>
      </c>
      <c r="B48">
        <v>51</v>
      </c>
      <c r="C48">
        <v>23.51</v>
      </c>
      <c r="D48" t="str">
        <f t="shared" si="0"/>
        <v>below 25</v>
      </c>
      <c r="E48">
        <v>124900</v>
      </c>
      <c r="F48" s="14">
        <v>143000</v>
      </c>
      <c r="G48" s="14" t="str">
        <f t="shared" si="6"/>
        <v>&gt;100K</v>
      </c>
      <c r="H48">
        <v>1.1449</v>
      </c>
      <c r="I48">
        <v>2</v>
      </c>
      <c r="J48" t="s">
        <v>17</v>
      </c>
      <c r="K48">
        <v>44</v>
      </c>
      <c r="L48" s="14">
        <v>675000</v>
      </c>
      <c r="M48" s="14" t="str">
        <f t="shared" si="1"/>
        <v>&gt;600K</v>
      </c>
      <c r="N48">
        <v>475000</v>
      </c>
      <c r="O48" s="11">
        <v>69.7</v>
      </c>
      <c r="P48">
        <v>240</v>
      </c>
      <c r="Q48" t="str">
        <f t="shared" si="2"/>
        <v>50%-74%</v>
      </c>
      <c r="R48">
        <v>2.37</v>
      </c>
      <c r="T48" t="str">
        <f t="shared" si="3"/>
        <v>&gt;600K</v>
      </c>
      <c r="U48" t="str">
        <f>IF(AND(O48&gt;50,O48&lt;75),"51%-74%",IF(O48&lt;25,"below 25",IF(O48&lt;50,"25%- 50%",IF(O48&gt;=75,"Above 75"))))</f>
        <v>51%-74%</v>
      </c>
      <c r="V48" t="str">
        <f t="shared" si="4"/>
        <v>below 25</v>
      </c>
      <c r="W48" t="str">
        <f t="shared" si="5"/>
        <v>&gt;100K</v>
      </c>
    </row>
    <row r="49" spans="1:23" x14ac:dyDescent="0.3">
      <c r="A49">
        <v>41</v>
      </c>
      <c r="B49">
        <v>27</v>
      </c>
      <c r="C49">
        <v>5.0199999999999996</v>
      </c>
      <c r="D49" t="str">
        <f t="shared" si="0"/>
        <v>below 25</v>
      </c>
      <c r="E49">
        <v>102800</v>
      </c>
      <c r="F49" s="14">
        <v>158000</v>
      </c>
      <c r="G49" s="14" t="str">
        <f t="shared" si="6"/>
        <v>&gt;150K</v>
      </c>
      <c r="H49">
        <v>1.5369999999999999</v>
      </c>
      <c r="I49">
        <v>2</v>
      </c>
      <c r="J49" t="s">
        <v>17</v>
      </c>
      <c r="K49">
        <v>20</v>
      </c>
      <c r="L49" s="14">
        <v>345000</v>
      </c>
      <c r="M49" s="14" t="str">
        <f t="shared" si="1"/>
        <v>&gt;300K</v>
      </c>
      <c r="N49">
        <v>195000</v>
      </c>
      <c r="O49" s="11">
        <v>58.7</v>
      </c>
      <c r="P49">
        <v>180</v>
      </c>
      <c r="Q49" t="str">
        <f t="shared" si="2"/>
        <v>50%-74%</v>
      </c>
      <c r="R49">
        <v>2.5</v>
      </c>
      <c r="T49" t="str">
        <f t="shared" si="3"/>
        <v>&gt;300K</v>
      </c>
      <c r="U49" t="str">
        <f>IF(AND(O49&gt;50,O49&lt;75),"51%-74%",IF(O49&lt;25,"below 25",IF(O49&lt;50,"25%- 50%",IF(O49&gt;=75,"Above 75"))))</f>
        <v>51%-74%</v>
      </c>
      <c r="V49" t="str">
        <f t="shared" si="4"/>
        <v>below 25</v>
      </c>
      <c r="W49" t="str">
        <f t="shared" si="5"/>
        <v>&gt;150K</v>
      </c>
    </row>
    <row r="50" spans="1:23" x14ac:dyDescent="0.3">
      <c r="A50">
        <v>42</v>
      </c>
      <c r="B50">
        <v>8</v>
      </c>
      <c r="C50">
        <v>77.25</v>
      </c>
      <c r="D50" t="str">
        <f t="shared" si="0"/>
        <v>Above 75</v>
      </c>
      <c r="E50">
        <v>100000</v>
      </c>
      <c r="F50" s="14">
        <v>232000</v>
      </c>
      <c r="G50" s="14" t="str">
        <f t="shared" si="6"/>
        <v>&gt;225K</v>
      </c>
      <c r="H50">
        <v>2.3199999999999998</v>
      </c>
      <c r="I50">
        <v>2</v>
      </c>
      <c r="J50" t="s">
        <v>17</v>
      </c>
      <c r="K50">
        <v>20</v>
      </c>
      <c r="L50" s="14">
        <v>575000</v>
      </c>
      <c r="M50" s="14" t="str">
        <f t="shared" si="1"/>
        <v>&gt;300K</v>
      </c>
      <c r="N50">
        <v>475000</v>
      </c>
      <c r="O50" s="11">
        <v>83.33</v>
      </c>
      <c r="P50">
        <v>360</v>
      </c>
      <c r="Q50" t="str">
        <f t="shared" si="2"/>
        <v>Above 75</v>
      </c>
      <c r="R50">
        <v>3.37</v>
      </c>
      <c r="T50" t="str">
        <f t="shared" si="3"/>
        <v>&gt;300K</v>
      </c>
      <c r="U50" t="str">
        <f>IF(AND(O50&gt;50,O50&lt;75),"51%-74%",IF(O50&lt;25,"below 25",IF(O50&lt;50,"25%- 50%",IF(O50&gt;=75,"Above 75"))))</f>
        <v>Above 75</v>
      </c>
      <c r="V50" t="str">
        <f t="shared" si="4"/>
        <v>Above 75</v>
      </c>
      <c r="W50" t="str">
        <f t="shared" si="5"/>
        <v>&gt;225K</v>
      </c>
    </row>
    <row r="51" spans="1:23" x14ac:dyDescent="0.3">
      <c r="A51">
        <v>43</v>
      </c>
      <c r="B51">
        <v>8</v>
      </c>
      <c r="C51">
        <v>25.29</v>
      </c>
      <c r="D51" t="str">
        <f t="shared" si="0"/>
        <v>25%- 49%</v>
      </c>
      <c r="E51">
        <v>115100</v>
      </c>
      <c r="F51" s="14">
        <v>162000</v>
      </c>
      <c r="G51" s="14" t="str">
        <f t="shared" si="6"/>
        <v>&gt;150K</v>
      </c>
      <c r="H51">
        <v>1.4075</v>
      </c>
      <c r="I51">
        <v>2</v>
      </c>
      <c r="J51" t="s">
        <v>17</v>
      </c>
      <c r="K51">
        <v>20</v>
      </c>
      <c r="L51" s="14">
        <v>595000</v>
      </c>
      <c r="M51" s="14" t="str">
        <f t="shared" si="1"/>
        <v>&gt;300K</v>
      </c>
      <c r="N51">
        <v>475000</v>
      </c>
      <c r="O51" s="11">
        <v>80</v>
      </c>
      <c r="P51">
        <v>360</v>
      </c>
      <c r="Q51" t="str">
        <f t="shared" si="2"/>
        <v>Above 75</v>
      </c>
      <c r="R51">
        <v>2.5</v>
      </c>
      <c r="T51" t="str">
        <f t="shared" si="3"/>
        <v>&gt;300K</v>
      </c>
      <c r="U51" t="str">
        <f>IF(AND(O51&gt;50,O51&lt;75),"51%-74%",IF(O51&lt;25,"below 25",IF(O51&lt;50,"25%- 50%",IF(O51&gt;=75,"Above 75"))))</f>
        <v>Above 75</v>
      </c>
      <c r="V51" t="str">
        <f t="shared" si="4"/>
        <v>25%- 49%</v>
      </c>
      <c r="W51" t="str">
        <f t="shared" si="5"/>
        <v>&gt;150K</v>
      </c>
    </row>
    <row r="52" spans="1:23" x14ac:dyDescent="0.3">
      <c r="A52">
        <v>44</v>
      </c>
      <c r="B52">
        <v>41</v>
      </c>
      <c r="C52">
        <v>31.34</v>
      </c>
      <c r="D52" t="str">
        <f t="shared" si="0"/>
        <v>25%- 49%</v>
      </c>
      <c r="E52">
        <v>92100</v>
      </c>
      <c r="F52" s="14">
        <v>36000</v>
      </c>
      <c r="G52" s="14" t="str">
        <f t="shared" si="6"/>
        <v>&lt;50K</v>
      </c>
      <c r="H52">
        <v>0.39090000000000003</v>
      </c>
      <c r="I52">
        <v>2</v>
      </c>
      <c r="J52" t="s">
        <v>17</v>
      </c>
      <c r="K52">
        <v>48</v>
      </c>
      <c r="L52" s="14">
        <v>375000</v>
      </c>
      <c r="M52" s="14" t="str">
        <f t="shared" si="1"/>
        <v>&gt;300K</v>
      </c>
      <c r="N52">
        <v>195000</v>
      </c>
      <c r="O52" s="11">
        <v>51.73</v>
      </c>
      <c r="P52">
        <v>360</v>
      </c>
      <c r="Q52" t="str">
        <f t="shared" si="2"/>
        <v>50%-74%</v>
      </c>
      <c r="R52">
        <v>3.12</v>
      </c>
      <c r="T52" t="str">
        <f t="shared" si="3"/>
        <v>&gt;300K</v>
      </c>
      <c r="U52" t="str">
        <f>IF(AND(O52&gt;50,O52&lt;75),"51%-74%",IF(O52&lt;25,"below 25",IF(O52&lt;50,"25%- 50%",IF(O52&gt;=75,"Above 75"))))</f>
        <v>51%-74%</v>
      </c>
      <c r="V52" t="str">
        <f t="shared" si="4"/>
        <v>25%- 49%</v>
      </c>
      <c r="W52" t="b">
        <f t="shared" si="5"/>
        <v>0</v>
      </c>
    </row>
    <row r="53" spans="1:23" x14ac:dyDescent="0.3">
      <c r="A53">
        <v>45</v>
      </c>
      <c r="B53">
        <v>9</v>
      </c>
      <c r="C53">
        <v>18.05</v>
      </c>
      <c r="D53" t="str">
        <f t="shared" si="0"/>
        <v>below 25</v>
      </c>
      <c r="E53">
        <v>97800</v>
      </c>
      <c r="F53" s="14">
        <v>60000</v>
      </c>
      <c r="G53" s="14" t="str">
        <f t="shared" si="6"/>
        <v>&gt;50K</v>
      </c>
      <c r="H53">
        <v>0.61350000000000005</v>
      </c>
      <c r="I53">
        <v>1</v>
      </c>
      <c r="J53" t="s">
        <v>17</v>
      </c>
      <c r="K53">
        <v>20</v>
      </c>
      <c r="L53" s="14">
        <v>195000</v>
      </c>
      <c r="M53" s="14" t="str">
        <f t="shared" si="1"/>
        <v>&gt;100K</v>
      </c>
      <c r="N53">
        <v>145000</v>
      </c>
      <c r="O53" s="11">
        <v>80</v>
      </c>
      <c r="P53">
        <v>360</v>
      </c>
      <c r="Q53" t="str">
        <f t="shared" si="2"/>
        <v>Above 75</v>
      </c>
      <c r="R53">
        <v>3.99</v>
      </c>
      <c r="T53" t="str">
        <f t="shared" si="3"/>
        <v>&gt;100K</v>
      </c>
      <c r="U53" t="str">
        <f>IF(AND(O53&gt;50,O53&lt;75),"51%-74%",IF(O53&lt;25,"below 25",IF(O53&lt;50,"25%- 50%",IF(O53&gt;=75,"Above 75"))))</f>
        <v>Above 75</v>
      </c>
      <c r="V53" t="str">
        <f t="shared" si="4"/>
        <v>below 25</v>
      </c>
      <c r="W53" t="str">
        <f t="shared" si="5"/>
        <v>&gt;50K</v>
      </c>
    </row>
    <row r="54" spans="1:23" x14ac:dyDescent="0.3">
      <c r="A54">
        <v>46</v>
      </c>
      <c r="B54">
        <v>31</v>
      </c>
      <c r="C54">
        <v>6.85</v>
      </c>
      <c r="D54" t="str">
        <f t="shared" si="0"/>
        <v>below 25</v>
      </c>
      <c r="E54">
        <v>86900</v>
      </c>
      <c r="F54" s="14">
        <v>138000</v>
      </c>
      <c r="G54" s="14" t="str">
        <f t="shared" si="6"/>
        <v>&gt;100K</v>
      </c>
      <c r="H54">
        <v>1.5880000000000001</v>
      </c>
      <c r="I54">
        <v>2</v>
      </c>
      <c r="J54" t="s">
        <v>17</v>
      </c>
      <c r="K54">
        <v>20</v>
      </c>
      <c r="L54" s="14">
        <v>305000</v>
      </c>
      <c r="M54" s="14" t="str">
        <f t="shared" si="1"/>
        <v>&gt;300K</v>
      </c>
      <c r="N54">
        <v>225000</v>
      </c>
      <c r="O54" s="11">
        <v>74.83</v>
      </c>
      <c r="P54">
        <v>360</v>
      </c>
      <c r="Q54" t="str">
        <f t="shared" si="2"/>
        <v>50%-74%</v>
      </c>
      <c r="R54">
        <v>3</v>
      </c>
      <c r="T54" t="str">
        <f t="shared" si="3"/>
        <v>&gt;300K</v>
      </c>
      <c r="U54" t="str">
        <f>IF(AND(O54&gt;50,O54&lt;75),"51%-74%",IF(O54&lt;25,"below 25",IF(O54&lt;50,"25%- 50%",IF(O54&gt;=75,"Above 75"))))</f>
        <v>51%-74%</v>
      </c>
      <c r="V54" t="str">
        <f t="shared" si="4"/>
        <v>below 25</v>
      </c>
      <c r="W54" t="str">
        <f t="shared" si="5"/>
        <v>&gt;100K</v>
      </c>
    </row>
    <row r="55" spans="1:23" x14ac:dyDescent="0.3">
      <c r="A55">
        <v>47</v>
      </c>
      <c r="B55">
        <v>36</v>
      </c>
      <c r="C55">
        <v>9.33</v>
      </c>
      <c r="D55" t="str">
        <f t="shared" si="0"/>
        <v>below 25</v>
      </c>
      <c r="E55">
        <v>96500</v>
      </c>
      <c r="F55" s="14">
        <v>229000</v>
      </c>
      <c r="G55" s="14" t="str">
        <f t="shared" si="6"/>
        <v>&gt;225K</v>
      </c>
      <c r="H55">
        <v>2.3731</v>
      </c>
      <c r="I55">
        <v>2</v>
      </c>
      <c r="J55" t="s">
        <v>17</v>
      </c>
      <c r="K55">
        <v>30</v>
      </c>
      <c r="L55" s="14">
        <v>475000</v>
      </c>
      <c r="M55" s="14" t="str">
        <f t="shared" si="1"/>
        <v>&gt;300K</v>
      </c>
      <c r="N55">
        <v>315000</v>
      </c>
      <c r="O55" s="11">
        <v>66.27</v>
      </c>
      <c r="P55">
        <v>360</v>
      </c>
      <c r="Q55" t="str">
        <f t="shared" si="2"/>
        <v>50%-74%</v>
      </c>
      <c r="R55">
        <v>3.37</v>
      </c>
      <c r="T55" t="str">
        <f t="shared" si="3"/>
        <v>&gt;300K</v>
      </c>
      <c r="U55" t="str">
        <f>IF(AND(O55&gt;50,O55&lt;75),"51%-74%",IF(O55&lt;25,"below 25",IF(O55&lt;50,"25%- 50%",IF(O55&gt;=75,"Above 75"))))</f>
        <v>51%-74%</v>
      </c>
      <c r="V55" t="str">
        <f t="shared" si="4"/>
        <v>below 25</v>
      </c>
      <c r="W55" t="str">
        <f t="shared" si="5"/>
        <v>&gt;225K</v>
      </c>
    </row>
    <row r="56" spans="1:23" x14ac:dyDescent="0.3">
      <c r="A56">
        <v>48</v>
      </c>
      <c r="B56">
        <v>48</v>
      </c>
      <c r="C56">
        <v>59.3</v>
      </c>
      <c r="D56" t="str">
        <f t="shared" si="0"/>
        <v>50%-74%</v>
      </c>
      <c r="E56">
        <v>52500</v>
      </c>
      <c r="F56" s="14">
        <v>173000</v>
      </c>
      <c r="G56" s="14" t="str">
        <f t="shared" si="6"/>
        <v>&gt;150K</v>
      </c>
      <c r="H56">
        <v>3.2951999999999999</v>
      </c>
      <c r="I56">
        <v>2</v>
      </c>
      <c r="J56" t="s">
        <v>18</v>
      </c>
      <c r="K56">
        <v>20</v>
      </c>
      <c r="L56" s="14">
        <v>255000</v>
      </c>
      <c r="M56" s="14" t="str">
        <f t="shared" si="1"/>
        <v>&gt;100K</v>
      </c>
      <c r="N56">
        <v>205000</v>
      </c>
      <c r="O56" s="11">
        <v>80</v>
      </c>
      <c r="P56">
        <v>360</v>
      </c>
      <c r="Q56" t="str">
        <f t="shared" si="2"/>
        <v>Above 75</v>
      </c>
      <c r="R56">
        <v>2.87</v>
      </c>
      <c r="T56" t="str">
        <f t="shared" si="3"/>
        <v>&gt;100K</v>
      </c>
      <c r="U56" t="str">
        <f>IF(AND(O56&gt;50,O56&lt;75),"51%-74%",IF(O56&lt;25,"below 25",IF(O56&lt;50,"25%- 50%",IF(O56&gt;=75,"Above 75"))))</f>
        <v>Above 75</v>
      </c>
      <c r="V56" t="str">
        <f t="shared" si="4"/>
        <v>50%-74%</v>
      </c>
      <c r="W56" t="str">
        <f t="shared" si="5"/>
        <v>&gt;150K</v>
      </c>
    </row>
    <row r="57" spans="1:23" x14ac:dyDescent="0.3">
      <c r="A57">
        <v>49</v>
      </c>
      <c r="B57">
        <v>55</v>
      </c>
      <c r="C57">
        <v>4.3499999999999996</v>
      </c>
      <c r="D57" t="str">
        <f t="shared" si="0"/>
        <v>below 25</v>
      </c>
      <c r="E57">
        <v>76800</v>
      </c>
      <c r="F57" s="14">
        <v>146000</v>
      </c>
      <c r="G57" s="14" t="str">
        <f t="shared" si="6"/>
        <v>&gt;100K</v>
      </c>
      <c r="H57">
        <v>1.901</v>
      </c>
      <c r="I57">
        <v>2</v>
      </c>
      <c r="J57" t="s">
        <v>18</v>
      </c>
      <c r="K57">
        <v>10</v>
      </c>
      <c r="L57" s="14">
        <v>305000</v>
      </c>
      <c r="M57" s="14" t="str">
        <f t="shared" si="1"/>
        <v>&gt;300K</v>
      </c>
      <c r="N57">
        <v>175000</v>
      </c>
      <c r="O57" s="11">
        <v>57.83</v>
      </c>
      <c r="P57">
        <v>180</v>
      </c>
      <c r="Q57" t="str">
        <f t="shared" si="2"/>
        <v>50%-74%</v>
      </c>
      <c r="R57">
        <v>2.87</v>
      </c>
      <c r="T57" t="str">
        <f t="shared" si="3"/>
        <v>&gt;300K</v>
      </c>
      <c r="U57" t="str">
        <f>IF(AND(O57&gt;50,O57&lt;75),"51%-74%",IF(O57&lt;25,"below 25",IF(O57&lt;50,"25%- 50%",IF(O57&gt;=75,"Above 75"))))</f>
        <v>51%-74%</v>
      </c>
      <c r="V57" t="str">
        <f t="shared" si="4"/>
        <v>below 25</v>
      </c>
      <c r="W57" t="str">
        <f t="shared" si="5"/>
        <v>&gt;100K</v>
      </c>
    </row>
    <row r="58" spans="1:23" x14ac:dyDescent="0.3">
      <c r="A58">
        <v>50</v>
      </c>
      <c r="B58">
        <v>47</v>
      </c>
      <c r="C58">
        <v>20.22</v>
      </c>
      <c r="D58" t="str">
        <f t="shared" si="0"/>
        <v>below 25</v>
      </c>
      <c r="E58">
        <v>80700</v>
      </c>
      <c r="F58" s="14">
        <v>57000</v>
      </c>
      <c r="G58" s="14" t="str">
        <f t="shared" si="6"/>
        <v>&gt;50K</v>
      </c>
      <c r="H58">
        <v>0.70630000000000004</v>
      </c>
      <c r="I58">
        <v>1</v>
      </c>
      <c r="J58" t="s">
        <v>18</v>
      </c>
      <c r="K58">
        <v>39</v>
      </c>
      <c r="L58" s="14">
        <v>335000</v>
      </c>
      <c r="M58" s="14" t="str">
        <f t="shared" si="1"/>
        <v>&gt;300K</v>
      </c>
      <c r="N58">
        <v>315000</v>
      </c>
      <c r="O58" s="11">
        <v>93.56</v>
      </c>
      <c r="P58">
        <v>360</v>
      </c>
      <c r="Q58" t="str">
        <f t="shared" si="2"/>
        <v>Above 75</v>
      </c>
      <c r="R58">
        <v>2.87</v>
      </c>
      <c r="T58" t="str">
        <f t="shared" si="3"/>
        <v>&gt;300K</v>
      </c>
      <c r="U58" t="str">
        <f>IF(AND(O58&gt;50,O58&lt;75),"51%-74%",IF(O58&lt;25,"below 25",IF(O58&lt;50,"25%- 50%",IF(O58&gt;=75,"Above 75"))))</f>
        <v>Above 75</v>
      </c>
      <c r="V58" t="str">
        <f t="shared" si="4"/>
        <v>below 25</v>
      </c>
      <c r="W58" t="str">
        <f t="shared" si="5"/>
        <v>&gt;50K</v>
      </c>
    </row>
    <row r="59" spans="1:23" x14ac:dyDescent="0.3">
      <c r="A59">
        <v>51</v>
      </c>
      <c r="B59">
        <v>53</v>
      </c>
      <c r="C59">
        <v>39.58</v>
      </c>
      <c r="D59" t="str">
        <f t="shared" si="0"/>
        <v>25%- 49%</v>
      </c>
      <c r="E59">
        <v>106900</v>
      </c>
      <c r="F59" s="14">
        <v>91000</v>
      </c>
      <c r="G59" s="14" t="str">
        <f t="shared" si="6"/>
        <v>&gt;50K</v>
      </c>
      <c r="H59">
        <v>0.85129999999999995</v>
      </c>
      <c r="I59">
        <v>2</v>
      </c>
      <c r="J59" t="s">
        <v>18</v>
      </c>
      <c r="K59">
        <v>30</v>
      </c>
      <c r="L59" s="14">
        <v>345000</v>
      </c>
      <c r="M59" s="14" t="str">
        <f t="shared" si="1"/>
        <v>&gt;300K</v>
      </c>
      <c r="N59">
        <v>285000</v>
      </c>
      <c r="O59" s="11">
        <v>83.52</v>
      </c>
      <c r="P59">
        <v>360</v>
      </c>
      <c r="Q59" t="str">
        <f t="shared" si="2"/>
        <v>Above 75</v>
      </c>
      <c r="R59">
        <v>2.99</v>
      </c>
      <c r="T59" t="str">
        <f t="shared" si="3"/>
        <v>&gt;300K</v>
      </c>
      <c r="U59" t="str">
        <f>IF(AND(O59&gt;50,O59&lt;75),"51%-74%",IF(O59&lt;25,"below 25",IF(O59&lt;50,"25%- 50%",IF(O59&gt;=75,"Above 75"))))</f>
        <v>Above 75</v>
      </c>
      <c r="V59" t="str">
        <f t="shared" si="4"/>
        <v>25%- 49%</v>
      </c>
      <c r="W59" t="str">
        <f t="shared" si="5"/>
        <v>&gt;50K</v>
      </c>
    </row>
    <row r="60" spans="1:23" x14ac:dyDescent="0.3">
      <c r="A60">
        <v>52</v>
      </c>
      <c r="B60">
        <v>5</v>
      </c>
      <c r="C60">
        <v>2.66</v>
      </c>
      <c r="D60" t="str">
        <f t="shared" si="0"/>
        <v>below 25</v>
      </c>
      <c r="E60">
        <v>72300</v>
      </c>
      <c r="F60" s="14">
        <v>123000</v>
      </c>
      <c r="G60" s="14" t="str">
        <f t="shared" si="6"/>
        <v>&gt;100K</v>
      </c>
      <c r="H60">
        <v>1.7012</v>
      </c>
      <c r="I60">
        <v>1</v>
      </c>
      <c r="J60" t="s">
        <v>18</v>
      </c>
      <c r="K60">
        <v>20</v>
      </c>
      <c r="L60" s="14">
        <v>365000</v>
      </c>
      <c r="M60" s="14" t="str">
        <f t="shared" si="1"/>
        <v>&gt;300K</v>
      </c>
      <c r="N60">
        <v>335000</v>
      </c>
      <c r="O60" s="11">
        <v>90</v>
      </c>
      <c r="P60">
        <v>360</v>
      </c>
      <c r="Q60" t="str">
        <f t="shared" si="2"/>
        <v>Above 75</v>
      </c>
      <c r="R60">
        <v>2.99</v>
      </c>
      <c r="T60" t="str">
        <f t="shared" si="3"/>
        <v>&gt;300K</v>
      </c>
      <c r="U60" t="str">
        <f>IF(AND(O60&gt;50,O60&lt;75),"51%-74%",IF(O60&lt;25,"below 25",IF(O60&lt;50,"25%- 50%",IF(O60&gt;=75,"Above 75"))))</f>
        <v>Above 75</v>
      </c>
      <c r="V60" t="str">
        <f t="shared" si="4"/>
        <v>below 25</v>
      </c>
      <c r="W60" t="str">
        <f t="shared" si="5"/>
        <v>&gt;100K</v>
      </c>
    </row>
    <row r="61" spans="1:23" x14ac:dyDescent="0.3">
      <c r="A61">
        <v>53</v>
      </c>
      <c r="B61">
        <v>36</v>
      </c>
      <c r="C61">
        <v>2.91</v>
      </c>
      <c r="D61" t="str">
        <f t="shared" si="0"/>
        <v>below 25</v>
      </c>
      <c r="E61">
        <v>77600</v>
      </c>
      <c r="F61" s="14">
        <v>146000</v>
      </c>
      <c r="G61" s="14" t="str">
        <f t="shared" si="6"/>
        <v>&gt;100K</v>
      </c>
      <c r="H61">
        <v>1.8814</v>
      </c>
      <c r="I61">
        <v>2</v>
      </c>
      <c r="J61" t="s">
        <v>18</v>
      </c>
      <c r="K61">
        <v>20</v>
      </c>
      <c r="L61" s="14">
        <v>355000</v>
      </c>
      <c r="M61" s="14" t="str">
        <f t="shared" si="1"/>
        <v>&gt;300K</v>
      </c>
      <c r="N61">
        <v>305000</v>
      </c>
      <c r="O61" s="11">
        <v>88.57</v>
      </c>
      <c r="P61">
        <v>360</v>
      </c>
      <c r="Q61" t="str">
        <f t="shared" si="2"/>
        <v>Above 75</v>
      </c>
      <c r="R61">
        <v>3.5</v>
      </c>
      <c r="T61" t="str">
        <f t="shared" si="3"/>
        <v>&gt;300K</v>
      </c>
      <c r="U61" t="str">
        <f>IF(AND(O61&gt;50,O61&lt;75),"51%-74%",IF(O61&lt;25,"below 25",IF(O61&lt;50,"25%- 50%",IF(O61&gt;=75,"Above 75"))))</f>
        <v>Above 75</v>
      </c>
      <c r="V61" t="str">
        <f t="shared" si="4"/>
        <v>below 25</v>
      </c>
      <c r="W61" t="str">
        <f t="shared" si="5"/>
        <v>&gt;100K</v>
      </c>
    </row>
    <row r="62" spans="1:23" x14ac:dyDescent="0.3">
      <c r="A62">
        <v>54</v>
      </c>
      <c r="B62">
        <v>13</v>
      </c>
      <c r="C62">
        <v>8.7100000000000009</v>
      </c>
      <c r="D62" t="str">
        <f t="shared" si="0"/>
        <v>below 25</v>
      </c>
      <c r="E62">
        <v>54700</v>
      </c>
      <c r="F62" s="14">
        <v>79000</v>
      </c>
      <c r="G62" s="14" t="str">
        <f t="shared" si="6"/>
        <v>&gt;50K</v>
      </c>
      <c r="H62">
        <v>1.4441999999999999</v>
      </c>
      <c r="I62">
        <v>2</v>
      </c>
      <c r="J62" t="s">
        <v>18</v>
      </c>
      <c r="K62">
        <v>10</v>
      </c>
      <c r="L62" s="14">
        <v>145000</v>
      </c>
      <c r="M62" s="14" t="str">
        <f t="shared" si="1"/>
        <v>&gt;100K</v>
      </c>
      <c r="N62">
        <v>105000</v>
      </c>
      <c r="O62" s="11">
        <v>71.72</v>
      </c>
      <c r="P62">
        <v>180</v>
      </c>
      <c r="Q62" t="str">
        <f t="shared" si="2"/>
        <v>50%-74%</v>
      </c>
      <c r="R62">
        <v>3.75</v>
      </c>
      <c r="T62" t="str">
        <f t="shared" si="3"/>
        <v>&gt;100K</v>
      </c>
      <c r="U62" t="str">
        <f>IF(AND(O62&gt;50,O62&lt;75),"51%-74%",IF(O62&lt;25,"below 25",IF(O62&lt;50,"25%- 50%",IF(O62&gt;=75,"Above 75"))))</f>
        <v>51%-74%</v>
      </c>
      <c r="V62" t="str">
        <f t="shared" si="4"/>
        <v>below 25</v>
      </c>
      <c r="W62" t="str">
        <f t="shared" si="5"/>
        <v>&gt;50K</v>
      </c>
    </row>
    <row r="63" spans="1:23" x14ac:dyDescent="0.3">
      <c r="A63">
        <v>55</v>
      </c>
      <c r="B63">
        <v>25</v>
      </c>
      <c r="C63">
        <v>12.34</v>
      </c>
      <c r="D63" t="str">
        <f t="shared" si="0"/>
        <v>below 25</v>
      </c>
      <c r="E63">
        <v>95300</v>
      </c>
      <c r="F63" s="14">
        <v>112000</v>
      </c>
      <c r="G63" s="14" t="str">
        <f t="shared" si="6"/>
        <v>&gt;100K</v>
      </c>
      <c r="H63">
        <v>1.1752</v>
      </c>
      <c r="I63">
        <v>2</v>
      </c>
      <c r="J63" t="s">
        <v>18</v>
      </c>
      <c r="K63">
        <v>45</v>
      </c>
      <c r="L63" s="14">
        <v>515000</v>
      </c>
      <c r="M63" s="14" t="str">
        <f t="shared" si="1"/>
        <v>&gt;300K</v>
      </c>
      <c r="N63">
        <v>285000</v>
      </c>
      <c r="O63" s="11">
        <v>56.55</v>
      </c>
      <c r="P63">
        <v>180</v>
      </c>
      <c r="Q63" t="str">
        <f t="shared" si="2"/>
        <v>50%-74%</v>
      </c>
      <c r="R63">
        <v>3.25</v>
      </c>
      <c r="T63" t="str">
        <f t="shared" si="3"/>
        <v>&gt;300K</v>
      </c>
      <c r="U63" t="str">
        <f>IF(AND(O63&gt;50,O63&lt;75),"51%-74%",IF(O63&lt;25,"below 25",IF(O63&lt;50,"25%- 50%",IF(O63&gt;=75,"Above 75"))))</f>
        <v>51%-74%</v>
      </c>
      <c r="V63" t="str">
        <f t="shared" si="4"/>
        <v>below 25</v>
      </c>
      <c r="W63" t="str">
        <f t="shared" si="5"/>
        <v>&gt;100K</v>
      </c>
    </row>
    <row r="64" spans="1:23" x14ac:dyDescent="0.3">
      <c r="A64">
        <v>56</v>
      </c>
      <c r="B64">
        <v>8</v>
      </c>
      <c r="C64">
        <v>23.98</v>
      </c>
      <c r="D64" t="str">
        <f t="shared" si="0"/>
        <v>below 25</v>
      </c>
      <c r="E64">
        <v>71000</v>
      </c>
      <c r="F64" s="14">
        <v>191000</v>
      </c>
      <c r="G64" s="14" t="str">
        <f t="shared" si="6"/>
        <v>&gt;150K</v>
      </c>
      <c r="H64">
        <v>2.6901000000000002</v>
      </c>
      <c r="I64">
        <v>2</v>
      </c>
      <c r="J64" t="s">
        <v>18</v>
      </c>
      <c r="K64">
        <v>20</v>
      </c>
      <c r="L64" s="14">
        <v>455000</v>
      </c>
      <c r="M64" s="14" t="str">
        <f t="shared" si="1"/>
        <v>&gt;300K</v>
      </c>
      <c r="N64">
        <v>365000</v>
      </c>
      <c r="O64" s="11">
        <v>80</v>
      </c>
      <c r="P64">
        <v>360</v>
      </c>
      <c r="Q64" t="str">
        <f t="shared" si="2"/>
        <v>Above 75</v>
      </c>
      <c r="R64">
        <v>2.87</v>
      </c>
      <c r="T64" t="str">
        <f t="shared" si="3"/>
        <v>&gt;300K</v>
      </c>
      <c r="U64" t="str">
        <f>IF(AND(O64&gt;50,O64&lt;75),"51%-74%",IF(O64&lt;25,"below 25",IF(O64&lt;50,"25%- 50%",IF(O64&gt;=75,"Above 75"))))</f>
        <v>Above 75</v>
      </c>
      <c r="V64" t="str">
        <f t="shared" si="4"/>
        <v>below 25</v>
      </c>
      <c r="W64" t="str">
        <f t="shared" si="5"/>
        <v>&gt;150K</v>
      </c>
    </row>
    <row r="65" spans="1:23" x14ac:dyDescent="0.3">
      <c r="A65">
        <v>57</v>
      </c>
      <c r="B65">
        <v>5</v>
      </c>
      <c r="C65">
        <v>6.5</v>
      </c>
      <c r="D65" t="str">
        <f t="shared" si="0"/>
        <v>below 25</v>
      </c>
      <c r="E65">
        <v>71400</v>
      </c>
      <c r="F65" s="14">
        <v>53000</v>
      </c>
      <c r="G65" s="14" t="str">
        <f t="shared" si="6"/>
        <v>&gt;50K</v>
      </c>
      <c r="H65">
        <v>0.74229999999999996</v>
      </c>
      <c r="I65">
        <v>2</v>
      </c>
      <c r="J65" t="s">
        <v>18</v>
      </c>
      <c r="K65">
        <v>39</v>
      </c>
      <c r="L65" s="14">
        <v>305000</v>
      </c>
      <c r="M65" s="14" t="str">
        <f t="shared" si="1"/>
        <v>&gt;300K</v>
      </c>
      <c r="N65">
        <v>265000</v>
      </c>
      <c r="O65" s="11">
        <v>91.31</v>
      </c>
      <c r="P65">
        <v>360</v>
      </c>
      <c r="Q65" t="str">
        <f t="shared" si="2"/>
        <v>Above 75</v>
      </c>
      <c r="R65">
        <v>3.37</v>
      </c>
      <c r="T65" t="str">
        <f t="shared" si="3"/>
        <v>&gt;300K</v>
      </c>
      <c r="U65" t="str">
        <f>IF(AND(O65&gt;50,O65&lt;75),"51%-74%",IF(O65&lt;25,"below 25",IF(O65&lt;50,"25%- 50%",IF(O65&gt;=75,"Above 75"))))</f>
        <v>Above 75</v>
      </c>
      <c r="V65" t="str">
        <f t="shared" si="4"/>
        <v>below 25</v>
      </c>
      <c r="W65" t="str">
        <f t="shared" si="5"/>
        <v>&gt;50K</v>
      </c>
    </row>
    <row r="66" spans="1:23" x14ac:dyDescent="0.3">
      <c r="A66">
        <v>58</v>
      </c>
      <c r="B66">
        <v>6</v>
      </c>
      <c r="C66">
        <v>90.45</v>
      </c>
      <c r="D66" t="str">
        <f t="shared" si="0"/>
        <v>Above 75</v>
      </c>
      <c r="E66">
        <v>83300</v>
      </c>
      <c r="F66" s="14">
        <v>102000</v>
      </c>
      <c r="G66" s="14" t="str">
        <f t="shared" si="6"/>
        <v>&gt;100K</v>
      </c>
      <c r="H66">
        <v>1.2244999999999999</v>
      </c>
      <c r="I66">
        <v>2</v>
      </c>
      <c r="J66" t="s">
        <v>18</v>
      </c>
      <c r="K66">
        <v>42</v>
      </c>
      <c r="L66" s="14">
        <v>535000</v>
      </c>
      <c r="M66" s="14" t="str">
        <f t="shared" si="1"/>
        <v>&gt;300K</v>
      </c>
      <c r="N66">
        <v>285000</v>
      </c>
      <c r="O66" s="11">
        <v>54.66</v>
      </c>
      <c r="P66">
        <v>360</v>
      </c>
      <c r="Q66" t="str">
        <f t="shared" si="2"/>
        <v>50%-74%</v>
      </c>
      <c r="R66">
        <v>2.87</v>
      </c>
      <c r="T66" t="str">
        <f t="shared" si="3"/>
        <v>&gt;300K</v>
      </c>
      <c r="U66" t="str">
        <f>IF(AND(O66&gt;50,O66&lt;75),"51%-74%",IF(O66&lt;25,"below 25",IF(O66&lt;50,"25%- 50%",IF(O66&gt;=75,"Above 75"))))</f>
        <v>51%-74%</v>
      </c>
      <c r="V66" t="str">
        <f t="shared" si="4"/>
        <v>Above 75</v>
      </c>
      <c r="W66" t="str">
        <f t="shared" si="5"/>
        <v>&gt;100K</v>
      </c>
    </row>
    <row r="67" spans="1:23" x14ac:dyDescent="0.3">
      <c r="A67">
        <v>59</v>
      </c>
      <c r="B67">
        <v>41</v>
      </c>
      <c r="C67">
        <v>31.34</v>
      </c>
      <c r="D67" t="str">
        <f t="shared" si="0"/>
        <v>25%- 49%</v>
      </c>
      <c r="E67">
        <v>92100</v>
      </c>
      <c r="F67" s="14">
        <v>75000</v>
      </c>
      <c r="G67" s="14" t="str">
        <f t="shared" si="6"/>
        <v>&gt;50K</v>
      </c>
      <c r="H67">
        <v>0.81430000000000002</v>
      </c>
      <c r="I67">
        <v>2</v>
      </c>
      <c r="J67" t="s">
        <v>18</v>
      </c>
      <c r="K67">
        <v>36</v>
      </c>
      <c r="L67" s="14">
        <v>375000</v>
      </c>
      <c r="M67" s="14" t="str">
        <f t="shared" si="1"/>
        <v>&gt;300K</v>
      </c>
      <c r="N67">
        <v>185000</v>
      </c>
      <c r="O67" s="11">
        <v>49.33</v>
      </c>
      <c r="P67">
        <v>180</v>
      </c>
      <c r="Q67" t="str">
        <f t="shared" si="2"/>
        <v>25%- 49%</v>
      </c>
      <c r="R67">
        <v>3.25</v>
      </c>
      <c r="T67" t="str">
        <f t="shared" si="3"/>
        <v>&gt;300K</v>
      </c>
      <c r="U67" t="str">
        <f>IF(AND(O67&gt;50,O67&lt;75),"51%-74%",IF(O67&lt;25,"below 25",IF(O67&lt;50,"25%- 50%",IF(O67&gt;=75,"Above 75"))))</f>
        <v>25%- 50%</v>
      </c>
      <c r="V67" t="str">
        <f t="shared" si="4"/>
        <v>25%- 49%</v>
      </c>
      <c r="W67" t="str">
        <f t="shared" si="5"/>
        <v>&gt;50K</v>
      </c>
    </row>
    <row r="68" spans="1:23" x14ac:dyDescent="0.3">
      <c r="A68">
        <v>60</v>
      </c>
      <c r="B68">
        <v>39</v>
      </c>
      <c r="C68">
        <v>9.7899999999999991</v>
      </c>
      <c r="D68" t="str">
        <f t="shared" si="0"/>
        <v>below 25</v>
      </c>
      <c r="E68">
        <v>76000</v>
      </c>
      <c r="F68" s="14">
        <v>65000</v>
      </c>
      <c r="G68" s="14" t="str">
        <f t="shared" si="6"/>
        <v>&gt;50K</v>
      </c>
      <c r="H68">
        <v>0.85529999999999995</v>
      </c>
      <c r="I68">
        <v>2</v>
      </c>
      <c r="J68" t="s">
        <v>18</v>
      </c>
      <c r="K68">
        <v>20</v>
      </c>
      <c r="L68" s="14">
        <v>175000</v>
      </c>
      <c r="M68" s="14" t="str">
        <f t="shared" si="1"/>
        <v>&gt;100K</v>
      </c>
      <c r="N68">
        <v>125000</v>
      </c>
      <c r="O68" s="11">
        <v>70</v>
      </c>
      <c r="P68">
        <v>360</v>
      </c>
      <c r="Q68" t="str">
        <f t="shared" si="2"/>
        <v>50%-74%</v>
      </c>
      <c r="R68">
        <v>3.99</v>
      </c>
      <c r="T68" t="str">
        <f t="shared" si="3"/>
        <v>&gt;100K</v>
      </c>
      <c r="U68" t="str">
        <f>IF(AND(O68&gt;50,O68&lt;75),"51%-74%",IF(O68&lt;25,"below 25",IF(O68&lt;50,"25%- 50%",IF(O68&gt;=75,"Above 75"))))</f>
        <v>51%-74%</v>
      </c>
      <c r="V68" t="str">
        <f t="shared" si="4"/>
        <v>below 25</v>
      </c>
      <c r="W68" t="str">
        <f t="shared" si="5"/>
        <v>&gt;50K</v>
      </c>
    </row>
    <row r="69" spans="1:23" x14ac:dyDescent="0.3">
      <c r="A69">
        <v>61</v>
      </c>
      <c r="B69">
        <v>13</v>
      </c>
      <c r="C69">
        <v>16.149999999999999</v>
      </c>
      <c r="D69" t="str">
        <f t="shared" si="0"/>
        <v>below 25</v>
      </c>
      <c r="E69">
        <v>55400</v>
      </c>
      <c r="F69" s="14">
        <v>62000</v>
      </c>
      <c r="G69" s="14" t="str">
        <f t="shared" si="6"/>
        <v>&gt;50K</v>
      </c>
      <c r="H69">
        <v>1.1191</v>
      </c>
      <c r="I69">
        <v>2</v>
      </c>
      <c r="J69" t="s">
        <v>18</v>
      </c>
      <c r="K69">
        <v>39</v>
      </c>
      <c r="L69" s="14">
        <v>235000</v>
      </c>
      <c r="M69" s="14" t="str">
        <f t="shared" si="1"/>
        <v>&gt;100K</v>
      </c>
      <c r="N69">
        <v>175000</v>
      </c>
      <c r="O69" s="11">
        <v>74.56</v>
      </c>
      <c r="P69">
        <v>180</v>
      </c>
      <c r="Q69" t="str">
        <f t="shared" si="2"/>
        <v>50%-74%</v>
      </c>
      <c r="R69">
        <v>2.62</v>
      </c>
      <c r="T69" t="str">
        <f t="shared" si="3"/>
        <v>&gt;100K</v>
      </c>
      <c r="U69" t="str">
        <f>IF(AND(O69&gt;50,O69&lt;75),"51%-74%",IF(O69&lt;25,"below 25",IF(O69&lt;50,"25%- 50%",IF(O69&gt;=75,"Above 75"))))</f>
        <v>51%-74%</v>
      </c>
      <c r="V69" t="str">
        <f t="shared" si="4"/>
        <v>below 25</v>
      </c>
      <c r="W69" t="str">
        <f t="shared" si="5"/>
        <v>&gt;50K</v>
      </c>
    </row>
    <row r="70" spans="1:23" x14ac:dyDescent="0.3">
      <c r="A70">
        <v>62</v>
      </c>
      <c r="B70">
        <v>45</v>
      </c>
      <c r="C70">
        <v>55.47</v>
      </c>
      <c r="D70" t="str">
        <f t="shared" si="0"/>
        <v>50%-74%</v>
      </c>
      <c r="E70">
        <v>71400</v>
      </c>
      <c r="F70" s="14">
        <v>130000</v>
      </c>
      <c r="G70" s="14" t="str">
        <f t="shared" si="6"/>
        <v>&gt;100K</v>
      </c>
      <c r="H70">
        <v>1.8207</v>
      </c>
      <c r="I70">
        <v>2</v>
      </c>
      <c r="J70" t="s">
        <v>18</v>
      </c>
      <c r="K70">
        <v>46</v>
      </c>
      <c r="L70" s="14">
        <v>335000</v>
      </c>
      <c r="M70" s="14" t="str">
        <f t="shared" si="1"/>
        <v>&gt;300K</v>
      </c>
      <c r="N70">
        <v>245000</v>
      </c>
      <c r="O70" s="11">
        <v>73.58</v>
      </c>
      <c r="P70">
        <v>360</v>
      </c>
      <c r="Q70" t="str">
        <f t="shared" si="2"/>
        <v>50%-74%</v>
      </c>
      <c r="R70">
        <v>3.25</v>
      </c>
      <c r="T70" t="str">
        <f t="shared" si="3"/>
        <v>&gt;300K</v>
      </c>
      <c r="U70" t="str">
        <f>IF(AND(O70&gt;50,O70&lt;75),"51%-74%",IF(O70&lt;25,"below 25",IF(O70&lt;50,"25%- 50%",IF(O70&gt;=75,"Above 75"))))</f>
        <v>51%-74%</v>
      </c>
      <c r="V70" t="str">
        <f t="shared" si="4"/>
        <v>50%-74%</v>
      </c>
      <c r="W70" t="str">
        <f t="shared" si="5"/>
        <v>&gt;100K</v>
      </c>
    </row>
    <row r="71" spans="1:23" x14ac:dyDescent="0.3">
      <c r="A71">
        <v>63</v>
      </c>
      <c r="B71">
        <v>6</v>
      </c>
      <c r="C71">
        <v>29.96</v>
      </c>
      <c r="D71" t="str">
        <f t="shared" si="0"/>
        <v>25%- 49%</v>
      </c>
      <c r="E71">
        <v>83300</v>
      </c>
      <c r="F71" s="14">
        <v>192000</v>
      </c>
      <c r="G71" s="14" t="str">
        <f t="shared" si="6"/>
        <v>&gt;150K</v>
      </c>
      <c r="H71">
        <v>2.3048999999999999</v>
      </c>
      <c r="I71">
        <v>2</v>
      </c>
      <c r="J71" t="s">
        <v>18</v>
      </c>
      <c r="K71">
        <v>20</v>
      </c>
      <c r="L71" s="14">
        <v>965000</v>
      </c>
      <c r="M71" s="14" t="str">
        <f t="shared" si="1"/>
        <v>&gt;800K</v>
      </c>
      <c r="N71">
        <v>585000</v>
      </c>
      <c r="O71" s="11">
        <v>60.2</v>
      </c>
      <c r="P71">
        <v>360</v>
      </c>
      <c r="Q71" t="str">
        <f t="shared" si="2"/>
        <v>50%-74%</v>
      </c>
      <c r="R71">
        <v>3.37</v>
      </c>
      <c r="T71" t="str">
        <f t="shared" si="3"/>
        <v>&gt;800K</v>
      </c>
      <c r="U71" t="str">
        <f>IF(AND(O71&gt;50,O71&lt;75),"51%-74%",IF(O71&lt;25,"below 25",IF(O71&lt;50,"25%- 50%",IF(O71&gt;=75,"Above 75"))))</f>
        <v>51%-74%</v>
      </c>
      <c r="V71" t="str">
        <f t="shared" si="4"/>
        <v>25%- 49%</v>
      </c>
      <c r="W71" t="str">
        <f t="shared" si="5"/>
        <v>&gt;150K</v>
      </c>
    </row>
    <row r="72" spans="1:23" x14ac:dyDescent="0.3">
      <c r="A72">
        <v>64</v>
      </c>
      <c r="B72">
        <v>8</v>
      </c>
      <c r="C72">
        <v>26.51</v>
      </c>
      <c r="D72" t="str">
        <f t="shared" si="0"/>
        <v>25%- 49%</v>
      </c>
      <c r="E72">
        <v>100000</v>
      </c>
      <c r="F72" s="14">
        <v>121000</v>
      </c>
      <c r="G72" s="14" t="str">
        <f t="shared" si="6"/>
        <v>&gt;100K</v>
      </c>
      <c r="H72">
        <v>1.21</v>
      </c>
      <c r="I72">
        <v>2</v>
      </c>
      <c r="J72" t="s">
        <v>18</v>
      </c>
      <c r="K72">
        <v>30</v>
      </c>
      <c r="L72" s="14">
        <v>595000</v>
      </c>
      <c r="M72" s="14" t="str">
        <f t="shared" si="1"/>
        <v>&gt;300K</v>
      </c>
      <c r="N72">
        <v>385000</v>
      </c>
      <c r="O72" s="11">
        <v>65.33</v>
      </c>
      <c r="P72">
        <v>360</v>
      </c>
      <c r="Q72" t="str">
        <f t="shared" si="2"/>
        <v>50%-74%</v>
      </c>
      <c r="R72">
        <v>3.25</v>
      </c>
      <c r="T72" t="str">
        <f t="shared" si="3"/>
        <v>&gt;300K</v>
      </c>
      <c r="U72" t="str">
        <f>IF(AND(O72&gt;50,O72&lt;75),"51%-74%",IF(O72&lt;25,"below 25",IF(O72&lt;50,"25%- 50%",IF(O72&gt;=75,"Above 75"))))</f>
        <v>51%-74%</v>
      </c>
      <c r="V72" t="str">
        <f t="shared" si="4"/>
        <v>25%- 49%</v>
      </c>
      <c r="W72" t="str">
        <f t="shared" si="5"/>
        <v>&gt;100K</v>
      </c>
    </row>
    <row r="73" spans="1:23" x14ac:dyDescent="0.3">
      <c r="A73">
        <v>65</v>
      </c>
      <c r="B73">
        <v>5</v>
      </c>
      <c r="C73">
        <v>24.01</v>
      </c>
      <c r="D73" t="str">
        <f t="shared" si="0"/>
        <v>below 25</v>
      </c>
      <c r="E73">
        <v>71400</v>
      </c>
      <c r="F73" s="14">
        <v>140000</v>
      </c>
      <c r="G73" s="14" t="str">
        <f t="shared" si="6"/>
        <v>&gt;100K</v>
      </c>
      <c r="H73">
        <v>1.9608000000000001</v>
      </c>
      <c r="I73">
        <v>2</v>
      </c>
      <c r="J73" t="s">
        <v>18</v>
      </c>
      <c r="K73">
        <v>30</v>
      </c>
      <c r="L73" s="14">
        <v>225000</v>
      </c>
      <c r="M73" s="14" t="str">
        <f t="shared" si="1"/>
        <v>&gt;100K</v>
      </c>
      <c r="N73">
        <v>195000</v>
      </c>
      <c r="O73" s="11">
        <v>86.81</v>
      </c>
      <c r="P73">
        <v>360</v>
      </c>
      <c r="Q73" t="str">
        <f t="shared" si="2"/>
        <v>Above 75</v>
      </c>
      <c r="R73">
        <v>3.25</v>
      </c>
      <c r="T73" t="str">
        <f t="shared" si="3"/>
        <v>&gt;100K</v>
      </c>
      <c r="U73" t="str">
        <f>IF(AND(O73&gt;50,O73&lt;75),"51%-74%",IF(O73&lt;25,"below 25",IF(O73&lt;50,"25%- 50%",IF(O73&gt;=75,"Above 75"))))</f>
        <v>Above 75</v>
      </c>
      <c r="V73" t="str">
        <f t="shared" si="4"/>
        <v>below 25</v>
      </c>
      <c r="W73" t="str">
        <f t="shared" si="5"/>
        <v>&gt;100K</v>
      </c>
    </row>
    <row r="74" spans="1:23" x14ac:dyDescent="0.3">
      <c r="A74">
        <v>66</v>
      </c>
      <c r="B74">
        <v>45</v>
      </c>
      <c r="C74">
        <v>37.47</v>
      </c>
      <c r="D74" t="str">
        <f t="shared" ref="D74:D137" si="7">IF(AND(C74&gt;=50,C74&lt;75),"50%-74%",IF(C74&lt;25,"below 25",IF(C74&lt;50,"25%- 49%",IF(C74&gt;=75,"Above 75"))))</f>
        <v>25%- 49%</v>
      </c>
      <c r="E74">
        <v>81000</v>
      </c>
      <c r="F74" s="14">
        <v>203000</v>
      </c>
      <c r="G74" s="14" t="str">
        <f t="shared" ref="G74:G137" si="8">IF(F74&gt;225000,"&gt;225K",IF(F74&gt;150000,"&gt;150K",IF(F74&gt;100000,"&gt;100K",IF(F74&gt;=50000,"&gt;50K","&lt;50K"))))</f>
        <v>&gt;150K</v>
      </c>
      <c r="H74">
        <v>2.5062000000000002</v>
      </c>
      <c r="I74">
        <v>2</v>
      </c>
      <c r="J74" t="s">
        <v>18</v>
      </c>
      <c r="K74">
        <v>20</v>
      </c>
      <c r="L74" s="14">
        <v>395000</v>
      </c>
      <c r="M74" s="14" t="str">
        <f t="shared" ref="M74:M137" si="9">IF(L74&gt;800000,"&gt;800K",IF(L74&gt;600000,"&gt;600K",IF(L74&gt;300000,"&gt;300K",IF(L74&gt;=100000,"&gt;100K","&lt;100K"))))</f>
        <v>&gt;300K</v>
      </c>
      <c r="N74">
        <v>295000</v>
      </c>
      <c r="O74" s="11">
        <v>74.989999999999995</v>
      </c>
      <c r="P74">
        <v>360</v>
      </c>
      <c r="Q74" t="str">
        <f t="shared" ref="Q74:Q137" si="10">IF(AND(O74&gt;=50,O74&lt;75),"50%-74%",IF(O74&lt;25,"below 25",IF(O74&lt;50,"25%- 49%",IF(O74&gt;=75,"Above 75"))))</f>
        <v>50%-74%</v>
      </c>
      <c r="R74">
        <v>2.75</v>
      </c>
      <c r="T74" t="str">
        <f t="shared" ref="T74:T137" si="11">IF(L74&gt;800000,"&gt;800K",IF(L74&gt;600000,"&gt;600K",IF(L74&gt;300000,"&gt;300K",IF(L74&gt;=100000,"&gt;100K"))))</f>
        <v>&gt;300K</v>
      </c>
      <c r="U74" t="str">
        <f>IF(AND(O74&gt;50,O74&lt;75),"51%-74%",IF(O74&lt;25,"below 25",IF(O74&lt;50,"25%- 50%",IF(O74&gt;=75,"Above 75"))))</f>
        <v>51%-74%</v>
      </c>
      <c r="V74" t="str">
        <f t="shared" ref="V74:V137" si="12">IF(AND(C74&gt;=50,C74&lt;75),"50%-74%",IF(C74&lt;25,"below 25",IF(C74&lt;50,"25%- 49%",IF(C74&gt;=75,"Above 75"))))</f>
        <v>25%- 49%</v>
      </c>
      <c r="W74" t="str">
        <f t="shared" ref="W74:W137" si="13">IF(F74&gt;225000,"&gt;225K",IF(F74&gt;150000,"&gt;150K",IF(F74&gt;100000,"&gt;100K",IF(F74&gt;=50000,"&gt;50K"))))</f>
        <v>&gt;150K</v>
      </c>
    </row>
    <row r="75" spans="1:23" x14ac:dyDescent="0.3">
      <c r="A75">
        <v>67</v>
      </c>
      <c r="B75">
        <v>25</v>
      </c>
      <c r="C75">
        <v>8.3000000000000007</v>
      </c>
      <c r="D75" t="str">
        <f t="shared" si="7"/>
        <v>below 25</v>
      </c>
      <c r="E75">
        <v>80000</v>
      </c>
      <c r="F75" s="14">
        <v>76000</v>
      </c>
      <c r="G75" s="14" t="str">
        <f t="shared" si="8"/>
        <v>&gt;50K</v>
      </c>
      <c r="H75">
        <v>0.95</v>
      </c>
      <c r="I75">
        <v>2</v>
      </c>
      <c r="J75" t="s">
        <v>18</v>
      </c>
      <c r="K75">
        <v>30</v>
      </c>
      <c r="L75" s="14">
        <v>345000</v>
      </c>
      <c r="M75" s="14" t="str">
        <f t="shared" si="9"/>
        <v>&gt;300K</v>
      </c>
      <c r="N75">
        <v>245000</v>
      </c>
      <c r="O75" s="11">
        <v>71.64</v>
      </c>
      <c r="P75">
        <v>360</v>
      </c>
      <c r="Q75" t="str">
        <f t="shared" si="10"/>
        <v>50%-74%</v>
      </c>
      <c r="R75">
        <v>3.12</v>
      </c>
      <c r="T75" t="str">
        <f t="shared" si="11"/>
        <v>&gt;300K</v>
      </c>
      <c r="U75" t="str">
        <f>IF(AND(O75&gt;50,O75&lt;75),"51%-74%",IF(O75&lt;25,"below 25",IF(O75&lt;50,"25%- 50%",IF(O75&gt;=75,"Above 75"))))</f>
        <v>51%-74%</v>
      </c>
      <c r="V75" t="str">
        <f t="shared" si="12"/>
        <v>below 25</v>
      </c>
      <c r="W75" t="str">
        <f t="shared" si="13"/>
        <v>&gt;50K</v>
      </c>
    </row>
    <row r="76" spans="1:23" x14ac:dyDescent="0.3">
      <c r="A76">
        <v>68</v>
      </c>
      <c r="B76">
        <v>34</v>
      </c>
      <c r="C76">
        <v>3.31</v>
      </c>
      <c r="D76" t="str">
        <f t="shared" si="7"/>
        <v>below 25</v>
      </c>
      <c r="E76">
        <v>85800</v>
      </c>
      <c r="F76" s="14">
        <v>376000</v>
      </c>
      <c r="G76" s="14" t="str">
        <f t="shared" si="8"/>
        <v>&gt;225K</v>
      </c>
      <c r="H76">
        <v>4.3822999999999999</v>
      </c>
      <c r="I76">
        <v>2</v>
      </c>
      <c r="J76" t="s">
        <v>18</v>
      </c>
      <c r="K76">
        <v>20</v>
      </c>
      <c r="L76" s="14">
        <v>635000</v>
      </c>
      <c r="M76" s="14" t="str">
        <f t="shared" si="9"/>
        <v>&gt;600K</v>
      </c>
      <c r="N76">
        <v>475000</v>
      </c>
      <c r="O76" s="11">
        <v>74.92</v>
      </c>
      <c r="P76">
        <v>360</v>
      </c>
      <c r="Q76" t="str">
        <f t="shared" si="10"/>
        <v>50%-74%</v>
      </c>
      <c r="R76">
        <v>3.12</v>
      </c>
      <c r="T76" t="str">
        <f t="shared" si="11"/>
        <v>&gt;600K</v>
      </c>
      <c r="U76" t="str">
        <f>IF(AND(O76&gt;50,O76&lt;75),"51%-74%",IF(O76&lt;25,"below 25",IF(O76&lt;50,"25%- 50%",IF(O76&gt;=75,"Above 75"))))</f>
        <v>51%-74%</v>
      </c>
      <c r="V76" t="str">
        <f t="shared" si="12"/>
        <v>below 25</v>
      </c>
      <c r="W76" t="str">
        <f t="shared" si="13"/>
        <v>&gt;225K</v>
      </c>
    </row>
    <row r="77" spans="1:23" x14ac:dyDescent="0.3">
      <c r="A77">
        <v>69</v>
      </c>
      <c r="B77">
        <v>48</v>
      </c>
      <c r="C77">
        <v>10.17</v>
      </c>
      <c r="D77" t="str">
        <f t="shared" si="7"/>
        <v>below 25</v>
      </c>
      <c r="E77">
        <v>73700</v>
      </c>
      <c r="F77" s="14">
        <v>96000</v>
      </c>
      <c r="G77" s="14" t="str">
        <f t="shared" si="8"/>
        <v>&gt;50K</v>
      </c>
      <c r="H77">
        <v>1.3026</v>
      </c>
      <c r="I77">
        <v>1</v>
      </c>
      <c r="J77" t="s">
        <v>18</v>
      </c>
      <c r="K77">
        <v>30</v>
      </c>
      <c r="L77" s="14">
        <v>365000</v>
      </c>
      <c r="M77" s="14" t="str">
        <f t="shared" si="9"/>
        <v>&gt;300K</v>
      </c>
      <c r="N77">
        <v>285000</v>
      </c>
      <c r="O77" s="11">
        <v>80</v>
      </c>
      <c r="P77">
        <v>360</v>
      </c>
      <c r="Q77" t="str">
        <f t="shared" si="10"/>
        <v>Above 75</v>
      </c>
      <c r="R77">
        <v>3.12</v>
      </c>
      <c r="T77" t="str">
        <f t="shared" si="11"/>
        <v>&gt;300K</v>
      </c>
      <c r="U77" t="str">
        <f>IF(AND(O77&gt;50,O77&lt;75),"51%-74%",IF(O77&lt;25,"below 25",IF(O77&lt;50,"25%- 50%",IF(O77&gt;=75,"Above 75"))))</f>
        <v>Above 75</v>
      </c>
      <c r="V77" t="str">
        <f t="shared" si="12"/>
        <v>below 25</v>
      </c>
      <c r="W77" t="str">
        <f t="shared" si="13"/>
        <v>&gt;50K</v>
      </c>
    </row>
    <row r="78" spans="1:23" x14ac:dyDescent="0.3">
      <c r="A78">
        <v>70</v>
      </c>
      <c r="B78">
        <v>5</v>
      </c>
      <c r="C78">
        <v>10.08</v>
      </c>
      <c r="D78" t="str">
        <f t="shared" si="7"/>
        <v>below 25</v>
      </c>
      <c r="E78">
        <v>71400</v>
      </c>
      <c r="F78" s="14">
        <v>155000</v>
      </c>
      <c r="G78" s="14" t="str">
        <f t="shared" si="8"/>
        <v>&gt;150K</v>
      </c>
      <c r="H78">
        <v>2.1709000000000001</v>
      </c>
      <c r="I78">
        <v>2</v>
      </c>
      <c r="J78" t="s">
        <v>18</v>
      </c>
      <c r="K78">
        <v>10</v>
      </c>
      <c r="L78" s="14">
        <v>385000</v>
      </c>
      <c r="M78" s="14" t="str">
        <f t="shared" si="9"/>
        <v>&gt;300K</v>
      </c>
      <c r="N78">
        <v>245000</v>
      </c>
      <c r="O78" s="11">
        <v>62.33</v>
      </c>
      <c r="P78">
        <v>360</v>
      </c>
      <c r="Q78" t="str">
        <f t="shared" si="10"/>
        <v>50%-74%</v>
      </c>
      <c r="R78">
        <v>3.75</v>
      </c>
      <c r="T78" t="str">
        <f t="shared" si="11"/>
        <v>&gt;300K</v>
      </c>
      <c r="U78" t="str">
        <f>IF(AND(O78&gt;50,O78&lt;75),"51%-74%",IF(O78&lt;25,"below 25",IF(O78&lt;50,"25%- 50%",IF(O78&gt;=75,"Above 75"))))</f>
        <v>51%-74%</v>
      </c>
      <c r="V78" t="str">
        <f t="shared" si="12"/>
        <v>below 25</v>
      </c>
      <c r="W78" t="str">
        <f t="shared" si="13"/>
        <v>&gt;150K</v>
      </c>
    </row>
    <row r="79" spans="1:23" x14ac:dyDescent="0.3">
      <c r="A79">
        <v>71</v>
      </c>
      <c r="B79">
        <v>6</v>
      </c>
      <c r="C79">
        <v>35.67</v>
      </c>
      <c r="D79" t="str">
        <f t="shared" si="7"/>
        <v>25%- 49%</v>
      </c>
      <c r="E79">
        <v>83300</v>
      </c>
      <c r="F79" s="14">
        <v>306000</v>
      </c>
      <c r="G79" s="14" t="str">
        <f t="shared" si="8"/>
        <v>&gt;225K</v>
      </c>
      <c r="H79">
        <v>3.6735000000000002</v>
      </c>
      <c r="I79">
        <v>2</v>
      </c>
      <c r="J79" t="s">
        <v>18</v>
      </c>
      <c r="K79">
        <v>10</v>
      </c>
      <c r="L79" s="14">
        <v>835000</v>
      </c>
      <c r="M79" s="14" t="str">
        <f t="shared" si="9"/>
        <v>&gt;800K</v>
      </c>
      <c r="N79">
        <v>535000</v>
      </c>
      <c r="O79" s="11">
        <v>64.81</v>
      </c>
      <c r="P79">
        <v>360</v>
      </c>
      <c r="Q79" t="str">
        <f t="shared" si="10"/>
        <v>50%-74%</v>
      </c>
      <c r="R79">
        <v>3.25</v>
      </c>
      <c r="T79" t="str">
        <f t="shared" si="11"/>
        <v>&gt;800K</v>
      </c>
      <c r="U79" t="str">
        <f>IF(AND(O79&gt;50,O79&lt;75),"51%-74%",IF(O79&lt;25,"below 25",IF(O79&lt;50,"25%- 50%",IF(O79&gt;=75,"Above 75"))))</f>
        <v>51%-74%</v>
      </c>
      <c r="V79" t="str">
        <f t="shared" si="12"/>
        <v>25%- 49%</v>
      </c>
      <c r="W79" t="str">
        <f t="shared" si="13"/>
        <v>&gt;225K</v>
      </c>
    </row>
    <row r="80" spans="1:23" x14ac:dyDescent="0.3">
      <c r="A80">
        <v>72</v>
      </c>
      <c r="B80">
        <v>41</v>
      </c>
      <c r="C80">
        <v>9.81</v>
      </c>
      <c r="D80" t="str">
        <f t="shared" si="7"/>
        <v>below 25</v>
      </c>
      <c r="E80">
        <v>72200</v>
      </c>
      <c r="F80" s="14">
        <v>197000</v>
      </c>
      <c r="G80" s="14" t="str">
        <f t="shared" si="8"/>
        <v>&gt;150K</v>
      </c>
      <c r="H80">
        <v>2.7284999999999999</v>
      </c>
      <c r="I80">
        <v>2</v>
      </c>
      <c r="J80" t="s">
        <v>18</v>
      </c>
      <c r="K80">
        <v>43</v>
      </c>
      <c r="L80" s="14">
        <v>275000</v>
      </c>
      <c r="M80" s="14" t="str">
        <f t="shared" si="9"/>
        <v>&gt;100K</v>
      </c>
      <c r="N80">
        <v>195000</v>
      </c>
      <c r="O80" s="11">
        <v>75</v>
      </c>
      <c r="P80">
        <v>360</v>
      </c>
      <c r="Q80" t="str">
        <f t="shared" si="10"/>
        <v>Above 75</v>
      </c>
      <c r="R80">
        <v>3.5</v>
      </c>
      <c r="T80" t="str">
        <f t="shared" si="11"/>
        <v>&gt;100K</v>
      </c>
      <c r="U80" t="str">
        <f>IF(AND(O80&gt;50,O80&lt;75),"51%-74%",IF(O80&lt;25,"below 25",IF(O80&lt;50,"25%- 50%",IF(O80&gt;=75,"Above 75"))))</f>
        <v>Above 75</v>
      </c>
      <c r="V80" t="str">
        <f t="shared" si="12"/>
        <v>below 25</v>
      </c>
      <c r="W80" t="str">
        <f t="shared" si="13"/>
        <v>&gt;150K</v>
      </c>
    </row>
    <row r="81" spans="1:23" x14ac:dyDescent="0.3">
      <c r="A81">
        <v>73</v>
      </c>
      <c r="B81">
        <v>53</v>
      </c>
      <c r="C81">
        <v>24.46</v>
      </c>
      <c r="D81" t="str">
        <f t="shared" si="7"/>
        <v>below 25</v>
      </c>
      <c r="E81">
        <v>106900</v>
      </c>
      <c r="F81" s="14">
        <v>124000</v>
      </c>
      <c r="G81" s="14" t="str">
        <f t="shared" si="8"/>
        <v>&gt;100K</v>
      </c>
      <c r="H81">
        <v>1.1599999999999999</v>
      </c>
      <c r="I81">
        <v>2</v>
      </c>
      <c r="J81" t="s">
        <v>18</v>
      </c>
      <c r="K81">
        <v>30</v>
      </c>
      <c r="L81" s="14">
        <v>865000</v>
      </c>
      <c r="M81" s="14" t="str">
        <f t="shared" si="9"/>
        <v>&gt;800K</v>
      </c>
      <c r="N81">
        <v>495000</v>
      </c>
      <c r="O81" s="11">
        <v>57.66</v>
      </c>
      <c r="P81">
        <v>360</v>
      </c>
      <c r="Q81" t="str">
        <f t="shared" si="10"/>
        <v>50%-74%</v>
      </c>
      <c r="R81">
        <v>3.5</v>
      </c>
      <c r="T81" t="str">
        <f t="shared" si="11"/>
        <v>&gt;800K</v>
      </c>
      <c r="U81" t="str">
        <f>IF(AND(O81&gt;50,O81&lt;75),"51%-74%",IF(O81&lt;25,"below 25",IF(O81&lt;50,"25%- 50%",IF(O81&gt;=75,"Above 75"))))</f>
        <v>51%-74%</v>
      </c>
      <c r="V81" t="str">
        <f t="shared" si="12"/>
        <v>below 25</v>
      </c>
      <c r="W81" t="str">
        <f t="shared" si="13"/>
        <v>&gt;100K</v>
      </c>
    </row>
    <row r="82" spans="1:23" x14ac:dyDescent="0.3">
      <c r="A82">
        <v>74</v>
      </c>
      <c r="B82">
        <v>6</v>
      </c>
      <c r="C82">
        <v>41.16</v>
      </c>
      <c r="D82" t="str">
        <f t="shared" si="7"/>
        <v>25%- 49%</v>
      </c>
      <c r="E82">
        <v>97800</v>
      </c>
      <c r="F82" s="14">
        <v>138000</v>
      </c>
      <c r="G82" s="14" t="str">
        <f t="shared" si="8"/>
        <v>&gt;100K</v>
      </c>
      <c r="H82">
        <v>1.411</v>
      </c>
      <c r="I82">
        <v>2</v>
      </c>
      <c r="J82" t="s">
        <v>18</v>
      </c>
      <c r="K82">
        <v>20</v>
      </c>
      <c r="L82" s="14">
        <v>705000</v>
      </c>
      <c r="M82" s="14" t="str">
        <f t="shared" si="9"/>
        <v>&gt;600K</v>
      </c>
      <c r="N82">
        <v>415000</v>
      </c>
      <c r="O82" s="11">
        <v>59.57</v>
      </c>
      <c r="P82">
        <v>360</v>
      </c>
      <c r="Q82" t="str">
        <f t="shared" si="10"/>
        <v>50%-74%</v>
      </c>
      <c r="R82">
        <v>3.25</v>
      </c>
      <c r="T82" t="str">
        <f t="shared" si="11"/>
        <v>&gt;600K</v>
      </c>
      <c r="U82" t="str">
        <f>IF(AND(O82&gt;50,O82&lt;75),"51%-74%",IF(O82&lt;25,"below 25",IF(O82&lt;50,"25%- 50%",IF(O82&gt;=75,"Above 75"))))</f>
        <v>51%-74%</v>
      </c>
      <c r="V82" t="str">
        <f t="shared" si="12"/>
        <v>25%- 49%</v>
      </c>
      <c r="W82" t="str">
        <f t="shared" si="13"/>
        <v>&gt;100K</v>
      </c>
    </row>
    <row r="83" spans="1:23" x14ac:dyDescent="0.3">
      <c r="A83">
        <v>75</v>
      </c>
      <c r="B83">
        <v>17</v>
      </c>
      <c r="C83">
        <v>19.27</v>
      </c>
      <c r="D83" t="str">
        <f t="shared" si="7"/>
        <v>below 25</v>
      </c>
      <c r="E83">
        <v>89100</v>
      </c>
      <c r="F83" s="14">
        <v>259000</v>
      </c>
      <c r="G83" s="14" t="str">
        <f t="shared" si="8"/>
        <v>&gt;225K</v>
      </c>
      <c r="H83">
        <v>2.9068000000000001</v>
      </c>
      <c r="I83">
        <v>2</v>
      </c>
      <c r="J83" t="s">
        <v>18</v>
      </c>
      <c r="K83">
        <v>20</v>
      </c>
      <c r="L83" s="14">
        <v>505000</v>
      </c>
      <c r="M83" s="14" t="str">
        <f t="shared" si="9"/>
        <v>&gt;300K</v>
      </c>
      <c r="N83">
        <v>425000</v>
      </c>
      <c r="O83" s="11">
        <v>84</v>
      </c>
      <c r="P83">
        <v>360</v>
      </c>
      <c r="Q83" t="str">
        <f t="shared" si="10"/>
        <v>Above 75</v>
      </c>
      <c r="R83">
        <v>2.62</v>
      </c>
      <c r="T83" t="str">
        <f t="shared" si="11"/>
        <v>&gt;300K</v>
      </c>
      <c r="U83" t="str">
        <f>IF(AND(O83&gt;50,O83&lt;75),"51%-74%",IF(O83&lt;25,"below 25",IF(O83&lt;50,"25%- 50%",IF(O83&gt;=75,"Above 75"))))</f>
        <v>Above 75</v>
      </c>
      <c r="V83" t="str">
        <f t="shared" si="12"/>
        <v>below 25</v>
      </c>
      <c r="W83" t="str">
        <f t="shared" si="13"/>
        <v>&gt;225K</v>
      </c>
    </row>
    <row r="84" spans="1:23" x14ac:dyDescent="0.3">
      <c r="A84">
        <v>76</v>
      </c>
      <c r="B84">
        <v>30</v>
      </c>
      <c r="C84">
        <v>6.56</v>
      </c>
      <c r="D84" t="str">
        <f t="shared" si="7"/>
        <v>below 25</v>
      </c>
      <c r="E84">
        <v>76500</v>
      </c>
      <c r="F84" s="14">
        <v>106000</v>
      </c>
      <c r="G84" s="14" t="str">
        <f t="shared" si="8"/>
        <v>&gt;100K</v>
      </c>
      <c r="H84">
        <v>1.3855999999999999</v>
      </c>
      <c r="I84">
        <v>2</v>
      </c>
      <c r="J84" t="s">
        <v>18</v>
      </c>
      <c r="K84">
        <v>40</v>
      </c>
      <c r="L84" s="14">
        <v>395000</v>
      </c>
      <c r="M84" s="14" t="str">
        <f t="shared" si="9"/>
        <v>&gt;300K</v>
      </c>
      <c r="N84">
        <v>285000</v>
      </c>
      <c r="O84" s="11">
        <v>72.3</v>
      </c>
      <c r="P84">
        <v>360</v>
      </c>
      <c r="Q84" t="str">
        <f t="shared" si="10"/>
        <v>50%-74%</v>
      </c>
      <c r="R84">
        <v>3.99</v>
      </c>
      <c r="T84" t="str">
        <f t="shared" si="11"/>
        <v>&gt;300K</v>
      </c>
      <c r="U84" t="str">
        <f>IF(AND(O84&gt;50,O84&lt;75),"51%-74%",IF(O84&lt;25,"below 25",IF(O84&lt;50,"25%- 50%",IF(O84&gt;=75,"Above 75"))))</f>
        <v>51%-74%</v>
      </c>
      <c r="V84" t="str">
        <f t="shared" si="12"/>
        <v>below 25</v>
      </c>
      <c r="W84" t="str">
        <f t="shared" si="13"/>
        <v>&gt;100K</v>
      </c>
    </row>
    <row r="85" spans="1:23" x14ac:dyDescent="0.3">
      <c r="A85">
        <v>77</v>
      </c>
      <c r="B85">
        <v>6</v>
      </c>
      <c r="C85">
        <v>59.79</v>
      </c>
      <c r="D85" t="str">
        <f t="shared" si="7"/>
        <v>50%-74%</v>
      </c>
      <c r="E85">
        <v>83300</v>
      </c>
      <c r="F85" s="14">
        <v>212000</v>
      </c>
      <c r="G85" s="14" t="str">
        <f t="shared" si="8"/>
        <v>&gt;150K</v>
      </c>
      <c r="H85">
        <v>2.5449999999999999</v>
      </c>
      <c r="I85">
        <v>2</v>
      </c>
      <c r="J85" t="s">
        <v>18</v>
      </c>
      <c r="K85">
        <v>20</v>
      </c>
      <c r="L85" s="14">
        <v>835000</v>
      </c>
      <c r="M85" s="14" t="str">
        <f t="shared" si="9"/>
        <v>&gt;800K</v>
      </c>
      <c r="N85">
        <v>545000</v>
      </c>
      <c r="O85" s="11">
        <v>65.62</v>
      </c>
      <c r="P85">
        <v>360</v>
      </c>
      <c r="Q85" t="str">
        <f t="shared" si="10"/>
        <v>50%-74%</v>
      </c>
      <c r="R85">
        <v>3.5</v>
      </c>
      <c r="T85" t="str">
        <f t="shared" si="11"/>
        <v>&gt;800K</v>
      </c>
      <c r="U85" t="str">
        <f>IF(AND(O85&gt;50,O85&lt;75),"51%-74%",IF(O85&lt;25,"below 25",IF(O85&lt;50,"25%- 50%",IF(O85&gt;=75,"Above 75"))))</f>
        <v>51%-74%</v>
      </c>
      <c r="V85" t="str">
        <f t="shared" si="12"/>
        <v>50%-74%</v>
      </c>
      <c r="W85" t="str">
        <f t="shared" si="13"/>
        <v>&gt;150K</v>
      </c>
    </row>
    <row r="86" spans="1:23" x14ac:dyDescent="0.3">
      <c r="A86">
        <v>78</v>
      </c>
      <c r="B86">
        <v>13</v>
      </c>
      <c r="C86">
        <v>41.5</v>
      </c>
      <c r="D86" t="str">
        <f t="shared" si="7"/>
        <v>25%- 49%</v>
      </c>
      <c r="E86">
        <v>82200</v>
      </c>
      <c r="F86" s="14">
        <v>46000</v>
      </c>
      <c r="G86" s="14" t="str">
        <f t="shared" si="8"/>
        <v>&lt;50K</v>
      </c>
      <c r="H86">
        <v>0.55959999999999999</v>
      </c>
      <c r="I86">
        <v>2</v>
      </c>
      <c r="J86" t="s">
        <v>18</v>
      </c>
      <c r="K86">
        <v>44</v>
      </c>
      <c r="L86" s="14">
        <v>385000</v>
      </c>
      <c r="M86" s="14" t="str">
        <f t="shared" si="9"/>
        <v>&gt;300K</v>
      </c>
      <c r="N86">
        <v>265000</v>
      </c>
      <c r="O86" s="11">
        <v>70</v>
      </c>
      <c r="P86">
        <v>360</v>
      </c>
      <c r="Q86" t="str">
        <f t="shared" si="10"/>
        <v>50%-74%</v>
      </c>
      <c r="R86">
        <v>3.37</v>
      </c>
      <c r="T86" t="str">
        <f t="shared" si="11"/>
        <v>&gt;300K</v>
      </c>
      <c r="U86" t="str">
        <f>IF(AND(O86&gt;50,O86&lt;75),"51%-74%",IF(O86&lt;25,"below 25",IF(O86&lt;50,"25%- 50%",IF(O86&gt;=75,"Above 75"))))</f>
        <v>51%-74%</v>
      </c>
      <c r="V86" t="str">
        <f t="shared" si="12"/>
        <v>25%- 49%</v>
      </c>
      <c r="W86" t="b">
        <f t="shared" si="13"/>
        <v>0</v>
      </c>
    </row>
    <row r="87" spans="1:23" x14ac:dyDescent="0.3">
      <c r="A87">
        <v>79</v>
      </c>
      <c r="B87">
        <v>53</v>
      </c>
      <c r="C87">
        <v>21.32</v>
      </c>
      <c r="D87" t="str">
        <f t="shared" si="7"/>
        <v>below 25</v>
      </c>
      <c r="E87">
        <v>106900</v>
      </c>
      <c r="F87" s="14">
        <v>115000</v>
      </c>
      <c r="G87" s="14" t="str">
        <f t="shared" si="8"/>
        <v>&gt;100K</v>
      </c>
      <c r="H87">
        <v>1.0758000000000001</v>
      </c>
      <c r="I87">
        <v>2</v>
      </c>
      <c r="J87" t="s">
        <v>18</v>
      </c>
      <c r="K87">
        <v>42</v>
      </c>
      <c r="L87" s="14">
        <v>955000</v>
      </c>
      <c r="M87" s="14" t="str">
        <f t="shared" si="9"/>
        <v>&gt;800K</v>
      </c>
      <c r="N87">
        <v>485000</v>
      </c>
      <c r="O87" s="11">
        <v>56.1</v>
      </c>
      <c r="P87">
        <v>360</v>
      </c>
      <c r="Q87" t="str">
        <f t="shared" si="10"/>
        <v>50%-74%</v>
      </c>
      <c r="R87">
        <v>3.37</v>
      </c>
      <c r="T87" t="str">
        <f t="shared" si="11"/>
        <v>&gt;800K</v>
      </c>
      <c r="U87" t="str">
        <f>IF(AND(O87&gt;50,O87&lt;75),"51%-74%",IF(O87&lt;25,"below 25",IF(O87&lt;50,"25%- 50%",IF(O87&gt;=75,"Above 75"))))</f>
        <v>51%-74%</v>
      </c>
      <c r="V87" t="str">
        <f t="shared" si="12"/>
        <v>below 25</v>
      </c>
      <c r="W87" t="str">
        <f t="shared" si="13"/>
        <v>&gt;100K</v>
      </c>
    </row>
    <row r="88" spans="1:23" x14ac:dyDescent="0.3">
      <c r="A88">
        <v>80</v>
      </c>
      <c r="B88">
        <v>6</v>
      </c>
      <c r="C88">
        <v>83.3</v>
      </c>
      <c r="D88" t="str">
        <f t="shared" si="7"/>
        <v>Above 75</v>
      </c>
      <c r="E88">
        <v>75300</v>
      </c>
      <c r="F88" s="14">
        <v>120000</v>
      </c>
      <c r="G88" s="14" t="str">
        <f t="shared" si="8"/>
        <v>&gt;100K</v>
      </c>
      <c r="H88">
        <v>1.5935999999999999</v>
      </c>
      <c r="I88">
        <v>2</v>
      </c>
      <c r="J88" t="s">
        <v>18</v>
      </c>
      <c r="K88">
        <v>10</v>
      </c>
      <c r="L88" s="14">
        <v>355000</v>
      </c>
      <c r="M88" s="14" t="str">
        <f t="shared" si="9"/>
        <v>&gt;300K</v>
      </c>
      <c r="N88">
        <v>185000</v>
      </c>
      <c r="O88" s="11">
        <v>51.82</v>
      </c>
      <c r="P88">
        <v>180</v>
      </c>
      <c r="Q88" t="str">
        <f t="shared" si="10"/>
        <v>50%-74%</v>
      </c>
      <c r="R88">
        <v>2.75</v>
      </c>
      <c r="T88" t="str">
        <f t="shared" si="11"/>
        <v>&gt;300K</v>
      </c>
      <c r="U88" t="str">
        <f>IF(AND(O88&gt;50,O88&lt;75),"51%-74%",IF(O88&lt;25,"below 25",IF(O88&lt;50,"25%- 50%",IF(O88&gt;=75,"Above 75"))))</f>
        <v>51%-74%</v>
      </c>
      <c r="V88" t="str">
        <f t="shared" si="12"/>
        <v>Above 75</v>
      </c>
      <c r="W88" t="str">
        <f t="shared" si="13"/>
        <v>&gt;100K</v>
      </c>
    </row>
    <row r="89" spans="1:23" x14ac:dyDescent="0.3">
      <c r="A89">
        <v>81</v>
      </c>
      <c r="B89">
        <v>47</v>
      </c>
      <c r="C89">
        <v>19.309999999999999</v>
      </c>
      <c r="D89" t="str">
        <f t="shared" si="7"/>
        <v>below 25</v>
      </c>
      <c r="E89">
        <v>80700</v>
      </c>
      <c r="F89" s="14">
        <v>77000</v>
      </c>
      <c r="G89" s="14" t="str">
        <f t="shared" si="8"/>
        <v>&gt;50K</v>
      </c>
      <c r="H89">
        <v>0.95420000000000005</v>
      </c>
      <c r="I89">
        <v>2</v>
      </c>
      <c r="J89" t="s">
        <v>18</v>
      </c>
      <c r="K89">
        <v>42</v>
      </c>
      <c r="L89" s="14">
        <v>485000</v>
      </c>
      <c r="M89" s="14" t="str">
        <f t="shared" si="9"/>
        <v>&gt;300K</v>
      </c>
      <c r="N89">
        <v>195000</v>
      </c>
      <c r="O89" s="11">
        <v>41.66</v>
      </c>
      <c r="P89">
        <v>360</v>
      </c>
      <c r="Q89" t="str">
        <f t="shared" si="10"/>
        <v>25%- 49%</v>
      </c>
      <c r="R89">
        <v>4.25</v>
      </c>
      <c r="T89" t="str">
        <f t="shared" si="11"/>
        <v>&gt;300K</v>
      </c>
      <c r="U89" t="str">
        <f>IF(AND(O89&gt;50,O89&lt;75),"51%-74%",IF(O89&lt;25,"below 25",IF(O89&lt;50,"25%- 50%",IF(O89&gt;=75,"Above 75"))))</f>
        <v>25%- 50%</v>
      </c>
      <c r="V89" t="str">
        <f t="shared" si="12"/>
        <v>below 25</v>
      </c>
      <c r="W89" t="str">
        <f t="shared" si="13"/>
        <v>&gt;50K</v>
      </c>
    </row>
    <row r="90" spans="1:23" x14ac:dyDescent="0.3">
      <c r="A90">
        <v>82</v>
      </c>
      <c r="B90">
        <v>12</v>
      </c>
      <c r="C90">
        <v>50.56</v>
      </c>
      <c r="D90" t="str">
        <f t="shared" si="7"/>
        <v>50%-74%</v>
      </c>
      <c r="E90">
        <v>68300</v>
      </c>
      <c r="F90" s="14">
        <v>74000</v>
      </c>
      <c r="G90" s="14" t="str">
        <f t="shared" si="8"/>
        <v>&gt;50K</v>
      </c>
      <c r="H90">
        <v>1.0834999999999999</v>
      </c>
      <c r="I90">
        <v>2</v>
      </c>
      <c r="J90" t="s">
        <v>18</v>
      </c>
      <c r="K90">
        <v>41</v>
      </c>
      <c r="L90" s="14">
        <v>275000</v>
      </c>
      <c r="M90" s="14" t="str">
        <f t="shared" si="9"/>
        <v>&gt;100K</v>
      </c>
      <c r="N90">
        <v>215000</v>
      </c>
      <c r="O90" s="11">
        <v>78.650000000000006</v>
      </c>
      <c r="P90">
        <v>360</v>
      </c>
      <c r="Q90" t="str">
        <f t="shared" si="10"/>
        <v>Above 75</v>
      </c>
      <c r="R90">
        <v>3.37</v>
      </c>
      <c r="T90" t="str">
        <f t="shared" si="11"/>
        <v>&gt;100K</v>
      </c>
      <c r="U90" t="str">
        <f>IF(AND(O90&gt;50,O90&lt;75),"51%-74%",IF(O90&lt;25,"below 25",IF(O90&lt;50,"25%- 50%",IF(O90&gt;=75,"Above 75"))))</f>
        <v>Above 75</v>
      </c>
      <c r="V90" t="str">
        <f t="shared" si="12"/>
        <v>50%-74%</v>
      </c>
      <c r="W90" t="str">
        <f t="shared" si="13"/>
        <v>&gt;50K</v>
      </c>
    </row>
    <row r="91" spans="1:23" x14ac:dyDescent="0.3">
      <c r="A91">
        <v>83</v>
      </c>
      <c r="B91">
        <v>42</v>
      </c>
      <c r="C91">
        <v>3.94</v>
      </c>
      <c r="D91" t="str">
        <f t="shared" si="7"/>
        <v>below 25</v>
      </c>
      <c r="E91">
        <v>69800</v>
      </c>
      <c r="F91" s="14">
        <v>113000</v>
      </c>
      <c r="G91" s="14" t="str">
        <f t="shared" si="8"/>
        <v>&gt;100K</v>
      </c>
      <c r="H91">
        <v>1.6189</v>
      </c>
      <c r="I91">
        <v>2</v>
      </c>
      <c r="J91" t="s">
        <v>18</v>
      </c>
      <c r="K91">
        <v>30</v>
      </c>
      <c r="L91" s="14">
        <v>275000</v>
      </c>
      <c r="M91" s="14" t="str">
        <f t="shared" si="9"/>
        <v>&gt;100K</v>
      </c>
      <c r="N91">
        <v>235000</v>
      </c>
      <c r="O91" s="11">
        <v>86.29</v>
      </c>
      <c r="P91">
        <v>360</v>
      </c>
      <c r="Q91" t="str">
        <f t="shared" si="10"/>
        <v>Above 75</v>
      </c>
      <c r="R91">
        <v>3.62</v>
      </c>
      <c r="T91" t="str">
        <f t="shared" si="11"/>
        <v>&gt;100K</v>
      </c>
      <c r="U91" t="str">
        <f>IF(AND(O91&gt;50,O91&lt;75),"51%-74%",IF(O91&lt;25,"below 25",IF(O91&lt;50,"25%- 50%",IF(O91&gt;=75,"Above 75"))))</f>
        <v>Above 75</v>
      </c>
      <c r="V91" t="str">
        <f t="shared" si="12"/>
        <v>below 25</v>
      </c>
      <c r="W91" t="str">
        <f t="shared" si="13"/>
        <v>&gt;100K</v>
      </c>
    </row>
    <row r="92" spans="1:23" x14ac:dyDescent="0.3">
      <c r="A92">
        <v>84</v>
      </c>
      <c r="B92">
        <v>49</v>
      </c>
      <c r="C92">
        <v>15.3</v>
      </c>
      <c r="D92" t="str">
        <f t="shared" si="7"/>
        <v>below 25</v>
      </c>
      <c r="E92">
        <v>85300</v>
      </c>
      <c r="F92" s="14">
        <v>74000</v>
      </c>
      <c r="G92" s="14" t="str">
        <f t="shared" si="8"/>
        <v>&gt;50K</v>
      </c>
      <c r="H92">
        <v>0.86750000000000005</v>
      </c>
      <c r="I92">
        <v>2</v>
      </c>
      <c r="J92" t="s">
        <v>18</v>
      </c>
      <c r="K92">
        <v>30</v>
      </c>
      <c r="L92" s="14">
        <v>315000</v>
      </c>
      <c r="M92" s="14" t="str">
        <f t="shared" si="9"/>
        <v>&gt;300K</v>
      </c>
      <c r="N92">
        <v>245000</v>
      </c>
      <c r="O92" s="11">
        <v>77.56</v>
      </c>
      <c r="P92">
        <v>360</v>
      </c>
      <c r="Q92" t="str">
        <f t="shared" si="10"/>
        <v>Above 75</v>
      </c>
      <c r="R92">
        <v>3.37</v>
      </c>
      <c r="T92" t="str">
        <f t="shared" si="11"/>
        <v>&gt;300K</v>
      </c>
      <c r="U92" t="str">
        <f>IF(AND(O92&gt;50,O92&lt;75),"51%-74%",IF(O92&lt;25,"below 25",IF(O92&lt;50,"25%- 50%",IF(O92&gt;=75,"Above 75"))))</f>
        <v>Above 75</v>
      </c>
      <c r="V92" t="str">
        <f t="shared" si="12"/>
        <v>below 25</v>
      </c>
      <c r="W92" t="str">
        <f t="shared" si="13"/>
        <v>&gt;50K</v>
      </c>
    </row>
    <row r="93" spans="1:23" x14ac:dyDescent="0.3">
      <c r="A93">
        <v>85</v>
      </c>
      <c r="B93">
        <v>6</v>
      </c>
      <c r="C93">
        <v>37.36</v>
      </c>
      <c r="D93" t="str">
        <f t="shared" si="7"/>
        <v>25%- 49%</v>
      </c>
      <c r="E93">
        <v>83300</v>
      </c>
      <c r="F93" s="14">
        <v>184000</v>
      </c>
      <c r="G93" s="14" t="str">
        <f t="shared" si="8"/>
        <v>&gt;150K</v>
      </c>
      <c r="H93">
        <v>2.2088999999999999</v>
      </c>
      <c r="I93">
        <v>2</v>
      </c>
      <c r="J93" t="s">
        <v>18</v>
      </c>
      <c r="K93">
        <v>48</v>
      </c>
      <c r="L93" s="14">
        <v>995000</v>
      </c>
      <c r="M93" s="14" t="str">
        <f t="shared" si="9"/>
        <v>&gt;800K</v>
      </c>
      <c r="N93">
        <v>505000</v>
      </c>
      <c r="O93" s="11">
        <v>51.04</v>
      </c>
      <c r="P93">
        <v>240</v>
      </c>
      <c r="Q93" t="str">
        <f t="shared" si="10"/>
        <v>50%-74%</v>
      </c>
      <c r="R93">
        <v>2.5</v>
      </c>
      <c r="T93" t="str">
        <f t="shared" si="11"/>
        <v>&gt;800K</v>
      </c>
      <c r="U93" t="str">
        <f>IF(AND(O93&gt;50,O93&lt;75),"51%-74%",IF(O93&lt;25,"below 25",IF(O93&lt;50,"25%- 50%",IF(O93&gt;=75,"Above 75"))))</f>
        <v>51%-74%</v>
      </c>
      <c r="V93" t="str">
        <f t="shared" si="12"/>
        <v>25%- 49%</v>
      </c>
      <c r="W93" t="str">
        <f t="shared" si="13"/>
        <v>&gt;150K</v>
      </c>
    </row>
    <row r="94" spans="1:23" x14ac:dyDescent="0.3">
      <c r="A94">
        <v>86</v>
      </c>
      <c r="B94">
        <v>49</v>
      </c>
      <c r="C94">
        <v>12.96</v>
      </c>
      <c r="D94" t="str">
        <f t="shared" si="7"/>
        <v>below 25</v>
      </c>
      <c r="E94">
        <v>71000</v>
      </c>
      <c r="F94" s="14">
        <v>61000</v>
      </c>
      <c r="G94" s="14" t="str">
        <f t="shared" si="8"/>
        <v>&gt;50K</v>
      </c>
      <c r="H94">
        <v>0.85919999999999996</v>
      </c>
      <c r="I94">
        <v>2</v>
      </c>
      <c r="J94" t="s">
        <v>18</v>
      </c>
      <c r="K94">
        <v>44</v>
      </c>
      <c r="L94" s="14">
        <v>335000</v>
      </c>
      <c r="M94" s="14" t="str">
        <f t="shared" si="9"/>
        <v>&gt;300K</v>
      </c>
      <c r="N94">
        <v>245000</v>
      </c>
      <c r="O94" s="11">
        <v>73.42</v>
      </c>
      <c r="P94">
        <v>360</v>
      </c>
      <c r="Q94" t="str">
        <f t="shared" si="10"/>
        <v>50%-74%</v>
      </c>
      <c r="R94">
        <v>3.25</v>
      </c>
      <c r="T94" t="str">
        <f t="shared" si="11"/>
        <v>&gt;300K</v>
      </c>
      <c r="U94" t="str">
        <f>IF(AND(O94&gt;50,O94&lt;75),"51%-74%",IF(O94&lt;25,"below 25",IF(O94&lt;50,"25%- 50%",IF(O94&gt;=75,"Above 75"))))</f>
        <v>51%-74%</v>
      </c>
      <c r="V94" t="str">
        <f t="shared" si="12"/>
        <v>below 25</v>
      </c>
      <c r="W94" t="str">
        <f t="shared" si="13"/>
        <v>&gt;50K</v>
      </c>
    </row>
    <row r="95" spans="1:23" x14ac:dyDescent="0.3">
      <c r="A95">
        <v>87</v>
      </c>
      <c r="B95">
        <v>47</v>
      </c>
      <c r="C95">
        <v>15.02</v>
      </c>
      <c r="D95" t="str">
        <f t="shared" si="7"/>
        <v>below 25</v>
      </c>
      <c r="E95">
        <v>70800</v>
      </c>
      <c r="F95" s="14">
        <v>130000</v>
      </c>
      <c r="G95" s="14" t="str">
        <f t="shared" si="8"/>
        <v>&gt;100K</v>
      </c>
      <c r="H95">
        <v>1.8362000000000001</v>
      </c>
      <c r="I95">
        <v>2</v>
      </c>
      <c r="J95" t="s">
        <v>18</v>
      </c>
      <c r="K95">
        <v>10</v>
      </c>
      <c r="L95" s="14">
        <v>295000</v>
      </c>
      <c r="M95" s="14" t="str">
        <f t="shared" si="9"/>
        <v>&gt;100K</v>
      </c>
      <c r="N95">
        <v>185000</v>
      </c>
      <c r="O95" s="11">
        <v>64.650000000000006</v>
      </c>
      <c r="P95">
        <v>180</v>
      </c>
      <c r="Q95" t="str">
        <f t="shared" si="10"/>
        <v>50%-74%</v>
      </c>
      <c r="R95">
        <v>3.25</v>
      </c>
      <c r="T95" t="str">
        <f t="shared" si="11"/>
        <v>&gt;100K</v>
      </c>
      <c r="U95" t="str">
        <f>IF(AND(O95&gt;50,O95&lt;75),"51%-74%",IF(O95&lt;25,"below 25",IF(O95&lt;50,"25%- 50%",IF(O95&gt;=75,"Above 75"))))</f>
        <v>51%-74%</v>
      </c>
      <c r="V95" t="str">
        <f t="shared" si="12"/>
        <v>below 25</v>
      </c>
      <c r="W95" t="str">
        <f t="shared" si="13"/>
        <v>&gt;100K</v>
      </c>
    </row>
    <row r="96" spans="1:23" x14ac:dyDescent="0.3">
      <c r="A96">
        <v>88</v>
      </c>
      <c r="B96">
        <v>12</v>
      </c>
      <c r="C96">
        <v>31.07</v>
      </c>
      <c r="D96" t="str">
        <f t="shared" si="7"/>
        <v>25%- 49%</v>
      </c>
      <c r="E96">
        <v>58800</v>
      </c>
      <c r="F96" s="14">
        <v>139000</v>
      </c>
      <c r="G96" s="14" t="str">
        <f t="shared" si="8"/>
        <v>&gt;100K</v>
      </c>
      <c r="H96">
        <v>2.3639000000000001</v>
      </c>
      <c r="I96">
        <v>2</v>
      </c>
      <c r="J96" t="s">
        <v>18</v>
      </c>
      <c r="K96">
        <v>20</v>
      </c>
      <c r="L96" s="14">
        <v>375000</v>
      </c>
      <c r="M96" s="14" t="str">
        <f t="shared" si="9"/>
        <v>&gt;300K</v>
      </c>
      <c r="N96">
        <v>305000</v>
      </c>
      <c r="O96" s="11">
        <v>80</v>
      </c>
      <c r="P96">
        <v>240</v>
      </c>
      <c r="Q96" t="str">
        <f t="shared" si="10"/>
        <v>Above 75</v>
      </c>
      <c r="R96">
        <v>3.75</v>
      </c>
      <c r="T96" t="str">
        <f t="shared" si="11"/>
        <v>&gt;300K</v>
      </c>
      <c r="U96" t="str">
        <f>IF(AND(O96&gt;50,O96&lt;75),"51%-74%",IF(O96&lt;25,"below 25",IF(O96&lt;50,"25%- 50%",IF(O96&gt;=75,"Above 75"))))</f>
        <v>Above 75</v>
      </c>
      <c r="V96" t="str">
        <f t="shared" si="12"/>
        <v>25%- 49%</v>
      </c>
      <c r="W96" t="str">
        <f t="shared" si="13"/>
        <v>&gt;100K</v>
      </c>
    </row>
    <row r="97" spans="1:23" x14ac:dyDescent="0.3">
      <c r="A97">
        <v>89</v>
      </c>
      <c r="B97">
        <v>6</v>
      </c>
      <c r="C97">
        <v>57.69</v>
      </c>
      <c r="D97" t="str">
        <f t="shared" si="7"/>
        <v>50%-74%</v>
      </c>
      <c r="E97">
        <v>86700</v>
      </c>
      <c r="F97" s="14">
        <v>82000</v>
      </c>
      <c r="G97" s="14" t="str">
        <f t="shared" si="8"/>
        <v>&gt;50K</v>
      </c>
      <c r="H97">
        <v>0.94579999999999997</v>
      </c>
      <c r="I97">
        <v>2</v>
      </c>
      <c r="J97" t="s">
        <v>18</v>
      </c>
      <c r="K97">
        <v>48</v>
      </c>
      <c r="L97" s="14">
        <v>475000</v>
      </c>
      <c r="M97" s="14" t="str">
        <f t="shared" si="9"/>
        <v>&gt;300K</v>
      </c>
      <c r="N97">
        <v>325000</v>
      </c>
      <c r="O97" s="11">
        <v>69.459999999999994</v>
      </c>
      <c r="P97">
        <v>360</v>
      </c>
      <c r="Q97" t="str">
        <f t="shared" si="10"/>
        <v>50%-74%</v>
      </c>
      <c r="R97">
        <v>2.84</v>
      </c>
      <c r="T97" t="str">
        <f t="shared" si="11"/>
        <v>&gt;300K</v>
      </c>
      <c r="U97" t="str">
        <f>IF(AND(O97&gt;50,O97&lt;75),"51%-74%",IF(O97&lt;25,"below 25",IF(O97&lt;50,"25%- 50%",IF(O97&gt;=75,"Above 75"))))</f>
        <v>51%-74%</v>
      </c>
      <c r="V97" t="str">
        <f t="shared" si="12"/>
        <v>50%-74%</v>
      </c>
      <c r="W97" t="str">
        <f t="shared" si="13"/>
        <v>&gt;50K</v>
      </c>
    </row>
    <row r="98" spans="1:23" x14ac:dyDescent="0.3">
      <c r="A98">
        <v>90</v>
      </c>
      <c r="B98">
        <v>6</v>
      </c>
      <c r="C98">
        <v>39.57</v>
      </c>
      <c r="D98" t="str">
        <f t="shared" si="7"/>
        <v>25%- 49%</v>
      </c>
      <c r="E98">
        <v>83300</v>
      </c>
      <c r="F98" s="14">
        <v>148000</v>
      </c>
      <c r="G98" s="14" t="str">
        <f t="shared" si="8"/>
        <v>&gt;100K</v>
      </c>
      <c r="H98">
        <v>1.7766999999999999</v>
      </c>
      <c r="I98">
        <v>2</v>
      </c>
      <c r="J98" t="s">
        <v>18</v>
      </c>
      <c r="K98">
        <v>10</v>
      </c>
      <c r="L98" s="14">
        <v>755000</v>
      </c>
      <c r="M98" s="14" t="str">
        <f t="shared" si="9"/>
        <v>&gt;600K</v>
      </c>
      <c r="N98">
        <v>405000</v>
      </c>
      <c r="O98" s="11">
        <v>53.6</v>
      </c>
      <c r="P98">
        <v>360</v>
      </c>
      <c r="Q98" t="str">
        <f t="shared" si="10"/>
        <v>50%-74%</v>
      </c>
      <c r="R98">
        <v>3</v>
      </c>
      <c r="T98" t="str">
        <f t="shared" si="11"/>
        <v>&gt;600K</v>
      </c>
      <c r="U98" t="str">
        <f>IF(AND(O98&gt;50,O98&lt;75),"51%-74%",IF(O98&lt;25,"below 25",IF(O98&lt;50,"25%- 50%",IF(O98&gt;=75,"Above 75"))))</f>
        <v>51%-74%</v>
      </c>
      <c r="V98" t="str">
        <f t="shared" si="12"/>
        <v>25%- 49%</v>
      </c>
      <c r="W98" t="str">
        <f t="shared" si="13"/>
        <v>&gt;100K</v>
      </c>
    </row>
    <row r="99" spans="1:23" x14ac:dyDescent="0.3">
      <c r="A99">
        <v>91</v>
      </c>
      <c r="B99">
        <v>37</v>
      </c>
      <c r="C99">
        <v>10.96</v>
      </c>
      <c r="D99" t="str">
        <f t="shared" si="7"/>
        <v>below 25</v>
      </c>
      <c r="E99">
        <v>94100</v>
      </c>
      <c r="F99" s="14">
        <v>103000</v>
      </c>
      <c r="G99" s="14" t="str">
        <f t="shared" si="8"/>
        <v>&gt;100K</v>
      </c>
      <c r="H99">
        <v>1.0946</v>
      </c>
      <c r="I99">
        <v>2</v>
      </c>
      <c r="J99" t="s">
        <v>18</v>
      </c>
      <c r="K99">
        <v>47</v>
      </c>
      <c r="L99" s="14">
        <v>445000</v>
      </c>
      <c r="M99" s="14" t="str">
        <f t="shared" si="9"/>
        <v>&gt;300K</v>
      </c>
      <c r="N99">
        <v>395000</v>
      </c>
      <c r="O99" s="11">
        <v>90</v>
      </c>
      <c r="P99">
        <v>360</v>
      </c>
      <c r="Q99" t="str">
        <f t="shared" si="10"/>
        <v>Above 75</v>
      </c>
      <c r="R99">
        <v>3.25</v>
      </c>
      <c r="T99" t="str">
        <f t="shared" si="11"/>
        <v>&gt;300K</v>
      </c>
      <c r="U99" t="str">
        <f>IF(AND(O99&gt;50,O99&lt;75),"51%-74%",IF(O99&lt;25,"below 25",IF(O99&lt;50,"25%- 50%",IF(O99&gt;=75,"Above 75"))))</f>
        <v>Above 75</v>
      </c>
      <c r="V99" t="str">
        <f t="shared" si="12"/>
        <v>below 25</v>
      </c>
      <c r="W99" t="str">
        <f t="shared" si="13"/>
        <v>&gt;100K</v>
      </c>
    </row>
    <row r="100" spans="1:23" x14ac:dyDescent="0.3">
      <c r="A100">
        <v>92</v>
      </c>
      <c r="B100">
        <v>51</v>
      </c>
      <c r="C100">
        <v>11.61</v>
      </c>
      <c r="D100" t="str">
        <f t="shared" si="7"/>
        <v>below 25</v>
      </c>
      <c r="E100">
        <v>89400</v>
      </c>
      <c r="F100" s="14">
        <v>218000</v>
      </c>
      <c r="G100" s="14" t="str">
        <f t="shared" si="8"/>
        <v>&gt;150K</v>
      </c>
      <c r="H100">
        <v>2.4384999999999999</v>
      </c>
      <c r="I100">
        <v>2</v>
      </c>
      <c r="J100" t="s">
        <v>18</v>
      </c>
      <c r="K100">
        <v>10</v>
      </c>
      <c r="L100" s="14">
        <v>435000</v>
      </c>
      <c r="M100" s="14" t="str">
        <f t="shared" si="9"/>
        <v>&gt;300K</v>
      </c>
      <c r="N100">
        <v>305000</v>
      </c>
      <c r="O100" s="11">
        <v>71.86</v>
      </c>
      <c r="P100">
        <v>180</v>
      </c>
      <c r="Q100" t="str">
        <f t="shared" si="10"/>
        <v>50%-74%</v>
      </c>
      <c r="R100">
        <v>3.12</v>
      </c>
      <c r="T100" t="str">
        <f t="shared" si="11"/>
        <v>&gt;300K</v>
      </c>
      <c r="U100" t="str">
        <f>IF(AND(O100&gt;50,O100&lt;75),"51%-74%",IF(O100&lt;25,"below 25",IF(O100&lt;50,"25%- 50%",IF(O100&gt;=75,"Above 75"))))</f>
        <v>51%-74%</v>
      </c>
      <c r="V100" t="str">
        <f t="shared" si="12"/>
        <v>below 25</v>
      </c>
      <c r="W100" t="str">
        <f t="shared" si="13"/>
        <v>&gt;150K</v>
      </c>
    </row>
    <row r="101" spans="1:23" x14ac:dyDescent="0.3">
      <c r="A101">
        <v>93</v>
      </c>
      <c r="B101">
        <v>20</v>
      </c>
      <c r="C101">
        <v>28.67</v>
      </c>
      <c r="D101" t="str">
        <f t="shared" si="7"/>
        <v>25%- 49%</v>
      </c>
      <c r="E101">
        <v>64600</v>
      </c>
      <c r="F101" s="14">
        <v>164000</v>
      </c>
      <c r="G101" s="14" t="str">
        <f t="shared" si="8"/>
        <v>&gt;150K</v>
      </c>
      <c r="H101">
        <v>2.5387</v>
      </c>
      <c r="I101">
        <v>2</v>
      </c>
      <c r="J101" t="s">
        <v>18</v>
      </c>
      <c r="K101">
        <v>36</v>
      </c>
      <c r="L101" s="14">
        <v>425000</v>
      </c>
      <c r="M101" s="14" t="str">
        <f t="shared" si="9"/>
        <v>&gt;300K</v>
      </c>
      <c r="N101">
        <v>285000</v>
      </c>
      <c r="O101" s="11">
        <v>67.38</v>
      </c>
      <c r="P101">
        <v>180</v>
      </c>
      <c r="Q101" t="str">
        <f t="shared" si="10"/>
        <v>50%-74%</v>
      </c>
      <c r="R101">
        <v>1.87</v>
      </c>
      <c r="T101" t="str">
        <f t="shared" si="11"/>
        <v>&gt;300K</v>
      </c>
      <c r="U101" t="str">
        <f>IF(AND(O101&gt;50,O101&lt;75),"51%-74%",IF(O101&lt;25,"below 25",IF(O101&lt;50,"25%- 50%",IF(O101&gt;=75,"Above 75"))))</f>
        <v>51%-74%</v>
      </c>
      <c r="V101" t="str">
        <f t="shared" si="12"/>
        <v>25%- 49%</v>
      </c>
      <c r="W101" t="str">
        <f t="shared" si="13"/>
        <v>&gt;150K</v>
      </c>
    </row>
    <row r="102" spans="1:23" x14ac:dyDescent="0.3">
      <c r="A102">
        <v>94</v>
      </c>
      <c r="B102">
        <v>34</v>
      </c>
      <c r="C102">
        <v>14.01</v>
      </c>
      <c r="D102" t="str">
        <f t="shared" si="7"/>
        <v>below 25</v>
      </c>
      <c r="E102">
        <v>96500</v>
      </c>
      <c r="F102" s="14">
        <v>244000</v>
      </c>
      <c r="G102" s="14" t="str">
        <f t="shared" si="8"/>
        <v>&gt;225K</v>
      </c>
      <c r="H102">
        <v>2.5285000000000002</v>
      </c>
      <c r="I102">
        <v>2</v>
      </c>
      <c r="J102" t="s">
        <v>18</v>
      </c>
      <c r="K102">
        <v>10</v>
      </c>
      <c r="L102" s="14">
        <v>445000</v>
      </c>
      <c r="M102" s="14" t="str">
        <f t="shared" si="9"/>
        <v>&gt;300K</v>
      </c>
      <c r="N102">
        <v>395000</v>
      </c>
      <c r="O102" s="11">
        <v>89.31</v>
      </c>
      <c r="P102">
        <v>360</v>
      </c>
      <c r="Q102" t="str">
        <f t="shared" si="10"/>
        <v>Above 75</v>
      </c>
      <c r="R102">
        <v>3</v>
      </c>
      <c r="T102" t="str">
        <f t="shared" si="11"/>
        <v>&gt;300K</v>
      </c>
      <c r="U102" t="str">
        <f>IF(AND(O102&gt;50,O102&lt;75),"51%-74%",IF(O102&lt;25,"below 25",IF(O102&lt;50,"25%- 50%",IF(O102&gt;=75,"Above 75"))))</f>
        <v>Above 75</v>
      </c>
      <c r="V102" t="str">
        <f t="shared" si="12"/>
        <v>below 25</v>
      </c>
      <c r="W102" t="str">
        <f t="shared" si="13"/>
        <v>&gt;225K</v>
      </c>
    </row>
    <row r="103" spans="1:23" x14ac:dyDescent="0.3">
      <c r="A103">
        <v>95</v>
      </c>
      <c r="B103">
        <v>4</v>
      </c>
      <c r="C103">
        <v>22.68</v>
      </c>
      <c r="D103" t="str">
        <f t="shared" si="7"/>
        <v>below 25</v>
      </c>
      <c r="E103">
        <v>77800</v>
      </c>
      <c r="F103" s="14">
        <v>51000</v>
      </c>
      <c r="G103" s="14" t="str">
        <f t="shared" si="8"/>
        <v>&gt;50K</v>
      </c>
      <c r="H103">
        <v>0.65549999999999997</v>
      </c>
      <c r="I103">
        <v>2</v>
      </c>
      <c r="J103" t="s">
        <v>18</v>
      </c>
      <c r="K103">
        <v>10</v>
      </c>
      <c r="L103" s="14">
        <v>355000</v>
      </c>
      <c r="M103" s="14" t="str">
        <f t="shared" si="9"/>
        <v>&gt;300K</v>
      </c>
      <c r="N103">
        <v>95000</v>
      </c>
      <c r="O103" s="11">
        <v>27.42</v>
      </c>
      <c r="P103">
        <v>360</v>
      </c>
      <c r="Q103" t="str">
        <f t="shared" si="10"/>
        <v>25%- 49%</v>
      </c>
      <c r="R103">
        <v>3.62</v>
      </c>
      <c r="T103" t="str">
        <f t="shared" si="11"/>
        <v>&gt;300K</v>
      </c>
      <c r="U103" t="str">
        <f>IF(AND(O103&gt;50,O103&lt;75),"51%-74%",IF(O103&lt;25,"below 25",IF(O103&lt;50,"25%- 50%",IF(O103&gt;=75,"Above 75"))))</f>
        <v>25%- 50%</v>
      </c>
      <c r="V103" t="str">
        <f t="shared" si="12"/>
        <v>below 25</v>
      </c>
      <c r="W103" t="str">
        <f t="shared" si="13"/>
        <v>&gt;50K</v>
      </c>
    </row>
    <row r="104" spans="1:23" x14ac:dyDescent="0.3">
      <c r="A104">
        <v>96</v>
      </c>
      <c r="B104">
        <v>48</v>
      </c>
      <c r="C104">
        <v>15.97</v>
      </c>
      <c r="D104" t="str">
        <f t="shared" si="7"/>
        <v>below 25</v>
      </c>
      <c r="E104">
        <v>97600</v>
      </c>
      <c r="F104" s="14">
        <v>475000</v>
      </c>
      <c r="G104" s="14" t="str">
        <f t="shared" si="8"/>
        <v>&gt;225K</v>
      </c>
      <c r="H104">
        <v>4.8667999999999996</v>
      </c>
      <c r="I104">
        <v>2</v>
      </c>
      <c r="J104" t="s">
        <v>18</v>
      </c>
      <c r="K104">
        <v>30</v>
      </c>
      <c r="L104" s="14">
        <v>505000</v>
      </c>
      <c r="M104" s="14" t="str">
        <f t="shared" si="9"/>
        <v>&gt;300K</v>
      </c>
      <c r="N104">
        <v>375000</v>
      </c>
      <c r="O104" s="11">
        <v>74.319999999999993</v>
      </c>
      <c r="P104">
        <v>360</v>
      </c>
      <c r="Q104" t="str">
        <f t="shared" si="10"/>
        <v>50%-74%</v>
      </c>
      <c r="R104">
        <v>2.99</v>
      </c>
      <c r="T104" t="str">
        <f t="shared" si="11"/>
        <v>&gt;300K</v>
      </c>
      <c r="U104" t="str">
        <f>IF(AND(O104&gt;50,O104&lt;75),"51%-74%",IF(O104&lt;25,"below 25",IF(O104&lt;50,"25%- 50%",IF(O104&gt;=75,"Above 75"))))</f>
        <v>51%-74%</v>
      </c>
      <c r="V104" t="str">
        <f t="shared" si="12"/>
        <v>below 25</v>
      </c>
      <c r="W104" t="str">
        <f t="shared" si="13"/>
        <v>&gt;225K</v>
      </c>
    </row>
    <row r="105" spans="1:23" x14ac:dyDescent="0.3">
      <c r="A105">
        <v>97</v>
      </c>
      <c r="B105">
        <v>36</v>
      </c>
      <c r="C105">
        <v>21.42</v>
      </c>
      <c r="D105" t="str">
        <f t="shared" si="7"/>
        <v>below 25</v>
      </c>
      <c r="E105">
        <v>76200</v>
      </c>
      <c r="F105" s="14">
        <v>80000</v>
      </c>
      <c r="G105" s="14" t="str">
        <f t="shared" si="8"/>
        <v>&gt;50K</v>
      </c>
      <c r="H105">
        <v>1.0499000000000001</v>
      </c>
      <c r="I105">
        <v>2</v>
      </c>
      <c r="J105" t="s">
        <v>18</v>
      </c>
      <c r="K105">
        <v>30</v>
      </c>
      <c r="L105" s="14">
        <v>135000</v>
      </c>
      <c r="M105" s="14" t="str">
        <f t="shared" si="9"/>
        <v>&gt;100K</v>
      </c>
      <c r="N105">
        <v>125000</v>
      </c>
      <c r="O105" s="11">
        <v>94.96</v>
      </c>
      <c r="P105">
        <v>360</v>
      </c>
      <c r="Q105" t="str">
        <f t="shared" si="10"/>
        <v>Above 75</v>
      </c>
      <c r="R105">
        <v>2.62</v>
      </c>
      <c r="T105" t="str">
        <f t="shared" si="11"/>
        <v>&gt;100K</v>
      </c>
      <c r="U105" t="str">
        <f>IF(AND(O105&gt;50,O105&lt;75),"51%-74%",IF(O105&lt;25,"below 25",IF(O105&lt;50,"25%- 50%",IF(O105&gt;=75,"Above 75"))))</f>
        <v>Above 75</v>
      </c>
      <c r="V105" t="str">
        <f t="shared" si="12"/>
        <v>below 25</v>
      </c>
      <c r="W105" t="str">
        <f t="shared" si="13"/>
        <v>&gt;50K</v>
      </c>
    </row>
    <row r="106" spans="1:23" x14ac:dyDescent="0.3">
      <c r="A106">
        <v>98</v>
      </c>
      <c r="B106">
        <v>55</v>
      </c>
      <c r="C106">
        <v>2.5499999999999998</v>
      </c>
      <c r="D106" t="str">
        <f t="shared" si="7"/>
        <v>below 25</v>
      </c>
      <c r="E106">
        <v>102800</v>
      </c>
      <c r="F106" s="14">
        <v>63000</v>
      </c>
      <c r="G106" s="14" t="str">
        <f t="shared" si="8"/>
        <v>&gt;50K</v>
      </c>
      <c r="H106">
        <v>0.61280000000000001</v>
      </c>
      <c r="I106">
        <v>2</v>
      </c>
      <c r="J106" t="s">
        <v>19</v>
      </c>
      <c r="K106">
        <v>20</v>
      </c>
      <c r="L106" s="14">
        <v>295000</v>
      </c>
      <c r="M106" s="14" t="str">
        <f t="shared" si="9"/>
        <v>&gt;100K</v>
      </c>
      <c r="N106">
        <v>185000</v>
      </c>
      <c r="O106" s="11">
        <v>63.13</v>
      </c>
      <c r="P106">
        <v>240</v>
      </c>
      <c r="Q106" t="str">
        <f t="shared" si="10"/>
        <v>50%-74%</v>
      </c>
      <c r="R106">
        <v>2.75</v>
      </c>
      <c r="T106" t="str">
        <f t="shared" si="11"/>
        <v>&gt;100K</v>
      </c>
      <c r="U106" t="str">
        <f>IF(AND(O106&gt;50,O106&lt;75),"51%-74%",IF(O106&lt;25,"below 25",IF(O106&lt;50,"25%- 50%",IF(O106&gt;=75,"Above 75"))))</f>
        <v>51%-74%</v>
      </c>
      <c r="V106" t="str">
        <f t="shared" si="12"/>
        <v>below 25</v>
      </c>
      <c r="W106" t="str">
        <f t="shared" si="13"/>
        <v>&gt;50K</v>
      </c>
    </row>
    <row r="107" spans="1:23" x14ac:dyDescent="0.3">
      <c r="A107">
        <v>99</v>
      </c>
      <c r="B107">
        <v>50</v>
      </c>
      <c r="C107">
        <v>4.17</v>
      </c>
      <c r="D107" t="str">
        <f t="shared" si="7"/>
        <v>below 25</v>
      </c>
      <c r="E107">
        <v>79300</v>
      </c>
      <c r="F107" s="14">
        <v>116000</v>
      </c>
      <c r="G107" s="14" t="str">
        <f t="shared" si="8"/>
        <v>&gt;100K</v>
      </c>
      <c r="H107">
        <v>1.4628000000000001</v>
      </c>
      <c r="I107">
        <v>1</v>
      </c>
      <c r="J107" t="s">
        <v>19</v>
      </c>
      <c r="K107">
        <v>38</v>
      </c>
      <c r="L107" s="14">
        <v>255000</v>
      </c>
      <c r="M107" s="14" t="str">
        <f t="shared" si="9"/>
        <v>&gt;100K</v>
      </c>
      <c r="N107">
        <v>245000</v>
      </c>
      <c r="O107" s="11">
        <v>97</v>
      </c>
      <c r="P107">
        <v>360</v>
      </c>
      <c r="Q107" t="str">
        <f t="shared" si="10"/>
        <v>Above 75</v>
      </c>
      <c r="R107">
        <v>3</v>
      </c>
      <c r="T107" t="str">
        <f t="shared" si="11"/>
        <v>&gt;100K</v>
      </c>
      <c r="U107" t="str">
        <f>IF(AND(O107&gt;50,O107&lt;75),"51%-74%",IF(O107&lt;25,"below 25",IF(O107&lt;50,"25%- 50%",IF(O107&gt;=75,"Above 75"))))</f>
        <v>Above 75</v>
      </c>
      <c r="V107" t="str">
        <f t="shared" si="12"/>
        <v>below 25</v>
      </c>
      <c r="W107" t="str">
        <f t="shared" si="13"/>
        <v>&gt;100K</v>
      </c>
    </row>
    <row r="108" spans="1:23" x14ac:dyDescent="0.3">
      <c r="A108">
        <v>100</v>
      </c>
      <c r="B108">
        <v>42</v>
      </c>
      <c r="C108">
        <v>3.14</v>
      </c>
      <c r="D108" t="str">
        <f t="shared" si="7"/>
        <v>below 25</v>
      </c>
      <c r="E108">
        <v>82300</v>
      </c>
      <c r="F108" s="14">
        <v>88000</v>
      </c>
      <c r="G108" s="14" t="str">
        <f t="shared" si="8"/>
        <v>&gt;50K</v>
      </c>
      <c r="H108">
        <v>1.0692999999999999</v>
      </c>
      <c r="I108">
        <v>1</v>
      </c>
      <c r="J108" t="s">
        <v>19</v>
      </c>
      <c r="K108">
        <v>10</v>
      </c>
      <c r="L108" s="14">
        <v>155000</v>
      </c>
      <c r="M108" s="14" t="str">
        <f t="shared" si="9"/>
        <v>&gt;100K</v>
      </c>
      <c r="N108">
        <v>95000</v>
      </c>
      <c r="O108" s="11">
        <v>60</v>
      </c>
      <c r="P108">
        <v>180</v>
      </c>
      <c r="Q108" t="str">
        <f t="shared" si="10"/>
        <v>50%-74%</v>
      </c>
      <c r="R108">
        <v>3.12</v>
      </c>
      <c r="T108" t="str">
        <f t="shared" si="11"/>
        <v>&gt;100K</v>
      </c>
      <c r="U108" t="str">
        <f>IF(AND(O108&gt;50,O108&lt;75),"51%-74%",IF(O108&lt;25,"below 25",IF(O108&lt;50,"25%- 50%",IF(O108&gt;=75,"Above 75"))))</f>
        <v>51%-74%</v>
      </c>
      <c r="V108" t="str">
        <f t="shared" si="12"/>
        <v>below 25</v>
      </c>
      <c r="W108" t="str">
        <f t="shared" si="13"/>
        <v>&gt;50K</v>
      </c>
    </row>
    <row r="109" spans="1:23" x14ac:dyDescent="0.3">
      <c r="A109">
        <v>101</v>
      </c>
      <c r="B109">
        <v>34</v>
      </c>
      <c r="C109">
        <v>48.53</v>
      </c>
      <c r="D109" t="str">
        <f t="shared" si="7"/>
        <v>25%- 49%</v>
      </c>
      <c r="E109">
        <v>96500</v>
      </c>
      <c r="F109" s="14">
        <v>69000</v>
      </c>
      <c r="G109" s="14" t="str">
        <f t="shared" si="8"/>
        <v>&gt;50K</v>
      </c>
      <c r="H109">
        <v>0.71499999999999997</v>
      </c>
      <c r="I109">
        <v>2</v>
      </c>
      <c r="J109" t="s">
        <v>19</v>
      </c>
      <c r="K109">
        <v>30</v>
      </c>
      <c r="L109" s="14">
        <v>305000</v>
      </c>
      <c r="M109" s="14" t="str">
        <f t="shared" si="9"/>
        <v>&gt;300K</v>
      </c>
      <c r="N109">
        <v>105000</v>
      </c>
      <c r="O109" s="11">
        <v>35</v>
      </c>
      <c r="P109">
        <v>360</v>
      </c>
      <c r="Q109" t="str">
        <f t="shared" si="10"/>
        <v>25%- 49%</v>
      </c>
      <c r="R109">
        <v>2.5</v>
      </c>
      <c r="T109" t="str">
        <f t="shared" si="11"/>
        <v>&gt;300K</v>
      </c>
      <c r="U109" t="str">
        <f>IF(AND(O109&gt;50,O109&lt;75),"51%-74%",IF(O109&lt;25,"below 25",IF(O109&lt;50,"25%- 50%",IF(O109&gt;=75,"Above 75"))))</f>
        <v>25%- 50%</v>
      </c>
      <c r="V109" t="str">
        <f t="shared" si="12"/>
        <v>25%- 49%</v>
      </c>
      <c r="W109" t="str">
        <f t="shared" si="13"/>
        <v>&gt;50K</v>
      </c>
    </row>
    <row r="110" spans="1:23" x14ac:dyDescent="0.3">
      <c r="A110">
        <v>102</v>
      </c>
      <c r="B110">
        <v>1</v>
      </c>
      <c r="C110">
        <v>7.49</v>
      </c>
      <c r="D110" t="str">
        <f t="shared" si="7"/>
        <v>below 25</v>
      </c>
      <c r="E110">
        <v>81000</v>
      </c>
      <c r="F110" s="14">
        <v>110000</v>
      </c>
      <c r="G110" s="14" t="str">
        <f t="shared" si="8"/>
        <v>&gt;100K</v>
      </c>
      <c r="H110">
        <v>1.3580000000000001</v>
      </c>
      <c r="I110">
        <v>2</v>
      </c>
      <c r="J110" t="s">
        <v>19</v>
      </c>
      <c r="K110">
        <v>30</v>
      </c>
      <c r="L110" s="14">
        <v>285000</v>
      </c>
      <c r="M110" s="14" t="str">
        <f t="shared" si="9"/>
        <v>&gt;100K</v>
      </c>
      <c r="N110">
        <v>255000</v>
      </c>
      <c r="O110" s="11">
        <v>90</v>
      </c>
      <c r="P110">
        <v>360</v>
      </c>
      <c r="Q110" t="str">
        <f t="shared" si="10"/>
        <v>Above 75</v>
      </c>
      <c r="R110">
        <v>2.75</v>
      </c>
      <c r="T110" t="str">
        <f t="shared" si="11"/>
        <v>&gt;100K</v>
      </c>
      <c r="U110" t="str">
        <f>IF(AND(O110&gt;50,O110&lt;75),"51%-74%",IF(O110&lt;25,"below 25",IF(O110&lt;50,"25%- 50%",IF(O110&gt;=75,"Above 75"))))</f>
        <v>Above 75</v>
      </c>
      <c r="V110" t="str">
        <f t="shared" si="12"/>
        <v>below 25</v>
      </c>
      <c r="W110" t="str">
        <f t="shared" si="13"/>
        <v>&gt;100K</v>
      </c>
    </row>
    <row r="111" spans="1:23" x14ac:dyDescent="0.3">
      <c r="A111">
        <v>103</v>
      </c>
      <c r="B111">
        <v>6</v>
      </c>
      <c r="C111">
        <v>51.32</v>
      </c>
      <c r="D111" t="str">
        <f t="shared" si="7"/>
        <v>50%-74%</v>
      </c>
      <c r="E111">
        <v>92700</v>
      </c>
      <c r="F111" s="14">
        <v>82000</v>
      </c>
      <c r="G111" s="14" t="str">
        <f t="shared" si="8"/>
        <v>&gt;50K</v>
      </c>
      <c r="H111">
        <v>0.88460000000000005</v>
      </c>
      <c r="I111">
        <v>2</v>
      </c>
      <c r="J111" t="s">
        <v>19</v>
      </c>
      <c r="K111">
        <v>47</v>
      </c>
      <c r="L111" s="14">
        <v>995000</v>
      </c>
      <c r="M111" s="14" t="str">
        <f t="shared" si="9"/>
        <v>&gt;800K</v>
      </c>
      <c r="N111">
        <v>445000</v>
      </c>
      <c r="O111" s="11">
        <v>44.72</v>
      </c>
      <c r="P111">
        <v>360</v>
      </c>
      <c r="Q111" t="str">
        <f t="shared" si="10"/>
        <v>25%- 49%</v>
      </c>
      <c r="R111">
        <v>2.37</v>
      </c>
      <c r="T111" t="str">
        <f t="shared" si="11"/>
        <v>&gt;800K</v>
      </c>
      <c r="U111" t="str">
        <f>IF(AND(O111&gt;50,O111&lt;75),"51%-74%",IF(O111&lt;25,"below 25",IF(O111&lt;50,"25%- 50%",IF(O111&gt;=75,"Above 75"))))</f>
        <v>25%- 50%</v>
      </c>
      <c r="V111" t="str">
        <f t="shared" si="12"/>
        <v>50%-74%</v>
      </c>
      <c r="W111" t="str">
        <f t="shared" si="13"/>
        <v>&gt;50K</v>
      </c>
    </row>
    <row r="112" spans="1:23" x14ac:dyDescent="0.3">
      <c r="A112">
        <v>104</v>
      </c>
      <c r="B112">
        <v>47</v>
      </c>
      <c r="C112">
        <v>6.91</v>
      </c>
      <c r="D112" t="str">
        <f t="shared" si="7"/>
        <v>below 25</v>
      </c>
      <c r="E112">
        <v>72600</v>
      </c>
      <c r="F112" s="14">
        <v>88000</v>
      </c>
      <c r="G112" s="14" t="str">
        <f t="shared" si="8"/>
        <v>&gt;50K</v>
      </c>
      <c r="H112">
        <v>1.2121</v>
      </c>
      <c r="I112">
        <v>2</v>
      </c>
      <c r="J112" t="s">
        <v>19</v>
      </c>
      <c r="K112">
        <v>43</v>
      </c>
      <c r="L112" s="14">
        <v>505000</v>
      </c>
      <c r="M112" s="14" t="str">
        <f t="shared" si="9"/>
        <v>&gt;300K</v>
      </c>
      <c r="N112">
        <v>365000</v>
      </c>
      <c r="O112" s="11">
        <v>73.400000000000006</v>
      </c>
      <c r="P112">
        <v>360</v>
      </c>
      <c r="Q112" t="str">
        <f t="shared" si="10"/>
        <v>50%-74%</v>
      </c>
      <c r="R112">
        <v>3.75</v>
      </c>
      <c r="T112" t="str">
        <f t="shared" si="11"/>
        <v>&gt;300K</v>
      </c>
      <c r="U112" t="str">
        <f>IF(AND(O112&gt;50,O112&lt;75),"51%-74%",IF(O112&lt;25,"below 25",IF(O112&lt;50,"25%- 50%",IF(O112&gt;=75,"Above 75"))))</f>
        <v>51%-74%</v>
      </c>
      <c r="V112" t="str">
        <f t="shared" si="12"/>
        <v>below 25</v>
      </c>
      <c r="W112" t="str">
        <f t="shared" si="13"/>
        <v>&gt;50K</v>
      </c>
    </row>
    <row r="113" spans="1:23" x14ac:dyDescent="0.3">
      <c r="A113">
        <v>105</v>
      </c>
      <c r="B113">
        <v>13</v>
      </c>
      <c r="C113">
        <v>11.47</v>
      </c>
      <c r="D113" t="str">
        <f t="shared" si="7"/>
        <v>below 25</v>
      </c>
      <c r="E113">
        <v>58700</v>
      </c>
      <c r="F113" s="14">
        <v>30000</v>
      </c>
      <c r="G113" s="14" t="str">
        <f t="shared" si="8"/>
        <v>&lt;50K</v>
      </c>
      <c r="H113">
        <v>0.5111</v>
      </c>
      <c r="I113">
        <v>2</v>
      </c>
      <c r="J113" t="s">
        <v>19</v>
      </c>
      <c r="K113">
        <v>30</v>
      </c>
      <c r="L113" s="14">
        <v>95000</v>
      </c>
      <c r="M113" s="14" t="str">
        <f t="shared" si="9"/>
        <v>&lt;100K</v>
      </c>
      <c r="N113">
        <v>75000</v>
      </c>
      <c r="O113" s="11">
        <v>83.36</v>
      </c>
      <c r="P113">
        <v>360</v>
      </c>
      <c r="Q113" t="str">
        <f t="shared" si="10"/>
        <v>Above 75</v>
      </c>
      <c r="R113">
        <v>3.75</v>
      </c>
      <c r="T113" t="b">
        <f t="shared" si="11"/>
        <v>0</v>
      </c>
      <c r="U113" t="str">
        <f>IF(AND(O113&gt;50,O113&lt;75),"51%-74%",IF(O113&lt;25,"below 25",IF(O113&lt;50,"25%- 50%",IF(O113&gt;=75,"Above 75"))))</f>
        <v>Above 75</v>
      </c>
      <c r="V113" t="str">
        <f t="shared" si="12"/>
        <v>below 25</v>
      </c>
      <c r="W113" t="b">
        <f t="shared" si="13"/>
        <v>0</v>
      </c>
    </row>
    <row r="114" spans="1:23" x14ac:dyDescent="0.3">
      <c r="A114">
        <v>106</v>
      </c>
      <c r="B114">
        <v>19</v>
      </c>
      <c r="C114">
        <v>5.74</v>
      </c>
      <c r="D114" t="str">
        <f t="shared" si="7"/>
        <v>below 25</v>
      </c>
      <c r="E114">
        <v>89200</v>
      </c>
      <c r="F114" s="14">
        <v>131000</v>
      </c>
      <c r="G114" s="14" t="str">
        <f t="shared" si="8"/>
        <v>&gt;100K</v>
      </c>
      <c r="H114">
        <v>1.4685999999999999</v>
      </c>
      <c r="I114">
        <v>2</v>
      </c>
      <c r="J114" t="s">
        <v>19</v>
      </c>
      <c r="K114">
        <v>20</v>
      </c>
      <c r="L114" s="14">
        <v>235000</v>
      </c>
      <c r="M114" s="14" t="str">
        <f t="shared" si="9"/>
        <v>&gt;100K</v>
      </c>
      <c r="N114">
        <v>185000</v>
      </c>
      <c r="O114" s="11">
        <v>80</v>
      </c>
      <c r="P114">
        <v>180</v>
      </c>
      <c r="Q114" t="str">
        <f t="shared" si="10"/>
        <v>Above 75</v>
      </c>
      <c r="R114">
        <v>2.62</v>
      </c>
      <c r="T114" t="str">
        <f t="shared" si="11"/>
        <v>&gt;100K</v>
      </c>
      <c r="U114" t="str">
        <f>IF(AND(O114&gt;50,O114&lt;75),"51%-74%",IF(O114&lt;25,"below 25",IF(O114&lt;50,"25%- 50%",IF(O114&gt;=75,"Above 75"))))</f>
        <v>Above 75</v>
      </c>
      <c r="V114" t="str">
        <f t="shared" si="12"/>
        <v>below 25</v>
      </c>
      <c r="W114" t="str">
        <f t="shared" si="13"/>
        <v>&gt;100K</v>
      </c>
    </row>
    <row r="115" spans="1:23" x14ac:dyDescent="0.3">
      <c r="A115">
        <v>107</v>
      </c>
      <c r="B115">
        <v>19</v>
      </c>
      <c r="C115">
        <v>9.65</v>
      </c>
      <c r="D115" t="str">
        <f t="shared" si="7"/>
        <v>below 25</v>
      </c>
      <c r="E115">
        <v>80600</v>
      </c>
      <c r="F115" s="14">
        <v>82000</v>
      </c>
      <c r="G115" s="14" t="str">
        <f t="shared" si="8"/>
        <v>&gt;50K</v>
      </c>
      <c r="H115">
        <v>1.0174000000000001</v>
      </c>
      <c r="I115">
        <v>2</v>
      </c>
      <c r="J115" t="s">
        <v>19</v>
      </c>
      <c r="K115">
        <v>46</v>
      </c>
      <c r="L115" s="14">
        <v>295000</v>
      </c>
      <c r="M115" s="14" t="str">
        <f t="shared" si="9"/>
        <v>&gt;100K</v>
      </c>
      <c r="N115">
        <v>235000</v>
      </c>
      <c r="O115" s="11">
        <v>80.989999999999995</v>
      </c>
      <c r="P115">
        <v>360</v>
      </c>
      <c r="Q115" t="str">
        <f t="shared" si="10"/>
        <v>Above 75</v>
      </c>
      <c r="R115">
        <v>2.87</v>
      </c>
      <c r="T115" t="str">
        <f t="shared" si="11"/>
        <v>&gt;100K</v>
      </c>
      <c r="U115" t="str">
        <f>IF(AND(O115&gt;50,O115&lt;75),"51%-74%",IF(O115&lt;25,"below 25",IF(O115&lt;50,"25%- 50%",IF(O115&gt;=75,"Above 75"))))</f>
        <v>Above 75</v>
      </c>
      <c r="V115" t="str">
        <f t="shared" si="12"/>
        <v>below 25</v>
      </c>
      <c r="W115" t="str">
        <f t="shared" si="13"/>
        <v>&gt;50K</v>
      </c>
    </row>
    <row r="116" spans="1:23" x14ac:dyDescent="0.3">
      <c r="A116">
        <v>108</v>
      </c>
      <c r="B116">
        <v>41</v>
      </c>
      <c r="C116">
        <v>14.27</v>
      </c>
      <c r="D116" t="str">
        <f t="shared" si="7"/>
        <v>below 25</v>
      </c>
      <c r="E116">
        <v>92100</v>
      </c>
      <c r="F116" s="14">
        <v>162000</v>
      </c>
      <c r="G116" s="14" t="str">
        <f t="shared" si="8"/>
        <v>&gt;150K</v>
      </c>
      <c r="H116">
        <v>1.7589999999999999</v>
      </c>
      <c r="I116">
        <v>2</v>
      </c>
      <c r="J116" t="s">
        <v>19</v>
      </c>
      <c r="K116">
        <v>20</v>
      </c>
      <c r="L116" s="14">
        <v>505000</v>
      </c>
      <c r="M116" s="14" t="str">
        <f t="shared" si="9"/>
        <v>&gt;300K</v>
      </c>
      <c r="N116">
        <v>365000</v>
      </c>
      <c r="O116" s="11">
        <v>73.599999999999994</v>
      </c>
      <c r="P116">
        <v>180</v>
      </c>
      <c r="Q116" t="str">
        <f t="shared" si="10"/>
        <v>50%-74%</v>
      </c>
      <c r="R116">
        <v>3.25</v>
      </c>
      <c r="T116" t="str">
        <f t="shared" si="11"/>
        <v>&gt;300K</v>
      </c>
      <c r="U116" t="str">
        <f>IF(AND(O116&gt;50,O116&lt;75),"51%-74%",IF(O116&lt;25,"below 25",IF(O116&lt;50,"25%- 50%",IF(O116&gt;=75,"Above 75"))))</f>
        <v>51%-74%</v>
      </c>
      <c r="V116" t="str">
        <f t="shared" si="12"/>
        <v>below 25</v>
      </c>
      <c r="W116" t="str">
        <f t="shared" si="13"/>
        <v>&gt;150K</v>
      </c>
    </row>
    <row r="117" spans="1:23" x14ac:dyDescent="0.3">
      <c r="A117">
        <v>109</v>
      </c>
      <c r="B117">
        <v>29</v>
      </c>
      <c r="C117">
        <v>9</v>
      </c>
      <c r="D117" t="str">
        <f t="shared" si="7"/>
        <v>below 25</v>
      </c>
      <c r="E117">
        <v>82600</v>
      </c>
      <c r="F117" s="14">
        <v>118000</v>
      </c>
      <c r="G117" s="14" t="str">
        <f t="shared" si="8"/>
        <v>&gt;100K</v>
      </c>
      <c r="H117">
        <v>1.4286000000000001</v>
      </c>
      <c r="I117">
        <v>2</v>
      </c>
      <c r="J117" t="s">
        <v>19</v>
      </c>
      <c r="K117">
        <v>30</v>
      </c>
      <c r="L117" s="14">
        <v>405000</v>
      </c>
      <c r="M117" s="14" t="str">
        <f t="shared" si="9"/>
        <v>&gt;300K</v>
      </c>
      <c r="N117">
        <v>325000</v>
      </c>
      <c r="O117" s="11">
        <v>80</v>
      </c>
      <c r="P117">
        <v>360</v>
      </c>
      <c r="Q117" t="str">
        <f t="shared" si="10"/>
        <v>Above 75</v>
      </c>
      <c r="R117">
        <v>2.62</v>
      </c>
      <c r="T117" t="str">
        <f t="shared" si="11"/>
        <v>&gt;300K</v>
      </c>
      <c r="U117" t="str">
        <f>IF(AND(O117&gt;50,O117&lt;75),"51%-74%",IF(O117&lt;25,"below 25",IF(O117&lt;50,"25%- 50%",IF(O117&gt;=75,"Above 75"))))</f>
        <v>Above 75</v>
      </c>
      <c r="V117" t="str">
        <f t="shared" si="12"/>
        <v>below 25</v>
      </c>
      <c r="W117" t="str">
        <f t="shared" si="13"/>
        <v>&gt;100K</v>
      </c>
    </row>
    <row r="118" spans="1:23" x14ac:dyDescent="0.3">
      <c r="A118">
        <v>110</v>
      </c>
      <c r="B118">
        <v>6</v>
      </c>
      <c r="C118">
        <v>59.52</v>
      </c>
      <c r="D118" t="str">
        <f t="shared" si="7"/>
        <v>50%-74%</v>
      </c>
      <c r="E118">
        <v>75300</v>
      </c>
      <c r="F118" s="14">
        <v>37000</v>
      </c>
      <c r="G118" s="14" t="str">
        <f t="shared" si="8"/>
        <v>&lt;50K</v>
      </c>
      <c r="H118">
        <v>0.4914</v>
      </c>
      <c r="I118">
        <v>2</v>
      </c>
      <c r="J118" t="s">
        <v>19</v>
      </c>
      <c r="K118">
        <v>47</v>
      </c>
      <c r="L118" s="14">
        <v>415000</v>
      </c>
      <c r="M118" s="14" t="str">
        <f t="shared" si="9"/>
        <v>&gt;300K</v>
      </c>
      <c r="N118">
        <v>295000</v>
      </c>
      <c r="O118" s="11">
        <v>70.94</v>
      </c>
      <c r="P118">
        <v>360</v>
      </c>
      <c r="Q118" t="str">
        <f t="shared" si="10"/>
        <v>50%-74%</v>
      </c>
      <c r="R118">
        <v>3</v>
      </c>
      <c r="T118" t="str">
        <f t="shared" si="11"/>
        <v>&gt;300K</v>
      </c>
      <c r="U118" t="str">
        <f>IF(AND(O118&gt;50,O118&lt;75),"51%-74%",IF(O118&lt;25,"below 25",IF(O118&lt;50,"25%- 50%",IF(O118&gt;=75,"Above 75"))))</f>
        <v>51%-74%</v>
      </c>
      <c r="V118" t="str">
        <f t="shared" si="12"/>
        <v>50%-74%</v>
      </c>
      <c r="W118" t="b">
        <f t="shared" si="13"/>
        <v>0</v>
      </c>
    </row>
    <row r="119" spans="1:23" x14ac:dyDescent="0.3">
      <c r="A119">
        <v>111</v>
      </c>
      <c r="B119">
        <v>12</v>
      </c>
      <c r="C119">
        <v>51.06</v>
      </c>
      <c r="D119" t="str">
        <f t="shared" si="7"/>
        <v>50%-74%</v>
      </c>
      <c r="E119">
        <v>68100</v>
      </c>
      <c r="F119" s="14">
        <v>117000</v>
      </c>
      <c r="G119" s="14" t="str">
        <f t="shared" si="8"/>
        <v>&gt;100K</v>
      </c>
      <c r="H119">
        <v>1.7181</v>
      </c>
      <c r="I119">
        <v>2</v>
      </c>
      <c r="J119" t="s">
        <v>19</v>
      </c>
      <c r="K119">
        <v>20</v>
      </c>
      <c r="L119" s="14">
        <v>285000</v>
      </c>
      <c r="M119" s="14" t="str">
        <f t="shared" si="9"/>
        <v>&gt;100K</v>
      </c>
      <c r="N119">
        <v>235000</v>
      </c>
      <c r="O119" s="11">
        <v>84.09</v>
      </c>
      <c r="P119">
        <v>360</v>
      </c>
      <c r="Q119" t="str">
        <f t="shared" si="10"/>
        <v>Above 75</v>
      </c>
      <c r="R119">
        <v>2.87</v>
      </c>
      <c r="T119" t="str">
        <f t="shared" si="11"/>
        <v>&gt;100K</v>
      </c>
      <c r="U119" t="str">
        <f>IF(AND(O119&gt;50,O119&lt;75),"51%-74%",IF(O119&lt;25,"below 25",IF(O119&lt;50,"25%- 50%",IF(O119&gt;=75,"Above 75"))))</f>
        <v>Above 75</v>
      </c>
      <c r="V119" t="str">
        <f t="shared" si="12"/>
        <v>50%-74%</v>
      </c>
      <c r="W119" t="str">
        <f t="shared" si="13"/>
        <v>&gt;100K</v>
      </c>
    </row>
    <row r="120" spans="1:23" x14ac:dyDescent="0.3">
      <c r="A120">
        <v>112</v>
      </c>
      <c r="B120">
        <v>13</v>
      </c>
      <c r="C120">
        <v>40.93</v>
      </c>
      <c r="D120" t="str">
        <f t="shared" si="7"/>
        <v>25%- 49%</v>
      </c>
      <c r="E120">
        <v>82200</v>
      </c>
      <c r="F120" s="14">
        <v>108000</v>
      </c>
      <c r="G120" s="14" t="str">
        <f t="shared" si="8"/>
        <v>&gt;100K</v>
      </c>
      <c r="H120">
        <v>1.3139000000000001</v>
      </c>
      <c r="I120">
        <v>2</v>
      </c>
      <c r="J120" t="s">
        <v>19</v>
      </c>
      <c r="K120">
        <v>10</v>
      </c>
      <c r="L120" s="14">
        <v>335000</v>
      </c>
      <c r="M120" s="14" t="str">
        <f t="shared" si="9"/>
        <v>&gt;300K</v>
      </c>
      <c r="N120">
        <v>275000</v>
      </c>
      <c r="O120" s="11">
        <v>84.6</v>
      </c>
      <c r="P120">
        <v>360</v>
      </c>
      <c r="Q120" t="str">
        <f t="shared" si="10"/>
        <v>Above 75</v>
      </c>
      <c r="R120">
        <v>2.87</v>
      </c>
      <c r="T120" t="str">
        <f t="shared" si="11"/>
        <v>&gt;300K</v>
      </c>
      <c r="U120" t="str">
        <f>IF(AND(O120&gt;50,O120&lt;75),"51%-74%",IF(O120&lt;25,"below 25",IF(O120&lt;50,"25%- 50%",IF(O120&gt;=75,"Above 75"))))</f>
        <v>Above 75</v>
      </c>
      <c r="V120" t="str">
        <f t="shared" si="12"/>
        <v>25%- 49%</v>
      </c>
      <c r="W120" t="str">
        <f t="shared" si="13"/>
        <v>&gt;100K</v>
      </c>
    </row>
    <row r="121" spans="1:23" x14ac:dyDescent="0.3">
      <c r="A121">
        <v>113</v>
      </c>
      <c r="B121">
        <v>6</v>
      </c>
      <c r="C121">
        <v>57.94</v>
      </c>
      <c r="D121" t="str">
        <f t="shared" si="7"/>
        <v>50%-74%</v>
      </c>
      <c r="E121">
        <v>75300</v>
      </c>
      <c r="F121" s="14">
        <v>37000</v>
      </c>
      <c r="G121" s="14" t="str">
        <f t="shared" si="8"/>
        <v>&lt;50K</v>
      </c>
      <c r="H121">
        <v>0.4914</v>
      </c>
      <c r="I121">
        <v>2</v>
      </c>
      <c r="J121" t="s">
        <v>19</v>
      </c>
      <c r="K121">
        <v>41</v>
      </c>
      <c r="L121" s="14">
        <v>305000</v>
      </c>
      <c r="M121" s="14" t="str">
        <f t="shared" si="9"/>
        <v>&gt;300K</v>
      </c>
      <c r="N121">
        <v>195000</v>
      </c>
      <c r="O121" s="11">
        <v>63.33</v>
      </c>
      <c r="P121">
        <v>360</v>
      </c>
      <c r="Q121" t="str">
        <f t="shared" si="10"/>
        <v>50%-74%</v>
      </c>
      <c r="R121">
        <v>2.87</v>
      </c>
      <c r="T121" t="str">
        <f t="shared" si="11"/>
        <v>&gt;300K</v>
      </c>
      <c r="U121" t="str">
        <f>IF(AND(O121&gt;50,O121&lt;75),"51%-74%",IF(O121&lt;25,"below 25",IF(O121&lt;50,"25%- 50%",IF(O121&gt;=75,"Above 75"))))</f>
        <v>51%-74%</v>
      </c>
      <c r="V121" t="str">
        <f t="shared" si="12"/>
        <v>50%-74%</v>
      </c>
      <c r="W121" t="b">
        <f t="shared" si="13"/>
        <v>0</v>
      </c>
    </row>
    <row r="122" spans="1:23" x14ac:dyDescent="0.3">
      <c r="A122">
        <v>114</v>
      </c>
      <c r="B122">
        <v>36</v>
      </c>
      <c r="C122">
        <v>40.15</v>
      </c>
      <c r="D122" t="str">
        <f t="shared" si="7"/>
        <v>25%- 49%</v>
      </c>
      <c r="E122">
        <v>96500</v>
      </c>
      <c r="F122" s="14">
        <v>160000</v>
      </c>
      <c r="G122" s="14" t="str">
        <f t="shared" si="8"/>
        <v>&gt;150K</v>
      </c>
      <c r="H122">
        <v>1.6579999999999999</v>
      </c>
      <c r="I122">
        <v>2</v>
      </c>
      <c r="J122" t="s">
        <v>19</v>
      </c>
      <c r="K122">
        <v>30</v>
      </c>
      <c r="L122" s="14">
        <v>635000</v>
      </c>
      <c r="M122" s="14" t="str">
        <f t="shared" si="9"/>
        <v>&gt;600K</v>
      </c>
      <c r="N122">
        <v>495000</v>
      </c>
      <c r="O122" s="11">
        <v>79.040000000000006</v>
      </c>
      <c r="P122">
        <v>360</v>
      </c>
      <c r="Q122" t="str">
        <f t="shared" si="10"/>
        <v>Above 75</v>
      </c>
      <c r="R122">
        <v>3.12</v>
      </c>
      <c r="T122" t="str">
        <f t="shared" si="11"/>
        <v>&gt;600K</v>
      </c>
      <c r="U122" t="str">
        <f>IF(AND(O122&gt;50,O122&lt;75),"51%-74%",IF(O122&lt;25,"below 25",IF(O122&lt;50,"25%- 50%",IF(O122&gt;=75,"Above 75"))))</f>
        <v>Above 75</v>
      </c>
      <c r="V122" t="str">
        <f t="shared" si="12"/>
        <v>25%- 49%</v>
      </c>
      <c r="W122" t="str">
        <f t="shared" si="13"/>
        <v>&gt;150K</v>
      </c>
    </row>
    <row r="123" spans="1:23" x14ac:dyDescent="0.3">
      <c r="A123">
        <v>115</v>
      </c>
      <c r="B123">
        <v>17</v>
      </c>
      <c r="C123">
        <v>12.95</v>
      </c>
      <c r="D123" t="str">
        <f t="shared" si="7"/>
        <v>below 25</v>
      </c>
      <c r="E123">
        <v>89100</v>
      </c>
      <c r="F123" s="14">
        <v>231000</v>
      </c>
      <c r="G123" s="14" t="str">
        <f t="shared" si="8"/>
        <v>&gt;225K</v>
      </c>
      <c r="H123">
        <v>2.5926</v>
      </c>
      <c r="I123">
        <v>2</v>
      </c>
      <c r="J123" t="s">
        <v>19</v>
      </c>
      <c r="K123">
        <v>20</v>
      </c>
      <c r="L123" s="14">
        <v>1465000</v>
      </c>
      <c r="M123" s="14" t="str">
        <f t="shared" si="9"/>
        <v>&gt;800K</v>
      </c>
      <c r="N123">
        <v>505000</v>
      </c>
      <c r="O123" s="11">
        <v>34.950000000000003</v>
      </c>
      <c r="P123">
        <v>360</v>
      </c>
      <c r="Q123" t="str">
        <f t="shared" si="10"/>
        <v>25%- 49%</v>
      </c>
      <c r="R123">
        <v>2.99</v>
      </c>
      <c r="T123" t="str">
        <f t="shared" si="11"/>
        <v>&gt;800K</v>
      </c>
      <c r="U123" t="str">
        <f>IF(AND(O123&gt;50,O123&lt;75),"51%-74%",IF(O123&lt;25,"below 25",IF(O123&lt;50,"25%- 50%",IF(O123&gt;=75,"Above 75"))))</f>
        <v>25%- 50%</v>
      </c>
      <c r="V123" t="str">
        <f t="shared" si="12"/>
        <v>below 25</v>
      </c>
      <c r="W123" t="str">
        <f t="shared" si="13"/>
        <v>&gt;225K</v>
      </c>
    </row>
    <row r="124" spans="1:23" x14ac:dyDescent="0.3">
      <c r="A124">
        <v>116</v>
      </c>
      <c r="B124">
        <v>19</v>
      </c>
      <c r="C124">
        <v>20.13</v>
      </c>
      <c r="D124" t="str">
        <f t="shared" si="7"/>
        <v>below 25</v>
      </c>
      <c r="E124">
        <v>99100</v>
      </c>
      <c r="F124" s="14">
        <v>130000</v>
      </c>
      <c r="G124" s="14" t="str">
        <f t="shared" si="8"/>
        <v>&gt;100K</v>
      </c>
      <c r="H124">
        <v>1.3118000000000001</v>
      </c>
      <c r="I124">
        <v>2</v>
      </c>
      <c r="J124" t="s">
        <v>19</v>
      </c>
      <c r="K124">
        <v>20</v>
      </c>
      <c r="L124" s="14">
        <v>395000</v>
      </c>
      <c r="M124" s="14" t="str">
        <f t="shared" si="9"/>
        <v>&gt;300K</v>
      </c>
      <c r="N124">
        <v>305000</v>
      </c>
      <c r="O124" s="11">
        <v>84.52</v>
      </c>
      <c r="P124">
        <v>360</v>
      </c>
      <c r="Q124" t="str">
        <f t="shared" si="10"/>
        <v>Above 75</v>
      </c>
      <c r="R124">
        <v>2.99</v>
      </c>
      <c r="T124" t="str">
        <f t="shared" si="11"/>
        <v>&gt;300K</v>
      </c>
      <c r="U124" t="str">
        <f>IF(AND(O124&gt;50,O124&lt;75),"51%-74%",IF(O124&lt;25,"below 25",IF(O124&lt;50,"25%- 50%",IF(O124&gt;=75,"Above 75"))))</f>
        <v>Above 75</v>
      </c>
      <c r="V124" t="str">
        <f t="shared" si="12"/>
        <v>below 25</v>
      </c>
      <c r="W124" t="str">
        <f t="shared" si="13"/>
        <v>&gt;100K</v>
      </c>
    </row>
    <row r="125" spans="1:23" x14ac:dyDescent="0.3">
      <c r="A125">
        <v>117</v>
      </c>
      <c r="B125">
        <v>48</v>
      </c>
      <c r="C125">
        <v>25.37</v>
      </c>
      <c r="D125" t="str">
        <f t="shared" si="7"/>
        <v>25%- 49%</v>
      </c>
      <c r="E125">
        <v>84800</v>
      </c>
      <c r="F125" s="14">
        <v>281000</v>
      </c>
      <c r="G125" s="14" t="str">
        <f t="shared" si="8"/>
        <v>&gt;225K</v>
      </c>
      <c r="H125">
        <v>3.3136999999999999</v>
      </c>
      <c r="I125">
        <v>2</v>
      </c>
      <c r="J125" t="s">
        <v>19</v>
      </c>
      <c r="K125">
        <v>10</v>
      </c>
      <c r="L125" s="14">
        <v>525000</v>
      </c>
      <c r="M125" s="14" t="str">
        <f t="shared" si="9"/>
        <v>&gt;300K</v>
      </c>
      <c r="N125">
        <v>425000</v>
      </c>
      <c r="O125" s="11">
        <v>80</v>
      </c>
      <c r="P125">
        <v>360</v>
      </c>
      <c r="Q125" t="str">
        <f t="shared" si="10"/>
        <v>Above 75</v>
      </c>
      <c r="R125">
        <v>2.75</v>
      </c>
      <c r="T125" t="str">
        <f t="shared" si="11"/>
        <v>&gt;300K</v>
      </c>
      <c r="U125" t="str">
        <f>IF(AND(O125&gt;50,O125&lt;75),"51%-74%",IF(O125&lt;25,"below 25",IF(O125&lt;50,"25%- 50%",IF(O125&gt;=75,"Above 75"))))</f>
        <v>Above 75</v>
      </c>
      <c r="V125" t="str">
        <f t="shared" si="12"/>
        <v>25%- 49%</v>
      </c>
      <c r="W125" t="str">
        <f t="shared" si="13"/>
        <v>&gt;225K</v>
      </c>
    </row>
    <row r="126" spans="1:23" x14ac:dyDescent="0.3">
      <c r="A126">
        <v>118</v>
      </c>
      <c r="B126">
        <v>8</v>
      </c>
      <c r="C126">
        <v>16.329999999999998</v>
      </c>
      <c r="D126" t="str">
        <f t="shared" si="7"/>
        <v>below 25</v>
      </c>
      <c r="E126">
        <v>81700</v>
      </c>
      <c r="F126" s="14">
        <v>218000</v>
      </c>
      <c r="G126" s="14" t="str">
        <f t="shared" si="8"/>
        <v>&gt;150K</v>
      </c>
      <c r="H126">
        <v>2.6682999999999999</v>
      </c>
      <c r="I126">
        <v>2</v>
      </c>
      <c r="J126" t="s">
        <v>19</v>
      </c>
      <c r="K126">
        <v>20</v>
      </c>
      <c r="L126" s="14">
        <v>655000</v>
      </c>
      <c r="M126" s="14" t="str">
        <f t="shared" si="9"/>
        <v>&gt;600K</v>
      </c>
      <c r="N126">
        <v>465000</v>
      </c>
      <c r="O126" s="11">
        <v>71.900000000000006</v>
      </c>
      <c r="P126">
        <v>240</v>
      </c>
      <c r="Q126" t="str">
        <f t="shared" si="10"/>
        <v>50%-74%</v>
      </c>
      <c r="R126">
        <v>3.25</v>
      </c>
      <c r="T126" t="str">
        <f t="shared" si="11"/>
        <v>&gt;600K</v>
      </c>
      <c r="U126" t="str">
        <f>IF(AND(O126&gt;50,O126&lt;75),"51%-74%",IF(O126&lt;25,"below 25",IF(O126&lt;50,"25%- 50%",IF(O126&gt;=75,"Above 75"))))</f>
        <v>51%-74%</v>
      </c>
      <c r="V126" t="str">
        <f t="shared" si="12"/>
        <v>below 25</v>
      </c>
      <c r="W126" t="str">
        <f t="shared" si="13"/>
        <v>&gt;150K</v>
      </c>
    </row>
    <row r="127" spans="1:23" x14ac:dyDescent="0.3">
      <c r="A127">
        <v>119</v>
      </c>
      <c r="B127">
        <v>29</v>
      </c>
      <c r="C127">
        <v>12.84</v>
      </c>
      <c r="D127" t="str">
        <f t="shared" si="7"/>
        <v>below 25</v>
      </c>
      <c r="E127">
        <v>82600</v>
      </c>
      <c r="F127" s="14">
        <v>85000</v>
      </c>
      <c r="G127" s="14" t="str">
        <f t="shared" si="8"/>
        <v>&gt;50K</v>
      </c>
      <c r="H127">
        <v>1.0290999999999999</v>
      </c>
      <c r="I127">
        <v>2</v>
      </c>
      <c r="J127" t="s">
        <v>19</v>
      </c>
      <c r="K127">
        <v>20</v>
      </c>
      <c r="L127" s="14">
        <v>225000</v>
      </c>
      <c r="M127" s="14" t="str">
        <f t="shared" si="9"/>
        <v>&gt;100K</v>
      </c>
      <c r="N127">
        <v>145000</v>
      </c>
      <c r="O127" s="11">
        <v>66.66</v>
      </c>
      <c r="P127">
        <v>360</v>
      </c>
      <c r="Q127" t="str">
        <f t="shared" si="10"/>
        <v>50%-74%</v>
      </c>
      <c r="R127">
        <v>3.37</v>
      </c>
      <c r="T127" t="str">
        <f t="shared" si="11"/>
        <v>&gt;100K</v>
      </c>
      <c r="U127" t="str">
        <f>IF(AND(O127&gt;50,O127&lt;75),"51%-74%",IF(O127&lt;25,"below 25",IF(O127&lt;50,"25%- 50%",IF(O127&gt;=75,"Above 75"))))</f>
        <v>51%-74%</v>
      </c>
      <c r="V127" t="str">
        <f t="shared" si="12"/>
        <v>below 25</v>
      </c>
      <c r="W127" t="str">
        <f t="shared" si="13"/>
        <v>&gt;50K</v>
      </c>
    </row>
    <row r="128" spans="1:23" x14ac:dyDescent="0.3">
      <c r="A128">
        <v>120</v>
      </c>
      <c r="B128">
        <v>12</v>
      </c>
      <c r="C128">
        <v>15.21</v>
      </c>
      <c r="D128" t="str">
        <f t="shared" si="7"/>
        <v>below 25</v>
      </c>
      <c r="E128">
        <v>65000</v>
      </c>
      <c r="F128" s="14">
        <v>67000</v>
      </c>
      <c r="G128" s="14" t="str">
        <f t="shared" si="8"/>
        <v>&gt;50K</v>
      </c>
      <c r="H128">
        <v>1.0307999999999999</v>
      </c>
      <c r="I128">
        <v>2</v>
      </c>
      <c r="J128" t="s">
        <v>19</v>
      </c>
      <c r="K128">
        <v>42</v>
      </c>
      <c r="L128" s="14">
        <v>265000</v>
      </c>
      <c r="M128" s="14" t="str">
        <f t="shared" si="9"/>
        <v>&gt;100K</v>
      </c>
      <c r="N128">
        <v>215000</v>
      </c>
      <c r="O128" s="11">
        <v>78.94</v>
      </c>
      <c r="P128">
        <v>360</v>
      </c>
      <c r="Q128" t="str">
        <f t="shared" si="10"/>
        <v>Above 75</v>
      </c>
      <c r="R128">
        <v>3.99</v>
      </c>
      <c r="T128" t="str">
        <f t="shared" si="11"/>
        <v>&gt;100K</v>
      </c>
      <c r="U128" t="str">
        <f>IF(AND(O128&gt;50,O128&lt;75),"51%-74%",IF(O128&lt;25,"below 25",IF(O128&lt;50,"25%- 50%",IF(O128&gt;=75,"Above 75"))))</f>
        <v>Above 75</v>
      </c>
      <c r="V128" t="str">
        <f t="shared" si="12"/>
        <v>below 25</v>
      </c>
      <c r="W128" t="str">
        <f t="shared" si="13"/>
        <v>&gt;50K</v>
      </c>
    </row>
    <row r="129" spans="1:23" x14ac:dyDescent="0.3">
      <c r="A129">
        <v>121</v>
      </c>
      <c r="B129">
        <v>12</v>
      </c>
      <c r="C129">
        <v>83.41</v>
      </c>
      <c r="D129" t="str">
        <f t="shared" si="7"/>
        <v>Above 75</v>
      </c>
      <c r="E129">
        <v>68300</v>
      </c>
      <c r="F129" s="14">
        <v>112000</v>
      </c>
      <c r="G129" s="14" t="str">
        <f t="shared" si="8"/>
        <v>&gt;100K</v>
      </c>
      <c r="H129">
        <v>1.6397999999999999</v>
      </c>
      <c r="I129">
        <v>1</v>
      </c>
      <c r="J129" t="s">
        <v>19</v>
      </c>
      <c r="K129">
        <v>39</v>
      </c>
      <c r="L129" s="14">
        <v>575000</v>
      </c>
      <c r="M129" s="14" t="str">
        <f t="shared" si="9"/>
        <v>&gt;300K</v>
      </c>
      <c r="N129">
        <v>445000</v>
      </c>
      <c r="O129" s="11">
        <v>77.64</v>
      </c>
      <c r="P129">
        <v>360</v>
      </c>
      <c r="Q129" t="str">
        <f t="shared" si="10"/>
        <v>Above 75</v>
      </c>
      <c r="R129">
        <v>2.37</v>
      </c>
      <c r="T129" t="str">
        <f t="shared" si="11"/>
        <v>&gt;300K</v>
      </c>
      <c r="U129" t="str">
        <f>IF(AND(O129&gt;50,O129&lt;75),"51%-74%",IF(O129&lt;25,"below 25",IF(O129&lt;50,"25%- 50%",IF(O129&gt;=75,"Above 75"))))</f>
        <v>Above 75</v>
      </c>
      <c r="V129" t="str">
        <f t="shared" si="12"/>
        <v>Above 75</v>
      </c>
      <c r="W129" t="str">
        <f t="shared" si="13"/>
        <v>&gt;100K</v>
      </c>
    </row>
    <row r="130" spans="1:23" x14ac:dyDescent="0.3">
      <c r="A130">
        <v>122</v>
      </c>
      <c r="B130">
        <v>4</v>
      </c>
      <c r="C130">
        <v>24.87</v>
      </c>
      <c r="D130" t="str">
        <f t="shared" si="7"/>
        <v>below 25</v>
      </c>
      <c r="E130">
        <v>77800</v>
      </c>
      <c r="F130" s="14">
        <v>175000</v>
      </c>
      <c r="G130" s="14" t="str">
        <f t="shared" si="8"/>
        <v>&gt;150K</v>
      </c>
      <c r="H130">
        <v>2.2494000000000001</v>
      </c>
      <c r="I130">
        <v>2</v>
      </c>
      <c r="J130" t="s">
        <v>19</v>
      </c>
      <c r="K130">
        <v>10</v>
      </c>
      <c r="L130" s="14">
        <v>415000</v>
      </c>
      <c r="M130" s="14" t="str">
        <f t="shared" si="9"/>
        <v>&gt;300K</v>
      </c>
      <c r="N130">
        <v>285000</v>
      </c>
      <c r="O130" s="11">
        <v>68.53</v>
      </c>
      <c r="P130">
        <v>360</v>
      </c>
      <c r="Q130" t="str">
        <f t="shared" si="10"/>
        <v>50%-74%</v>
      </c>
      <c r="R130">
        <v>2.87</v>
      </c>
      <c r="T130" t="str">
        <f t="shared" si="11"/>
        <v>&gt;300K</v>
      </c>
      <c r="U130" t="str">
        <f>IF(AND(O130&gt;50,O130&lt;75),"51%-74%",IF(O130&lt;25,"below 25",IF(O130&lt;50,"25%- 50%",IF(O130&gt;=75,"Above 75"))))</f>
        <v>51%-74%</v>
      </c>
      <c r="V130" t="str">
        <f t="shared" si="12"/>
        <v>below 25</v>
      </c>
      <c r="W130" t="str">
        <f t="shared" si="13"/>
        <v>&gt;150K</v>
      </c>
    </row>
    <row r="131" spans="1:23" x14ac:dyDescent="0.3">
      <c r="A131">
        <v>123</v>
      </c>
      <c r="B131">
        <v>6</v>
      </c>
      <c r="C131">
        <v>80.94</v>
      </c>
      <c r="D131" t="str">
        <f t="shared" si="7"/>
        <v>Above 75</v>
      </c>
      <c r="E131">
        <v>92700</v>
      </c>
      <c r="F131" s="14">
        <v>91000</v>
      </c>
      <c r="G131" s="14" t="str">
        <f t="shared" si="8"/>
        <v>&gt;50K</v>
      </c>
      <c r="H131">
        <v>0.98170000000000002</v>
      </c>
      <c r="I131">
        <v>2</v>
      </c>
      <c r="J131" t="s">
        <v>19</v>
      </c>
      <c r="K131">
        <v>37</v>
      </c>
      <c r="L131" s="14">
        <v>715000</v>
      </c>
      <c r="M131" s="14" t="str">
        <f t="shared" si="9"/>
        <v>&gt;600K</v>
      </c>
      <c r="N131">
        <v>225000</v>
      </c>
      <c r="O131" s="11">
        <v>31.35</v>
      </c>
      <c r="P131">
        <v>180</v>
      </c>
      <c r="Q131" t="str">
        <f t="shared" si="10"/>
        <v>25%- 49%</v>
      </c>
      <c r="R131">
        <v>2.75</v>
      </c>
      <c r="T131" t="str">
        <f t="shared" si="11"/>
        <v>&gt;600K</v>
      </c>
      <c r="U131" t="str">
        <f>IF(AND(O131&gt;50,O131&lt;75),"51%-74%",IF(O131&lt;25,"below 25",IF(O131&lt;50,"25%- 50%",IF(O131&gt;=75,"Above 75"))))</f>
        <v>25%- 50%</v>
      </c>
      <c r="V131" t="str">
        <f t="shared" si="12"/>
        <v>Above 75</v>
      </c>
      <c r="W131" t="str">
        <f t="shared" si="13"/>
        <v>&gt;50K</v>
      </c>
    </row>
    <row r="132" spans="1:23" x14ac:dyDescent="0.3">
      <c r="A132">
        <v>124</v>
      </c>
      <c r="B132">
        <v>39</v>
      </c>
      <c r="C132">
        <v>19.3</v>
      </c>
      <c r="D132" t="str">
        <f t="shared" si="7"/>
        <v>below 25</v>
      </c>
      <c r="E132">
        <v>85200</v>
      </c>
      <c r="F132" s="14">
        <v>85000</v>
      </c>
      <c r="G132" s="14" t="str">
        <f t="shared" si="8"/>
        <v>&gt;50K</v>
      </c>
      <c r="H132">
        <v>0.99770000000000003</v>
      </c>
      <c r="I132">
        <v>2</v>
      </c>
      <c r="J132" t="s">
        <v>19</v>
      </c>
      <c r="K132">
        <v>43</v>
      </c>
      <c r="L132" s="14">
        <v>255000</v>
      </c>
      <c r="M132" s="14" t="str">
        <f t="shared" si="9"/>
        <v>&gt;100K</v>
      </c>
      <c r="N132">
        <v>235000</v>
      </c>
      <c r="O132" s="11">
        <v>90.19</v>
      </c>
      <c r="P132">
        <v>360</v>
      </c>
      <c r="Q132" t="str">
        <f t="shared" si="10"/>
        <v>Above 75</v>
      </c>
      <c r="R132">
        <v>3</v>
      </c>
      <c r="T132" t="str">
        <f t="shared" si="11"/>
        <v>&gt;100K</v>
      </c>
      <c r="U132" t="str">
        <f>IF(AND(O132&gt;50,O132&lt;75),"51%-74%",IF(O132&lt;25,"below 25",IF(O132&lt;50,"25%- 50%",IF(O132&gt;=75,"Above 75"))))</f>
        <v>Above 75</v>
      </c>
      <c r="V132" t="str">
        <f t="shared" si="12"/>
        <v>below 25</v>
      </c>
      <c r="W132" t="str">
        <f t="shared" si="13"/>
        <v>&gt;50K</v>
      </c>
    </row>
    <row r="133" spans="1:23" x14ac:dyDescent="0.3">
      <c r="A133">
        <v>125</v>
      </c>
      <c r="B133">
        <v>40</v>
      </c>
      <c r="C133">
        <v>15.38</v>
      </c>
      <c r="D133" t="str">
        <f t="shared" si="7"/>
        <v>below 25</v>
      </c>
      <c r="E133">
        <v>74000</v>
      </c>
      <c r="F133" s="14">
        <v>126000</v>
      </c>
      <c r="G133" s="14" t="str">
        <f t="shared" si="8"/>
        <v>&gt;100K</v>
      </c>
      <c r="H133">
        <v>1.7027000000000001</v>
      </c>
      <c r="I133">
        <v>2</v>
      </c>
      <c r="J133" t="s">
        <v>19</v>
      </c>
      <c r="K133">
        <v>30</v>
      </c>
      <c r="L133" s="14">
        <v>205000</v>
      </c>
      <c r="M133" s="14" t="str">
        <f t="shared" si="9"/>
        <v>&gt;100K</v>
      </c>
      <c r="N133">
        <v>165000</v>
      </c>
      <c r="O133" s="11">
        <v>80</v>
      </c>
      <c r="P133">
        <v>240</v>
      </c>
      <c r="Q133" t="str">
        <f t="shared" si="10"/>
        <v>Above 75</v>
      </c>
      <c r="R133">
        <v>3.87</v>
      </c>
      <c r="T133" t="str">
        <f t="shared" si="11"/>
        <v>&gt;100K</v>
      </c>
      <c r="U133" t="str">
        <f>IF(AND(O133&gt;50,O133&lt;75),"51%-74%",IF(O133&lt;25,"below 25",IF(O133&lt;50,"25%- 50%",IF(O133&gt;=75,"Above 75"))))</f>
        <v>Above 75</v>
      </c>
      <c r="V133" t="str">
        <f t="shared" si="12"/>
        <v>below 25</v>
      </c>
      <c r="W133" t="str">
        <f t="shared" si="13"/>
        <v>&gt;100K</v>
      </c>
    </row>
    <row r="134" spans="1:23" x14ac:dyDescent="0.3">
      <c r="A134">
        <v>126</v>
      </c>
      <c r="B134">
        <v>49</v>
      </c>
      <c r="C134">
        <v>16.8</v>
      </c>
      <c r="D134" t="str">
        <f t="shared" si="7"/>
        <v>below 25</v>
      </c>
      <c r="E134">
        <v>70700</v>
      </c>
      <c r="F134" s="14">
        <v>62000</v>
      </c>
      <c r="G134" s="14" t="str">
        <f t="shared" si="8"/>
        <v>&gt;50K</v>
      </c>
      <c r="H134">
        <v>0.87690000000000001</v>
      </c>
      <c r="I134">
        <v>1</v>
      </c>
      <c r="J134" t="s">
        <v>19</v>
      </c>
      <c r="K134">
        <v>20</v>
      </c>
      <c r="L134" s="14">
        <v>305000</v>
      </c>
      <c r="M134" s="14" t="str">
        <f t="shared" si="9"/>
        <v>&gt;300K</v>
      </c>
      <c r="N134">
        <v>275000</v>
      </c>
      <c r="O134" s="11">
        <v>95</v>
      </c>
      <c r="P134">
        <v>360</v>
      </c>
      <c r="Q134" t="str">
        <f t="shared" si="10"/>
        <v>Above 75</v>
      </c>
      <c r="R134">
        <v>2.75</v>
      </c>
      <c r="T134" t="str">
        <f t="shared" si="11"/>
        <v>&gt;300K</v>
      </c>
      <c r="U134" t="str">
        <f>IF(AND(O134&gt;50,O134&lt;75),"51%-74%",IF(O134&lt;25,"below 25",IF(O134&lt;50,"25%- 50%",IF(O134&gt;=75,"Above 75"))))</f>
        <v>Above 75</v>
      </c>
      <c r="V134" t="str">
        <f t="shared" si="12"/>
        <v>below 25</v>
      </c>
      <c r="W134" t="str">
        <f t="shared" si="13"/>
        <v>&gt;50K</v>
      </c>
    </row>
    <row r="135" spans="1:23" x14ac:dyDescent="0.3">
      <c r="A135">
        <v>127</v>
      </c>
      <c r="B135">
        <v>26</v>
      </c>
      <c r="C135">
        <v>6.53</v>
      </c>
      <c r="D135" t="str">
        <f t="shared" si="7"/>
        <v>below 25</v>
      </c>
      <c r="E135">
        <v>79700</v>
      </c>
      <c r="F135" s="14">
        <v>56000</v>
      </c>
      <c r="G135" s="14" t="str">
        <f t="shared" si="8"/>
        <v>&gt;50K</v>
      </c>
      <c r="H135">
        <v>0.7026</v>
      </c>
      <c r="I135">
        <v>2</v>
      </c>
      <c r="J135" t="s">
        <v>19</v>
      </c>
      <c r="K135">
        <v>39</v>
      </c>
      <c r="L135" s="14">
        <v>325000</v>
      </c>
      <c r="M135" s="14" t="str">
        <f t="shared" si="9"/>
        <v>&gt;300K</v>
      </c>
      <c r="N135">
        <v>235000</v>
      </c>
      <c r="O135" s="11">
        <v>73.53</v>
      </c>
      <c r="P135">
        <v>360</v>
      </c>
      <c r="Q135" t="str">
        <f t="shared" si="10"/>
        <v>50%-74%</v>
      </c>
      <c r="R135">
        <v>2.99</v>
      </c>
      <c r="T135" t="str">
        <f t="shared" si="11"/>
        <v>&gt;300K</v>
      </c>
      <c r="U135" t="str">
        <f>IF(AND(O135&gt;50,O135&lt;75),"51%-74%",IF(O135&lt;25,"below 25",IF(O135&lt;50,"25%- 50%",IF(O135&gt;=75,"Above 75"))))</f>
        <v>51%-74%</v>
      </c>
      <c r="V135" t="str">
        <f t="shared" si="12"/>
        <v>below 25</v>
      </c>
      <c r="W135" t="str">
        <f t="shared" si="13"/>
        <v>&gt;50K</v>
      </c>
    </row>
    <row r="136" spans="1:23" x14ac:dyDescent="0.3">
      <c r="A136">
        <v>128</v>
      </c>
      <c r="B136">
        <v>53</v>
      </c>
      <c r="C136">
        <v>11.83</v>
      </c>
      <c r="D136" t="str">
        <f t="shared" si="7"/>
        <v>below 25</v>
      </c>
      <c r="E136">
        <v>86300</v>
      </c>
      <c r="F136" s="14">
        <v>67000</v>
      </c>
      <c r="G136" s="14" t="str">
        <f t="shared" si="8"/>
        <v>&gt;50K</v>
      </c>
      <c r="H136">
        <v>0.77639999999999998</v>
      </c>
      <c r="I136">
        <v>2</v>
      </c>
      <c r="J136" t="s">
        <v>19</v>
      </c>
      <c r="K136">
        <v>44</v>
      </c>
      <c r="L136" s="14">
        <v>425000</v>
      </c>
      <c r="M136" s="14" t="str">
        <f t="shared" si="9"/>
        <v>&gt;300K</v>
      </c>
      <c r="N136">
        <v>335000</v>
      </c>
      <c r="O136" s="11">
        <v>79</v>
      </c>
      <c r="P136">
        <v>360</v>
      </c>
      <c r="Q136" t="str">
        <f t="shared" si="10"/>
        <v>Above 75</v>
      </c>
      <c r="R136">
        <v>4.37</v>
      </c>
      <c r="T136" t="str">
        <f t="shared" si="11"/>
        <v>&gt;300K</v>
      </c>
      <c r="U136" t="str">
        <f>IF(AND(O136&gt;50,O136&lt;75),"51%-74%",IF(O136&lt;25,"below 25",IF(O136&lt;50,"25%- 50%",IF(O136&gt;=75,"Above 75"))))</f>
        <v>Above 75</v>
      </c>
      <c r="V136" t="str">
        <f t="shared" si="12"/>
        <v>below 25</v>
      </c>
      <c r="W136" t="str">
        <f t="shared" si="13"/>
        <v>&gt;50K</v>
      </c>
    </row>
    <row r="137" spans="1:23" x14ac:dyDescent="0.3">
      <c r="A137">
        <v>129</v>
      </c>
      <c r="B137">
        <v>53</v>
      </c>
      <c r="C137">
        <v>37.630000000000003</v>
      </c>
      <c r="D137" t="str">
        <f t="shared" si="7"/>
        <v>25%- 49%</v>
      </c>
      <c r="E137">
        <v>106900</v>
      </c>
      <c r="F137" s="14">
        <v>69000</v>
      </c>
      <c r="G137" s="14" t="str">
        <f t="shared" si="8"/>
        <v>&gt;50K</v>
      </c>
      <c r="H137">
        <v>0.64549999999999996</v>
      </c>
      <c r="I137">
        <v>2</v>
      </c>
      <c r="J137" t="s">
        <v>19</v>
      </c>
      <c r="K137">
        <v>45</v>
      </c>
      <c r="L137" s="14">
        <v>445000</v>
      </c>
      <c r="M137" s="14" t="str">
        <f t="shared" si="9"/>
        <v>&gt;300K</v>
      </c>
      <c r="N137">
        <v>325000</v>
      </c>
      <c r="O137" s="11">
        <v>73.53</v>
      </c>
      <c r="P137">
        <v>360</v>
      </c>
      <c r="Q137" t="str">
        <f t="shared" si="10"/>
        <v>50%-74%</v>
      </c>
      <c r="R137">
        <v>3.37</v>
      </c>
      <c r="T137" t="str">
        <f t="shared" si="11"/>
        <v>&gt;300K</v>
      </c>
      <c r="U137" t="str">
        <f>IF(AND(O137&gt;50,O137&lt;75),"51%-74%",IF(O137&lt;25,"below 25",IF(O137&lt;50,"25%- 50%",IF(O137&gt;=75,"Above 75"))))</f>
        <v>51%-74%</v>
      </c>
      <c r="V137" t="str">
        <f t="shared" si="12"/>
        <v>25%- 49%</v>
      </c>
      <c r="W137" t="str">
        <f t="shared" si="13"/>
        <v>&gt;50K</v>
      </c>
    </row>
    <row r="138" spans="1:23" x14ac:dyDescent="0.3">
      <c r="A138">
        <v>130</v>
      </c>
      <c r="B138">
        <v>21</v>
      </c>
      <c r="C138">
        <v>90.31</v>
      </c>
      <c r="D138" t="str">
        <f t="shared" ref="D138:D201" si="14">IF(AND(C138&gt;=50,C138&lt;75),"50%-74%",IF(C138&lt;25,"below 25",IF(C138&lt;50,"25%- 49%",IF(C138&gt;=75,"Above 75"))))</f>
        <v>Above 75</v>
      </c>
      <c r="E138">
        <v>79400</v>
      </c>
      <c r="F138" s="14">
        <v>374000</v>
      </c>
      <c r="G138" s="14" t="str">
        <f t="shared" ref="G138:G201" si="15">IF(F138&gt;225000,"&gt;225K",IF(F138&gt;150000,"&gt;150K",IF(F138&gt;100000,"&gt;100K",IF(F138&gt;=50000,"&gt;50K","&lt;50K"))))</f>
        <v>&gt;225K</v>
      </c>
      <c r="H138">
        <v>4.7103000000000002</v>
      </c>
      <c r="I138">
        <v>1</v>
      </c>
      <c r="J138" t="s">
        <v>19</v>
      </c>
      <c r="K138">
        <v>30</v>
      </c>
      <c r="L138" s="14">
        <v>115000</v>
      </c>
      <c r="M138" s="14" t="str">
        <f t="shared" ref="M138:M201" si="16">IF(L138&gt;800000,"&gt;800K",IF(L138&gt;600000,"&gt;600K",IF(L138&gt;300000,"&gt;300K",IF(L138&gt;=100000,"&gt;100K","&lt;100K"))))</f>
        <v>&gt;100K</v>
      </c>
      <c r="N138">
        <v>95000</v>
      </c>
      <c r="O138" s="11">
        <v>80</v>
      </c>
      <c r="P138">
        <v>360</v>
      </c>
      <c r="Q138" t="str">
        <f t="shared" ref="Q138:Q201" si="17">IF(AND(O138&gt;=50,O138&lt;75),"50%-74%",IF(O138&lt;25,"below 25",IF(O138&lt;50,"25%- 49%",IF(O138&gt;=75,"Above 75"))))</f>
        <v>Above 75</v>
      </c>
      <c r="R138">
        <v>4.25</v>
      </c>
      <c r="T138" t="str">
        <f t="shared" ref="T138:T201" si="18">IF(L138&gt;800000,"&gt;800K",IF(L138&gt;600000,"&gt;600K",IF(L138&gt;300000,"&gt;300K",IF(L138&gt;=100000,"&gt;100K"))))</f>
        <v>&gt;100K</v>
      </c>
      <c r="U138" t="str">
        <f>IF(AND(O138&gt;50,O138&lt;75),"51%-74%",IF(O138&lt;25,"below 25",IF(O138&lt;50,"25%- 50%",IF(O138&gt;=75,"Above 75"))))</f>
        <v>Above 75</v>
      </c>
      <c r="V138" t="str">
        <f t="shared" ref="V138:V201" si="19">IF(AND(C138&gt;=50,C138&lt;75),"50%-74%",IF(C138&lt;25,"below 25",IF(C138&lt;50,"25%- 49%",IF(C138&gt;=75,"Above 75"))))</f>
        <v>Above 75</v>
      </c>
      <c r="W138" t="str">
        <f t="shared" ref="W138:W201" si="20">IF(F138&gt;225000,"&gt;225K",IF(F138&gt;150000,"&gt;150K",IF(F138&gt;100000,"&gt;100K",IF(F138&gt;=50000,"&gt;50K"))))</f>
        <v>&gt;225K</v>
      </c>
    </row>
    <row r="139" spans="1:23" x14ac:dyDescent="0.3">
      <c r="A139">
        <v>131</v>
      </c>
      <c r="B139">
        <v>6</v>
      </c>
      <c r="C139">
        <v>78.83</v>
      </c>
      <c r="D139" t="str">
        <f t="shared" si="14"/>
        <v>Above 75</v>
      </c>
      <c r="E139">
        <v>83300</v>
      </c>
      <c r="F139" s="14">
        <v>302000</v>
      </c>
      <c r="G139" s="14" t="str">
        <f t="shared" si="15"/>
        <v>&gt;225K</v>
      </c>
      <c r="H139">
        <v>3.6255000000000002</v>
      </c>
      <c r="I139">
        <v>2</v>
      </c>
      <c r="J139" t="s">
        <v>19</v>
      </c>
      <c r="K139">
        <v>10</v>
      </c>
      <c r="L139" s="14">
        <v>635000</v>
      </c>
      <c r="M139" s="14" t="str">
        <f t="shared" si="16"/>
        <v>&gt;600K</v>
      </c>
      <c r="N139">
        <v>355000</v>
      </c>
      <c r="O139" s="11">
        <v>55.79</v>
      </c>
      <c r="P139">
        <v>360</v>
      </c>
      <c r="Q139" t="str">
        <f t="shared" si="17"/>
        <v>50%-74%</v>
      </c>
      <c r="R139">
        <v>3.5</v>
      </c>
      <c r="T139" t="str">
        <f t="shared" si="18"/>
        <v>&gt;600K</v>
      </c>
      <c r="U139" t="str">
        <f>IF(AND(O139&gt;50,O139&lt;75),"51%-74%",IF(O139&lt;25,"below 25",IF(O139&lt;50,"25%- 50%",IF(O139&gt;=75,"Above 75"))))</f>
        <v>51%-74%</v>
      </c>
      <c r="V139" t="str">
        <f t="shared" si="19"/>
        <v>Above 75</v>
      </c>
      <c r="W139" t="str">
        <f t="shared" si="20"/>
        <v>&gt;225K</v>
      </c>
    </row>
    <row r="140" spans="1:23" x14ac:dyDescent="0.3">
      <c r="A140">
        <v>132</v>
      </c>
      <c r="B140">
        <v>6</v>
      </c>
      <c r="C140">
        <v>24.95</v>
      </c>
      <c r="D140" t="str">
        <f t="shared" si="14"/>
        <v>below 25</v>
      </c>
      <c r="E140">
        <v>97800</v>
      </c>
      <c r="F140" s="14">
        <v>222000</v>
      </c>
      <c r="G140" s="14" t="str">
        <f t="shared" si="15"/>
        <v>&gt;150K</v>
      </c>
      <c r="H140">
        <v>2.2698999999999998</v>
      </c>
      <c r="I140">
        <v>1</v>
      </c>
      <c r="J140" t="s">
        <v>19</v>
      </c>
      <c r="K140">
        <v>20</v>
      </c>
      <c r="L140" s="14">
        <v>1105000</v>
      </c>
      <c r="M140" s="14" t="str">
        <f t="shared" si="16"/>
        <v>&gt;800K</v>
      </c>
      <c r="N140">
        <v>715000</v>
      </c>
      <c r="O140" s="11">
        <v>64.81</v>
      </c>
      <c r="P140">
        <v>360</v>
      </c>
      <c r="Q140" t="str">
        <f t="shared" si="17"/>
        <v>50%-74%</v>
      </c>
      <c r="R140">
        <v>3</v>
      </c>
      <c r="T140" t="str">
        <f t="shared" si="18"/>
        <v>&gt;800K</v>
      </c>
      <c r="U140" t="str">
        <f>IF(AND(O140&gt;50,O140&lt;75),"51%-74%",IF(O140&lt;25,"below 25",IF(O140&lt;50,"25%- 50%",IF(O140&gt;=75,"Above 75"))))</f>
        <v>51%-74%</v>
      </c>
      <c r="V140" t="str">
        <f t="shared" si="19"/>
        <v>below 25</v>
      </c>
      <c r="W140" t="str">
        <f t="shared" si="20"/>
        <v>&gt;150K</v>
      </c>
    </row>
    <row r="141" spans="1:23" x14ac:dyDescent="0.3">
      <c r="A141">
        <v>133</v>
      </c>
      <c r="B141">
        <v>40</v>
      </c>
      <c r="C141">
        <v>15.38</v>
      </c>
      <c r="D141" t="str">
        <f t="shared" si="14"/>
        <v>below 25</v>
      </c>
      <c r="E141">
        <v>74000</v>
      </c>
      <c r="F141" s="14">
        <v>162000</v>
      </c>
      <c r="G141" s="14" t="str">
        <f t="shared" si="15"/>
        <v>&gt;150K</v>
      </c>
      <c r="H141">
        <v>2.1892</v>
      </c>
      <c r="I141">
        <v>2</v>
      </c>
      <c r="J141" t="s">
        <v>19</v>
      </c>
      <c r="K141">
        <v>20</v>
      </c>
      <c r="L141" s="14">
        <v>495000</v>
      </c>
      <c r="M141" s="14" t="str">
        <f t="shared" si="16"/>
        <v>&gt;300K</v>
      </c>
      <c r="N141">
        <v>395000</v>
      </c>
      <c r="O141" s="11">
        <v>79.989999999999995</v>
      </c>
      <c r="P141">
        <v>360</v>
      </c>
      <c r="Q141" t="str">
        <f t="shared" si="17"/>
        <v>Above 75</v>
      </c>
      <c r="R141">
        <v>3.37</v>
      </c>
      <c r="T141" t="str">
        <f t="shared" si="18"/>
        <v>&gt;300K</v>
      </c>
      <c r="U141" t="str">
        <f>IF(AND(O141&gt;50,O141&lt;75),"51%-74%",IF(O141&lt;25,"below 25",IF(O141&lt;50,"25%- 50%",IF(O141&gt;=75,"Above 75"))))</f>
        <v>Above 75</v>
      </c>
      <c r="V141" t="str">
        <f t="shared" si="19"/>
        <v>below 25</v>
      </c>
      <c r="W141" t="str">
        <f t="shared" si="20"/>
        <v>&gt;150K</v>
      </c>
    </row>
    <row r="142" spans="1:23" x14ac:dyDescent="0.3">
      <c r="A142">
        <v>134</v>
      </c>
      <c r="B142">
        <v>27</v>
      </c>
      <c r="C142">
        <v>17.350000000000001</v>
      </c>
      <c r="D142" t="str">
        <f t="shared" si="14"/>
        <v>below 25</v>
      </c>
      <c r="E142">
        <v>102800</v>
      </c>
      <c r="F142" s="14">
        <v>27000</v>
      </c>
      <c r="G142" s="14" t="str">
        <f t="shared" si="15"/>
        <v>&lt;50K</v>
      </c>
      <c r="H142">
        <v>0.2626</v>
      </c>
      <c r="I142">
        <v>2</v>
      </c>
      <c r="J142" t="s">
        <v>19</v>
      </c>
      <c r="K142">
        <v>43</v>
      </c>
      <c r="L142" s="14">
        <v>325000</v>
      </c>
      <c r="M142" s="14" t="str">
        <f t="shared" si="16"/>
        <v>&gt;300K</v>
      </c>
      <c r="N142">
        <v>125000</v>
      </c>
      <c r="O142" s="11">
        <v>38.81</v>
      </c>
      <c r="P142">
        <v>360</v>
      </c>
      <c r="Q142" t="str">
        <f t="shared" si="17"/>
        <v>25%- 49%</v>
      </c>
      <c r="R142">
        <v>3.62</v>
      </c>
      <c r="T142" t="str">
        <f t="shared" si="18"/>
        <v>&gt;300K</v>
      </c>
      <c r="U142" t="str">
        <f>IF(AND(O142&gt;50,O142&lt;75),"51%-74%",IF(O142&lt;25,"below 25",IF(O142&lt;50,"25%- 50%",IF(O142&gt;=75,"Above 75"))))</f>
        <v>25%- 50%</v>
      </c>
      <c r="V142" t="str">
        <f t="shared" si="19"/>
        <v>below 25</v>
      </c>
      <c r="W142" t="b">
        <f t="shared" si="20"/>
        <v>0</v>
      </c>
    </row>
    <row r="143" spans="1:23" x14ac:dyDescent="0.3">
      <c r="A143">
        <v>135</v>
      </c>
      <c r="B143">
        <v>5</v>
      </c>
      <c r="C143">
        <v>18.28</v>
      </c>
      <c r="D143" t="str">
        <f t="shared" si="14"/>
        <v>below 25</v>
      </c>
      <c r="E143">
        <v>71400</v>
      </c>
      <c r="F143" s="14">
        <v>277000</v>
      </c>
      <c r="G143" s="14" t="str">
        <f t="shared" si="15"/>
        <v>&gt;225K</v>
      </c>
      <c r="H143">
        <v>3.8795999999999999</v>
      </c>
      <c r="I143">
        <v>2</v>
      </c>
      <c r="J143" t="s">
        <v>19</v>
      </c>
      <c r="K143">
        <v>10</v>
      </c>
      <c r="L143" s="14">
        <v>145000</v>
      </c>
      <c r="M143" s="14" t="str">
        <f t="shared" si="16"/>
        <v>&gt;100K</v>
      </c>
      <c r="N143">
        <v>115000</v>
      </c>
      <c r="O143" s="11">
        <v>80</v>
      </c>
      <c r="P143">
        <v>360</v>
      </c>
      <c r="Q143" t="str">
        <f t="shared" si="17"/>
        <v>Above 75</v>
      </c>
      <c r="R143">
        <v>5.12</v>
      </c>
      <c r="T143" t="str">
        <f t="shared" si="18"/>
        <v>&gt;100K</v>
      </c>
      <c r="U143" t="str">
        <f>IF(AND(O143&gt;50,O143&lt;75),"51%-74%",IF(O143&lt;25,"below 25",IF(O143&lt;50,"25%- 50%",IF(O143&gt;=75,"Above 75"))))</f>
        <v>Above 75</v>
      </c>
      <c r="V143" t="str">
        <f t="shared" si="19"/>
        <v>below 25</v>
      </c>
      <c r="W143" t="str">
        <f t="shared" si="20"/>
        <v>&gt;225K</v>
      </c>
    </row>
    <row r="144" spans="1:23" x14ac:dyDescent="0.3">
      <c r="A144">
        <v>136</v>
      </c>
      <c r="B144">
        <v>51</v>
      </c>
      <c r="C144">
        <v>9.9700000000000006</v>
      </c>
      <c r="D144" t="str">
        <f t="shared" si="14"/>
        <v>below 25</v>
      </c>
      <c r="E144">
        <v>124900</v>
      </c>
      <c r="F144" s="14">
        <v>94000</v>
      </c>
      <c r="G144" s="14" t="str">
        <f t="shared" si="15"/>
        <v>&gt;50K</v>
      </c>
      <c r="H144">
        <v>0.75260000000000005</v>
      </c>
      <c r="I144">
        <v>2</v>
      </c>
      <c r="J144" t="s">
        <v>19</v>
      </c>
      <c r="K144">
        <v>39</v>
      </c>
      <c r="L144" s="14">
        <v>545000</v>
      </c>
      <c r="M144" s="14" t="str">
        <f t="shared" si="16"/>
        <v>&gt;300K</v>
      </c>
      <c r="N144">
        <v>385000</v>
      </c>
      <c r="O144" s="11">
        <v>70.45</v>
      </c>
      <c r="P144">
        <v>360</v>
      </c>
      <c r="Q144" t="str">
        <f t="shared" si="17"/>
        <v>50%-74%</v>
      </c>
      <c r="R144">
        <v>3.37</v>
      </c>
      <c r="T144" t="str">
        <f t="shared" si="18"/>
        <v>&gt;300K</v>
      </c>
      <c r="U144" t="str">
        <f>IF(AND(O144&gt;50,O144&lt;75),"51%-74%",IF(O144&lt;25,"below 25",IF(O144&lt;50,"25%- 50%",IF(O144&gt;=75,"Above 75"))))</f>
        <v>51%-74%</v>
      </c>
      <c r="V144" t="str">
        <f t="shared" si="19"/>
        <v>below 25</v>
      </c>
      <c r="W144" t="str">
        <f t="shared" si="20"/>
        <v>&gt;50K</v>
      </c>
    </row>
    <row r="145" spans="1:23" x14ac:dyDescent="0.3">
      <c r="A145">
        <v>137</v>
      </c>
      <c r="B145">
        <v>18</v>
      </c>
      <c r="C145">
        <v>8.75</v>
      </c>
      <c r="D145" t="str">
        <f t="shared" si="14"/>
        <v>below 25</v>
      </c>
      <c r="E145">
        <v>79600</v>
      </c>
      <c r="F145" s="14">
        <v>55000</v>
      </c>
      <c r="G145" s="14" t="str">
        <f t="shared" si="15"/>
        <v>&gt;50K</v>
      </c>
      <c r="H145">
        <v>0.69099999999999995</v>
      </c>
      <c r="I145">
        <v>2</v>
      </c>
      <c r="J145" t="s">
        <v>19</v>
      </c>
      <c r="K145">
        <v>20</v>
      </c>
      <c r="L145" s="14">
        <v>275000</v>
      </c>
      <c r="M145" s="14" t="str">
        <f t="shared" si="16"/>
        <v>&gt;100K</v>
      </c>
      <c r="N145">
        <v>125000</v>
      </c>
      <c r="O145" s="11">
        <v>44.64</v>
      </c>
      <c r="P145">
        <v>360</v>
      </c>
      <c r="Q145" t="str">
        <f t="shared" si="17"/>
        <v>25%- 49%</v>
      </c>
      <c r="R145">
        <v>3.75</v>
      </c>
      <c r="T145" t="str">
        <f t="shared" si="18"/>
        <v>&gt;100K</v>
      </c>
      <c r="U145" t="str">
        <f>IF(AND(O145&gt;50,O145&lt;75),"51%-74%",IF(O145&lt;25,"below 25",IF(O145&lt;50,"25%- 50%",IF(O145&gt;=75,"Above 75"))))</f>
        <v>25%- 50%</v>
      </c>
      <c r="V145" t="str">
        <f t="shared" si="19"/>
        <v>below 25</v>
      </c>
      <c r="W145" t="str">
        <f t="shared" si="20"/>
        <v>&gt;50K</v>
      </c>
    </row>
    <row r="146" spans="1:23" x14ac:dyDescent="0.3">
      <c r="A146">
        <v>138</v>
      </c>
      <c r="B146">
        <v>51</v>
      </c>
      <c r="C146">
        <v>16.96</v>
      </c>
      <c r="D146" t="str">
        <f t="shared" si="14"/>
        <v>below 25</v>
      </c>
      <c r="E146">
        <v>83400</v>
      </c>
      <c r="F146" s="14">
        <v>143000</v>
      </c>
      <c r="G146" s="14" t="str">
        <f t="shared" si="15"/>
        <v>&gt;100K</v>
      </c>
      <c r="H146">
        <v>1.7145999999999999</v>
      </c>
      <c r="I146">
        <v>2</v>
      </c>
      <c r="J146" t="s">
        <v>19</v>
      </c>
      <c r="K146">
        <v>37</v>
      </c>
      <c r="L146" s="14">
        <v>405000</v>
      </c>
      <c r="M146" s="14" t="str">
        <f t="shared" si="16"/>
        <v>&gt;300K</v>
      </c>
      <c r="N146">
        <v>355000</v>
      </c>
      <c r="O146" s="11">
        <v>89.38</v>
      </c>
      <c r="P146">
        <v>360</v>
      </c>
      <c r="Q146" t="str">
        <f t="shared" si="17"/>
        <v>Above 75</v>
      </c>
      <c r="R146">
        <v>2.87</v>
      </c>
      <c r="T146" t="str">
        <f t="shared" si="18"/>
        <v>&gt;300K</v>
      </c>
      <c r="U146" t="str">
        <f>IF(AND(O146&gt;50,O146&lt;75),"51%-74%",IF(O146&lt;25,"below 25",IF(O146&lt;50,"25%- 50%",IF(O146&gt;=75,"Above 75"))))</f>
        <v>Above 75</v>
      </c>
      <c r="V146" t="str">
        <f t="shared" si="19"/>
        <v>below 25</v>
      </c>
      <c r="W146" t="str">
        <f t="shared" si="20"/>
        <v>&gt;100K</v>
      </c>
    </row>
    <row r="147" spans="1:23" x14ac:dyDescent="0.3">
      <c r="A147">
        <v>139</v>
      </c>
      <c r="B147">
        <v>36</v>
      </c>
      <c r="C147">
        <v>8.77</v>
      </c>
      <c r="D147" t="str">
        <f t="shared" si="14"/>
        <v>below 25</v>
      </c>
      <c r="E147">
        <v>83700</v>
      </c>
      <c r="F147" s="14">
        <v>83000</v>
      </c>
      <c r="G147" s="14" t="str">
        <f t="shared" si="15"/>
        <v>&gt;50K</v>
      </c>
      <c r="H147">
        <v>0.99160000000000004</v>
      </c>
      <c r="I147">
        <v>2</v>
      </c>
      <c r="J147" t="s">
        <v>19</v>
      </c>
      <c r="K147">
        <v>39</v>
      </c>
      <c r="L147" s="14">
        <v>185000</v>
      </c>
      <c r="M147" s="14" t="str">
        <f t="shared" si="16"/>
        <v>&gt;100K</v>
      </c>
      <c r="N147">
        <v>85000</v>
      </c>
      <c r="O147" s="11">
        <v>48.07</v>
      </c>
      <c r="P147">
        <v>360</v>
      </c>
      <c r="Q147" t="str">
        <f t="shared" si="17"/>
        <v>25%- 49%</v>
      </c>
      <c r="R147">
        <v>3.62</v>
      </c>
      <c r="T147" t="str">
        <f t="shared" si="18"/>
        <v>&gt;100K</v>
      </c>
      <c r="U147" t="str">
        <f>IF(AND(O147&gt;50,O147&lt;75),"51%-74%",IF(O147&lt;25,"below 25",IF(O147&lt;50,"25%- 50%",IF(O147&gt;=75,"Above 75"))))</f>
        <v>25%- 50%</v>
      </c>
      <c r="V147" t="str">
        <f t="shared" si="19"/>
        <v>below 25</v>
      </c>
      <c r="W147" t="str">
        <f t="shared" si="20"/>
        <v>&gt;50K</v>
      </c>
    </row>
    <row r="148" spans="1:23" x14ac:dyDescent="0.3">
      <c r="A148">
        <v>140</v>
      </c>
      <c r="B148">
        <v>27</v>
      </c>
      <c r="C148">
        <v>76.5</v>
      </c>
      <c r="D148" t="str">
        <f t="shared" si="14"/>
        <v>Above 75</v>
      </c>
      <c r="E148">
        <v>102800</v>
      </c>
      <c r="F148" s="14">
        <v>115000</v>
      </c>
      <c r="G148" s="14" t="str">
        <f t="shared" si="15"/>
        <v>&gt;100K</v>
      </c>
      <c r="H148">
        <v>1.1187</v>
      </c>
      <c r="I148">
        <v>2</v>
      </c>
      <c r="J148" t="s">
        <v>19</v>
      </c>
      <c r="K148">
        <v>30</v>
      </c>
      <c r="L148" s="14">
        <v>505000</v>
      </c>
      <c r="M148" s="14" t="str">
        <f t="shared" si="16"/>
        <v>&gt;300K</v>
      </c>
      <c r="N148">
        <v>275000</v>
      </c>
      <c r="O148" s="11">
        <v>55</v>
      </c>
      <c r="P148">
        <v>360</v>
      </c>
      <c r="Q148" t="str">
        <f t="shared" si="17"/>
        <v>50%-74%</v>
      </c>
      <c r="R148">
        <v>4.5</v>
      </c>
      <c r="T148" t="str">
        <f t="shared" si="18"/>
        <v>&gt;300K</v>
      </c>
      <c r="U148" t="str">
        <f>IF(AND(O148&gt;50,O148&lt;75),"51%-74%",IF(O148&lt;25,"below 25",IF(O148&lt;50,"25%- 50%",IF(O148&gt;=75,"Above 75"))))</f>
        <v>51%-74%</v>
      </c>
      <c r="V148" t="str">
        <f t="shared" si="19"/>
        <v>Above 75</v>
      </c>
      <c r="W148" t="str">
        <f t="shared" si="20"/>
        <v>&gt;100K</v>
      </c>
    </row>
    <row r="149" spans="1:23" x14ac:dyDescent="0.3">
      <c r="A149">
        <v>141</v>
      </c>
      <c r="B149">
        <v>36</v>
      </c>
      <c r="C149">
        <v>97.18</v>
      </c>
      <c r="D149" t="str">
        <f t="shared" si="14"/>
        <v>Above 75</v>
      </c>
      <c r="E149">
        <v>96500</v>
      </c>
      <c r="F149" s="14">
        <v>111000</v>
      </c>
      <c r="G149" s="14" t="str">
        <f t="shared" si="15"/>
        <v>&gt;100K</v>
      </c>
      <c r="H149">
        <v>1.1503000000000001</v>
      </c>
      <c r="I149">
        <v>2</v>
      </c>
      <c r="J149" t="s">
        <v>19</v>
      </c>
      <c r="K149">
        <v>41</v>
      </c>
      <c r="L149" s="14">
        <v>715000</v>
      </c>
      <c r="M149" s="14" t="str">
        <f t="shared" si="16"/>
        <v>&gt;600K</v>
      </c>
      <c r="N149">
        <v>485000</v>
      </c>
      <c r="O149" s="11">
        <v>68.87</v>
      </c>
      <c r="P149">
        <v>360</v>
      </c>
      <c r="Q149" t="str">
        <f t="shared" si="17"/>
        <v>50%-74%</v>
      </c>
      <c r="R149">
        <v>3.87</v>
      </c>
      <c r="T149" t="str">
        <f t="shared" si="18"/>
        <v>&gt;600K</v>
      </c>
      <c r="U149" t="str">
        <f>IF(AND(O149&gt;50,O149&lt;75),"51%-74%",IF(O149&lt;25,"below 25",IF(O149&lt;50,"25%- 50%",IF(O149&gt;=75,"Above 75"))))</f>
        <v>51%-74%</v>
      </c>
      <c r="V149" t="str">
        <f t="shared" si="19"/>
        <v>Above 75</v>
      </c>
      <c r="W149" t="str">
        <f t="shared" si="20"/>
        <v>&gt;100K</v>
      </c>
    </row>
    <row r="150" spans="1:23" x14ac:dyDescent="0.3">
      <c r="A150">
        <v>142</v>
      </c>
      <c r="B150">
        <v>6</v>
      </c>
      <c r="C150">
        <v>31.13</v>
      </c>
      <c r="D150" t="str">
        <f t="shared" si="14"/>
        <v>25%- 49%</v>
      </c>
      <c r="E150">
        <v>127900</v>
      </c>
      <c r="F150" s="14">
        <v>199000</v>
      </c>
      <c r="G150" s="14" t="str">
        <f t="shared" si="15"/>
        <v>&gt;150K</v>
      </c>
      <c r="H150">
        <v>1.5559000000000001</v>
      </c>
      <c r="I150">
        <v>2</v>
      </c>
      <c r="J150" t="s">
        <v>19</v>
      </c>
      <c r="K150">
        <v>30</v>
      </c>
      <c r="L150" s="14">
        <v>705000</v>
      </c>
      <c r="M150" s="14" t="str">
        <f t="shared" si="16"/>
        <v>&gt;600K</v>
      </c>
      <c r="N150">
        <v>555000</v>
      </c>
      <c r="O150" s="11">
        <v>79.42</v>
      </c>
      <c r="P150">
        <v>360</v>
      </c>
      <c r="Q150" t="str">
        <f t="shared" si="17"/>
        <v>Above 75</v>
      </c>
      <c r="R150">
        <v>3.62</v>
      </c>
      <c r="T150" t="str">
        <f t="shared" si="18"/>
        <v>&gt;600K</v>
      </c>
      <c r="U150" t="str">
        <f>IF(AND(O150&gt;50,O150&lt;75),"51%-74%",IF(O150&lt;25,"below 25",IF(O150&lt;50,"25%- 50%",IF(O150&gt;=75,"Above 75"))))</f>
        <v>Above 75</v>
      </c>
      <c r="V150" t="str">
        <f t="shared" si="19"/>
        <v>25%- 49%</v>
      </c>
      <c r="W150" t="str">
        <f t="shared" si="20"/>
        <v>&gt;150K</v>
      </c>
    </row>
    <row r="151" spans="1:23" x14ac:dyDescent="0.3">
      <c r="A151">
        <v>143</v>
      </c>
      <c r="B151">
        <v>25</v>
      </c>
      <c r="C151">
        <v>16.149999999999999</v>
      </c>
      <c r="D151" t="str">
        <f t="shared" si="14"/>
        <v>below 25</v>
      </c>
      <c r="E151">
        <v>114000</v>
      </c>
      <c r="F151" s="14">
        <v>123000</v>
      </c>
      <c r="G151" s="14" t="str">
        <f t="shared" si="15"/>
        <v>&gt;100K</v>
      </c>
      <c r="H151">
        <v>1.0789</v>
      </c>
      <c r="I151">
        <v>2</v>
      </c>
      <c r="J151" t="s">
        <v>19</v>
      </c>
      <c r="K151">
        <v>37</v>
      </c>
      <c r="L151" s="14">
        <v>605000</v>
      </c>
      <c r="M151" s="14" t="str">
        <f t="shared" si="16"/>
        <v>&gt;600K</v>
      </c>
      <c r="N151">
        <v>335000</v>
      </c>
      <c r="O151" s="11">
        <v>71.27</v>
      </c>
      <c r="P151">
        <v>360</v>
      </c>
      <c r="Q151" t="str">
        <f t="shared" si="17"/>
        <v>50%-74%</v>
      </c>
      <c r="R151">
        <v>3</v>
      </c>
      <c r="T151" t="str">
        <f t="shared" si="18"/>
        <v>&gt;600K</v>
      </c>
      <c r="U151" t="str">
        <f>IF(AND(O151&gt;50,O151&lt;75),"51%-74%",IF(O151&lt;25,"below 25",IF(O151&lt;50,"25%- 50%",IF(O151&gt;=75,"Above 75"))))</f>
        <v>51%-74%</v>
      </c>
      <c r="V151" t="str">
        <f t="shared" si="19"/>
        <v>below 25</v>
      </c>
      <c r="W151" t="str">
        <f t="shared" si="20"/>
        <v>&gt;100K</v>
      </c>
    </row>
    <row r="152" spans="1:23" x14ac:dyDescent="0.3">
      <c r="A152">
        <v>144</v>
      </c>
      <c r="B152">
        <v>49</v>
      </c>
      <c r="C152">
        <v>14.24</v>
      </c>
      <c r="D152" t="str">
        <f t="shared" si="14"/>
        <v>below 25</v>
      </c>
      <c r="E152">
        <v>87500</v>
      </c>
      <c r="F152" s="14">
        <v>87000</v>
      </c>
      <c r="G152" s="14" t="str">
        <f t="shared" si="15"/>
        <v>&gt;50K</v>
      </c>
      <c r="H152">
        <v>0.99429999999999996</v>
      </c>
      <c r="I152">
        <v>2</v>
      </c>
      <c r="J152" t="s">
        <v>19</v>
      </c>
      <c r="K152">
        <v>30</v>
      </c>
      <c r="L152" s="14">
        <v>485000</v>
      </c>
      <c r="M152" s="14" t="str">
        <f t="shared" si="16"/>
        <v>&gt;300K</v>
      </c>
      <c r="N152">
        <v>285000</v>
      </c>
      <c r="O152" s="11">
        <v>58.36</v>
      </c>
      <c r="P152">
        <v>360</v>
      </c>
      <c r="Q152" t="str">
        <f t="shared" si="17"/>
        <v>50%-74%</v>
      </c>
      <c r="R152">
        <v>2.87</v>
      </c>
      <c r="T152" t="str">
        <f t="shared" si="18"/>
        <v>&gt;300K</v>
      </c>
      <c r="U152" t="str">
        <f>IF(AND(O152&gt;50,O152&lt;75),"51%-74%",IF(O152&lt;25,"below 25",IF(O152&lt;50,"25%- 50%",IF(O152&gt;=75,"Above 75"))))</f>
        <v>51%-74%</v>
      </c>
      <c r="V152" t="str">
        <f t="shared" si="19"/>
        <v>below 25</v>
      </c>
      <c r="W152" t="str">
        <f t="shared" si="20"/>
        <v>&gt;50K</v>
      </c>
    </row>
    <row r="153" spans="1:23" x14ac:dyDescent="0.3">
      <c r="A153">
        <v>145</v>
      </c>
      <c r="B153">
        <v>18</v>
      </c>
      <c r="C153">
        <v>11.74</v>
      </c>
      <c r="D153" t="str">
        <f t="shared" si="14"/>
        <v>below 25</v>
      </c>
      <c r="E153">
        <v>81300</v>
      </c>
      <c r="F153" s="14">
        <v>95000</v>
      </c>
      <c r="G153" s="14" t="str">
        <f t="shared" si="15"/>
        <v>&gt;50K</v>
      </c>
      <c r="H153">
        <v>1.1685000000000001</v>
      </c>
      <c r="I153">
        <v>2</v>
      </c>
      <c r="J153" t="s">
        <v>19</v>
      </c>
      <c r="K153">
        <v>10</v>
      </c>
      <c r="L153" s="14">
        <v>145000</v>
      </c>
      <c r="M153" s="14" t="str">
        <f t="shared" si="16"/>
        <v>&gt;100K</v>
      </c>
      <c r="N153">
        <v>75000</v>
      </c>
      <c r="O153" s="11">
        <v>50</v>
      </c>
      <c r="P153">
        <v>180</v>
      </c>
      <c r="Q153" t="str">
        <f t="shared" si="17"/>
        <v>50%-74%</v>
      </c>
      <c r="R153">
        <v>2.5</v>
      </c>
      <c r="T153" t="str">
        <f t="shared" si="18"/>
        <v>&gt;100K</v>
      </c>
      <c r="U153" t="b">
        <f>IF(AND(O153&gt;50,O153&lt;75),"51%-74%",IF(O153&lt;25,"below 25",IF(O153&lt;50,"25%- 50%",IF(O153&gt;=75,"Above 75"))))</f>
        <v>0</v>
      </c>
      <c r="V153" t="str">
        <f t="shared" si="19"/>
        <v>below 25</v>
      </c>
      <c r="W153" t="str">
        <f t="shared" si="20"/>
        <v>&gt;50K</v>
      </c>
    </row>
    <row r="154" spans="1:23" x14ac:dyDescent="0.3">
      <c r="A154">
        <v>146</v>
      </c>
      <c r="B154">
        <v>6</v>
      </c>
      <c r="C154">
        <v>70.38</v>
      </c>
      <c r="D154" t="str">
        <f t="shared" si="14"/>
        <v>50%-74%</v>
      </c>
      <c r="E154">
        <v>83300</v>
      </c>
      <c r="F154" s="14">
        <v>127000</v>
      </c>
      <c r="G154" s="14" t="str">
        <f t="shared" si="15"/>
        <v>&gt;100K</v>
      </c>
      <c r="H154">
        <v>1.5246</v>
      </c>
      <c r="I154">
        <v>2</v>
      </c>
      <c r="J154" t="s">
        <v>19</v>
      </c>
      <c r="K154">
        <v>20</v>
      </c>
      <c r="L154" s="14">
        <v>805000</v>
      </c>
      <c r="M154" s="14" t="str">
        <f t="shared" si="16"/>
        <v>&gt;800K</v>
      </c>
      <c r="N154">
        <v>155000</v>
      </c>
      <c r="O154" s="11">
        <v>19.75</v>
      </c>
      <c r="P154">
        <v>360</v>
      </c>
      <c r="Q154" t="str">
        <f t="shared" si="17"/>
        <v>below 25</v>
      </c>
      <c r="R154">
        <v>3.12</v>
      </c>
      <c r="T154" t="str">
        <f t="shared" si="18"/>
        <v>&gt;800K</v>
      </c>
      <c r="U154" t="str">
        <f>IF(AND(O154&gt;50,O154&lt;75),"51%-74%",IF(O154&lt;25,"below 25",IF(O154&lt;50,"25%- 50%",IF(O154&gt;=75,"Above 75"))))</f>
        <v>below 25</v>
      </c>
      <c r="V154" t="str">
        <f t="shared" si="19"/>
        <v>50%-74%</v>
      </c>
      <c r="W154" t="str">
        <f t="shared" si="20"/>
        <v>&gt;100K</v>
      </c>
    </row>
    <row r="155" spans="1:23" x14ac:dyDescent="0.3">
      <c r="A155">
        <v>147</v>
      </c>
      <c r="B155">
        <v>12</v>
      </c>
      <c r="C155">
        <v>40.75</v>
      </c>
      <c r="D155" t="str">
        <f t="shared" si="14"/>
        <v>25%- 49%</v>
      </c>
      <c r="E155">
        <v>68300</v>
      </c>
      <c r="F155" s="14">
        <v>101000</v>
      </c>
      <c r="G155" s="14" t="str">
        <f t="shared" si="15"/>
        <v>&gt;100K</v>
      </c>
      <c r="H155">
        <v>1.4787999999999999</v>
      </c>
      <c r="I155">
        <v>2</v>
      </c>
      <c r="J155" t="s">
        <v>19</v>
      </c>
      <c r="K155">
        <v>44</v>
      </c>
      <c r="L155" s="14">
        <v>515000</v>
      </c>
      <c r="M155" s="14" t="str">
        <f t="shared" si="16"/>
        <v>&gt;300K</v>
      </c>
      <c r="N155">
        <v>375000</v>
      </c>
      <c r="O155" s="11">
        <v>73.78</v>
      </c>
      <c r="P155">
        <v>360</v>
      </c>
      <c r="Q155" t="str">
        <f t="shared" si="17"/>
        <v>50%-74%</v>
      </c>
      <c r="R155">
        <v>3.12</v>
      </c>
      <c r="T155" t="str">
        <f t="shared" si="18"/>
        <v>&gt;300K</v>
      </c>
      <c r="U155" t="str">
        <f>IF(AND(O155&gt;50,O155&lt;75),"51%-74%",IF(O155&lt;25,"below 25",IF(O155&lt;50,"25%- 50%",IF(O155&gt;=75,"Above 75"))))</f>
        <v>51%-74%</v>
      </c>
      <c r="V155" t="str">
        <f t="shared" si="19"/>
        <v>25%- 49%</v>
      </c>
      <c r="W155" t="str">
        <f t="shared" si="20"/>
        <v>&gt;100K</v>
      </c>
    </row>
    <row r="156" spans="1:23" x14ac:dyDescent="0.3">
      <c r="A156">
        <v>148</v>
      </c>
      <c r="B156">
        <v>6</v>
      </c>
      <c r="C156">
        <v>36.35</v>
      </c>
      <c r="D156" t="str">
        <f t="shared" si="14"/>
        <v>25%- 49%</v>
      </c>
      <c r="E156">
        <v>86700</v>
      </c>
      <c r="F156" s="14">
        <v>179000</v>
      </c>
      <c r="G156" s="14" t="str">
        <f t="shared" si="15"/>
        <v>&gt;150K</v>
      </c>
      <c r="H156">
        <v>2.0646</v>
      </c>
      <c r="I156">
        <v>2</v>
      </c>
      <c r="J156" t="s">
        <v>19</v>
      </c>
      <c r="K156">
        <v>10</v>
      </c>
      <c r="L156" s="14">
        <v>775000</v>
      </c>
      <c r="M156" s="14" t="str">
        <f t="shared" si="16"/>
        <v>&gt;600K</v>
      </c>
      <c r="N156">
        <v>385000</v>
      </c>
      <c r="O156" s="11">
        <v>49.41</v>
      </c>
      <c r="P156">
        <v>360</v>
      </c>
      <c r="Q156" t="str">
        <f t="shared" si="17"/>
        <v>25%- 49%</v>
      </c>
      <c r="R156">
        <v>2.87</v>
      </c>
      <c r="T156" t="str">
        <f t="shared" si="18"/>
        <v>&gt;600K</v>
      </c>
      <c r="U156" t="str">
        <f>IF(AND(O156&gt;50,O156&lt;75),"51%-74%",IF(O156&lt;25,"below 25",IF(O156&lt;50,"25%- 50%",IF(O156&gt;=75,"Above 75"))))</f>
        <v>25%- 50%</v>
      </c>
      <c r="V156" t="str">
        <f t="shared" si="19"/>
        <v>25%- 49%</v>
      </c>
      <c r="W156" t="str">
        <f t="shared" si="20"/>
        <v>&gt;150K</v>
      </c>
    </row>
    <row r="157" spans="1:23" x14ac:dyDescent="0.3">
      <c r="A157">
        <v>149</v>
      </c>
      <c r="B157">
        <v>8</v>
      </c>
      <c r="C157">
        <v>10.17</v>
      </c>
      <c r="D157" t="str">
        <f t="shared" si="14"/>
        <v>below 25</v>
      </c>
      <c r="E157">
        <v>100000</v>
      </c>
      <c r="F157" s="14">
        <v>180000</v>
      </c>
      <c r="G157" s="14" t="str">
        <f t="shared" si="15"/>
        <v>&gt;150K</v>
      </c>
      <c r="H157">
        <v>1.8</v>
      </c>
      <c r="I157">
        <v>2</v>
      </c>
      <c r="J157" t="s">
        <v>19</v>
      </c>
      <c r="K157">
        <v>30</v>
      </c>
      <c r="L157" s="14">
        <v>705000</v>
      </c>
      <c r="M157" s="14" t="str">
        <f t="shared" si="16"/>
        <v>&gt;600K</v>
      </c>
      <c r="N157">
        <v>495000</v>
      </c>
      <c r="O157" s="11">
        <v>70</v>
      </c>
      <c r="P157">
        <v>360</v>
      </c>
      <c r="Q157" t="str">
        <f t="shared" si="17"/>
        <v>50%-74%</v>
      </c>
      <c r="R157">
        <v>3.87</v>
      </c>
      <c r="T157" t="str">
        <f t="shared" si="18"/>
        <v>&gt;600K</v>
      </c>
      <c r="U157" t="str">
        <f>IF(AND(O157&gt;50,O157&lt;75),"51%-74%",IF(O157&lt;25,"below 25",IF(O157&lt;50,"25%- 50%",IF(O157&gt;=75,"Above 75"))))</f>
        <v>51%-74%</v>
      </c>
      <c r="V157" t="str">
        <f t="shared" si="19"/>
        <v>below 25</v>
      </c>
      <c r="W157" t="str">
        <f t="shared" si="20"/>
        <v>&gt;150K</v>
      </c>
    </row>
    <row r="158" spans="1:23" x14ac:dyDescent="0.3">
      <c r="A158">
        <v>150</v>
      </c>
      <c r="B158">
        <v>27</v>
      </c>
      <c r="C158">
        <v>8.26</v>
      </c>
      <c r="D158" t="str">
        <f t="shared" si="14"/>
        <v>below 25</v>
      </c>
      <c r="E158">
        <v>102800</v>
      </c>
      <c r="F158" s="14">
        <v>50000</v>
      </c>
      <c r="G158" s="14" t="str">
        <f t="shared" si="15"/>
        <v>&gt;50K</v>
      </c>
      <c r="H158">
        <v>0.4864</v>
      </c>
      <c r="I158">
        <v>2</v>
      </c>
      <c r="J158" t="s">
        <v>19</v>
      </c>
      <c r="K158">
        <v>45</v>
      </c>
      <c r="L158" s="14">
        <v>215000</v>
      </c>
      <c r="M158" s="14" t="str">
        <f t="shared" si="16"/>
        <v>&gt;100K</v>
      </c>
      <c r="N158">
        <v>155000</v>
      </c>
      <c r="O158" s="11">
        <v>73.84</v>
      </c>
      <c r="P158">
        <v>180</v>
      </c>
      <c r="Q158" t="str">
        <f t="shared" si="17"/>
        <v>50%-74%</v>
      </c>
      <c r="R158">
        <v>2.37</v>
      </c>
      <c r="T158" t="str">
        <f t="shared" si="18"/>
        <v>&gt;100K</v>
      </c>
      <c r="U158" t="str">
        <f>IF(AND(O158&gt;50,O158&lt;75),"51%-74%",IF(O158&lt;25,"below 25",IF(O158&lt;50,"25%- 50%",IF(O158&gt;=75,"Above 75"))))</f>
        <v>51%-74%</v>
      </c>
      <c r="V158" t="str">
        <f t="shared" si="19"/>
        <v>below 25</v>
      </c>
      <c r="W158" t="str">
        <f t="shared" si="20"/>
        <v>&gt;50K</v>
      </c>
    </row>
    <row r="159" spans="1:23" x14ac:dyDescent="0.3">
      <c r="A159">
        <v>151</v>
      </c>
      <c r="B159">
        <v>17</v>
      </c>
      <c r="C159">
        <v>7.45</v>
      </c>
      <c r="D159" t="str">
        <f t="shared" si="14"/>
        <v>below 25</v>
      </c>
      <c r="E159">
        <v>89100</v>
      </c>
      <c r="F159" s="14">
        <v>174000</v>
      </c>
      <c r="G159" s="14" t="str">
        <f t="shared" si="15"/>
        <v>&gt;150K</v>
      </c>
      <c r="H159">
        <v>1.9529000000000001</v>
      </c>
      <c r="I159">
        <v>2</v>
      </c>
      <c r="J159" t="s">
        <v>19</v>
      </c>
      <c r="K159">
        <v>20</v>
      </c>
      <c r="L159" s="14">
        <v>275000</v>
      </c>
      <c r="M159" s="14" t="str">
        <f t="shared" si="16"/>
        <v>&gt;100K</v>
      </c>
      <c r="N159">
        <v>145000</v>
      </c>
      <c r="O159" s="11">
        <v>51.63</v>
      </c>
      <c r="P159">
        <v>180</v>
      </c>
      <c r="Q159" t="str">
        <f t="shared" si="17"/>
        <v>50%-74%</v>
      </c>
      <c r="R159">
        <v>3.25</v>
      </c>
      <c r="T159" t="str">
        <f t="shared" si="18"/>
        <v>&gt;100K</v>
      </c>
      <c r="U159" t="str">
        <f>IF(AND(O159&gt;50,O159&lt;75),"51%-74%",IF(O159&lt;25,"below 25",IF(O159&lt;50,"25%- 50%",IF(O159&gt;=75,"Above 75"))))</f>
        <v>51%-74%</v>
      </c>
      <c r="V159" t="str">
        <f t="shared" si="19"/>
        <v>below 25</v>
      </c>
      <c r="W159" t="str">
        <f t="shared" si="20"/>
        <v>&gt;150K</v>
      </c>
    </row>
    <row r="160" spans="1:23" x14ac:dyDescent="0.3">
      <c r="A160">
        <v>152</v>
      </c>
      <c r="B160">
        <v>8</v>
      </c>
      <c r="C160">
        <v>8.81</v>
      </c>
      <c r="D160" t="str">
        <f t="shared" si="14"/>
        <v>below 25</v>
      </c>
      <c r="E160">
        <v>95900</v>
      </c>
      <c r="F160" s="14">
        <v>310000</v>
      </c>
      <c r="G160" s="14" t="str">
        <f t="shared" si="15"/>
        <v>&gt;225K</v>
      </c>
      <c r="H160">
        <v>3.2324999999999999</v>
      </c>
      <c r="I160">
        <v>2</v>
      </c>
      <c r="J160" t="s">
        <v>19</v>
      </c>
      <c r="K160">
        <v>30</v>
      </c>
      <c r="L160" s="14">
        <v>675000</v>
      </c>
      <c r="M160" s="14" t="str">
        <f t="shared" si="16"/>
        <v>&gt;600K</v>
      </c>
      <c r="N160">
        <v>525000</v>
      </c>
      <c r="O160" s="11">
        <v>77.709999999999994</v>
      </c>
      <c r="P160">
        <v>360</v>
      </c>
      <c r="Q160" t="str">
        <f t="shared" si="17"/>
        <v>Above 75</v>
      </c>
      <c r="R160">
        <v>4.25</v>
      </c>
      <c r="T160" t="str">
        <f t="shared" si="18"/>
        <v>&gt;600K</v>
      </c>
      <c r="U160" t="str">
        <f>IF(AND(O160&gt;50,O160&lt;75),"51%-74%",IF(O160&lt;25,"below 25",IF(O160&lt;50,"25%- 50%",IF(O160&gt;=75,"Above 75"))))</f>
        <v>Above 75</v>
      </c>
      <c r="V160" t="str">
        <f t="shared" si="19"/>
        <v>below 25</v>
      </c>
      <c r="W160" t="str">
        <f t="shared" si="20"/>
        <v>&gt;225K</v>
      </c>
    </row>
    <row r="161" spans="1:23" x14ac:dyDescent="0.3">
      <c r="A161">
        <v>153</v>
      </c>
      <c r="B161">
        <v>39</v>
      </c>
      <c r="C161">
        <v>5.26</v>
      </c>
      <c r="D161" t="str">
        <f t="shared" si="14"/>
        <v>below 25</v>
      </c>
      <c r="E161">
        <v>70300</v>
      </c>
      <c r="F161" s="14">
        <v>56000</v>
      </c>
      <c r="G161" s="14" t="str">
        <f t="shared" si="15"/>
        <v>&gt;50K</v>
      </c>
      <c r="H161">
        <v>0.79659999999999997</v>
      </c>
      <c r="I161">
        <v>2</v>
      </c>
      <c r="J161" t="s">
        <v>19</v>
      </c>
      <c r="K161">
        <v>30</v>
      </c>
      <c r="L161" s="14">
        <v>175000</v>
      </c>
      <c r="M161" s="14" t="str">
        <f t="shared" si="16"/>
        <v>&gt;100K</v>
      </c>
      <c r="N161">
        <v>125000</v>
      </c>
      <c r="O161" s="11">
        <v>75.88</v>
      </c>
      <c r="P161">
        <v>180</v>
      </c>
      <c r="Q161" t="str">
        <f t="shared" si="17"/>
        <v>Above 75</v>
      </c>
      <c r="R161">
        <v>2.37</v>
      </c>
      <c r="T161" t="str">
        <f t="shared" si="18"/>
        <v>&gt;100K</v>
      </c>
      <c r="U161" t="str">
        <f>IF(AND(O161&gt;50,O161&lt;75),"51%-74%",IF(O161&lt;25,"below 25",IF(O161&lt;50,"25%- 50%",IF(O161&gt;=75,"Above 75"))))</f>
        <v>Above 75</v>
      </c>
      <c r="V161" t="str">
        <f t="shared" si="19"/>
        <v>below 25</v>
      </c>
      <c r="W161" t="str">
        <f t="shared" si="20"/>
        <v>&gt;50K</v>
      </c>
    </row>
    <row r="162" spans="1:23" x14ac:dyDescent="0.3">
      <c r="A162">
        <v>154</v>
      </c>
      <c r="B162">
        <v>36</v>
      </c>
      <c r="C162">
        <v>4.96</v>
      </c>
      <c r="D162" t="str">
        <f t="shared" si="14"/>
        <v>below 25</v>
      </c>
      <c r="E162">
        <v>75800</v>
      </c>
      <c r="F162" s="14">
        <v>127000</v>
      </c>
      <c r="G162" s="14" t="str">
        <f t="shared" si="15"/>
        <v>&gt;100K</v>
      </c>
      <c r="H162">
        <v>1.6755</v>
      </c>
      <c r="I162">
        <v>1</v>
      </c>
      <c r="J162" t="s">
        <v>19</v>
      </c>
      <c r="K162">
        <v>41</v>
      </c>
      <c r="L162" s="14">
        <v>285000</v>
      </c>
      <c r="M162" s="14" t="str">
        <f t="shared" si="16"/>
        <v>&gt;100K</v>
      </c>
      <c r="N162">
        <v>235000</v>
      </c>
      <c r="O162" s="11">
        <v>80</v>
      </c>
      <c r="P162">
        <v>360</v>
      </c>
      <c r="Q162" t="str">
        <f t="shared" si="17"/>
        <v>Above 75</v>
      </c>
      <c r="R162">
        <v>2.87</v>
      </c>
      <c r="T162" t="str">
        <f t="shared" si="18"/>
        <v>&gt;100K</v>
      </c>
      <c r="U162" t="str">
        <f>IF(AND(O162&gt;50,O162&lt;75),"51%-74%",IF(O162&lt;25,"below 25",IF(O162&lt;50,"25%- 50%",IF(O162&gt;=75,"Above 75"))))</f>
        <v>Above 75</v>
      </c>
      <c r="V162" t="str">
        <f t="shared" si="19"/>
        <v>below 25</v>
      </c>
      <c r="W162" t="str">
        <f t="shared" si="20"/>
        <v>&gt;100K</v>
      </c>
    </row>
    <row r="163" spans="1:23" x14ac:dyDescent="0.3">
      <c r="A163">
        <v>155</v>
      </c>
      <c r="B163">
        <v>18</v>
      </c>
      <c r="C163">
        <v>3.34</v>
      </c>
      <c r="D163" t="str">
        <f t="shared" si="14"/>
        <v>below 25</v>
      </c>
      <c r="E163">
        <v>65300</v>
      </c>
      <c r="F163" s="14">
        <v>119000</v>
      </c>
      <c r="G163" s="14" t="str">
        <f t="shared" si="15"/>
        <v>&gt;100K</v>
      </c>
      <c r="H163">
        <v>1.8224</v>
      </c>
      <c r="I163">
        <v>2</v>
      </c>
      <c r="J163" t="s">
        <v>19</v>
      </c>
      <c r="K163">
        <v>39</v>
      </c>
      <c r="L163" s="14">
        <v>195000</v>
      </c>
      <c r="M163" s="14" t="str">
        <f t="shared" si="16"/>
        <v>&gt;100K</v>
      </c>
      <c r="N163">
        <v>185000</v>
      </c>
      <c r="O163" s="11">
        <v>94.73</v>
      </c>
      <c r="P163">
        <v>240</v>
      </c>
      <c r="Q163" t="str">
        <f t="shared" si="17"/>
        <v>Above 75</v>
      </c>
      <c r="R163">
        <v>2.75</v>
      </c>
      <c r="T163" t="str">
        <f t="shared" si="18"/>
        <v>&gt;100K</v>
      </c>
      <c r="U163" t="str">
        <f>IF(AND(O163&gt;50,O163&lt;75),"51%-74%",IF(O163&lt;25,"below 25",IF(O163&lt;50,"25%- 50%",IF(O163&gt;=75,"Above 75"))))</f>
        <v>Above 75</v>
      </c>
      <c r="V163" t="str">
        <f t="shared" si="19"/>
        <v>below 25</v>
      </c>
      <c r="W163" t="str">
        <f t="shared" si="20"/>
        <v>&gt;100K</v>
      </c>
    </row>
    <row r="164" spans="1:23" x14ac:dyDescent="0.3">
      <c r="A164">
        <v>156</v>
      </c>
      <c r="B164">
        <v>1</v>
      </c>
      <c r="C164">
        <v>3.98</v>
      </c>
      <c r="D164" t="str">
        <f t="shared" si="14"/>
        <v>below 25</v>
      </c>
      <c r="E164">
        <v>71700</v>
      </c>
      <c r="F164" s="14">
        <v>115000</v>
      </c>
      <c r="G164" s="14" t="str">
        <f t="shared" si="15"/>
        <v>&gt;100K</v>
      </c>
      <c r="H164">
        <v>1.6039000000000001</v>
      </c>
      <c r="I164">
        <v>2</v>
      </c>
      <c r="J164" t="s">
        <v>19</v>
      </c>
      <c r="K164">
        <v>20</v>
      </c>
      <c r="L164" s="14">
        <v>285000</v>
      </c>
      <c r="M164" s="14" t="str">
        <f t="shared" si="16"/>
        <v>&gt;100K</v>
      </c>
      <c r="N164">
        <v>235000</v>
      </c>
      <c r="O164" s="11">
        <v>80</v>
      </c>
      <c r="P164">
        <v>360</v>
      </c>
      <c r="Q164" t="str">
        <f t="shared" si="17"/>
        <v>Above 75</v>
      </c>
      <c r="R164">
        <v>3.5</v>
      </c>
      <c r="T164" t="str">
        <f t="shared" si="18"/>
        <v>&gt;100K</v>
      </c>
      <c r="U164" t="str">
        <f>IF(AND(O164&gt;50,O164&lt;75),"51%-74%",IF(O164&lt;25,"below 25",IF(O164&lt;50,"25%- 50%",IF(O164&gt;=75,"Above 75"))))</f>
        <v>Above 75</v>
      </c>
      <c r="V164" t="str">
        <f t="shared" si="19"/>
        <v>below 25</v>
      </c>
      <c r="W164" t="str">
        <f t="shared" si="20"/>
        <v>&gt;100K</v>
      </c>
    </row>
    <row r="165" spans="1:23" x14ac:dyDescent="0.3">
      <c r="A165">
        <v>157</v>
      </c>
      <c r="B165">
        <v>13</v>
      </c>
      <c r="C165">
        <v>46.31</v>
      </c>
      <c r="D165" t="str">
        <f t="shared" si="14"/>
        <v>25%- 49%</v>
      </c>
      <c r="E165">
        <v>52300</v>
      </c>
      <c r="F165" s="14">
        <v>139000</v>
      </c>
      <c r="G165" s="14" t="str">
        <f t="shared" si="15"/>
        <v>&gt;100K</v>
      </c>
      <c r="H165">
        <v>2.6577000000000002</v>
      </c>
      <c r="I165">
        <v>2</v>
      </c>
      <c r="J165" t="s">
        <v>19</v>
      </c>
      <c r="K165">
        <v>20</v>
      </c>
      <c r="L165" s="14">
        <v>265000</v>
      </c>
      <c r="M165" s="14" t="str">
        <f t="shared" si="16"/>
        <v>&gt;100K</v>
      </c>
      <c r="N165">
        <v>165000</v>
      </c>
      <c r="O165" s="11">
        <v>62.18</v>
      </c>
      <c r="P165">
        <v>240</v>
      </c>
      <c r="Q165" t="str">
        <f t="shared" si="17"/>
        <v>50%-74%</v>
      </c>
      <c r="R165">
        <v>3.87</v>
      </c>
      <c r="T165" t="str">
        <f t="shared" si="18"/>
        <v>&gt;100K</v>
      </c>
      <c r="U165" t="str">
        <f>IF(AND(O165&gt;50,O165&lt;75),"51%-74%",IF(O165&lt;25,"below 25",IF(O165&lt;50,"25%- 50%",IF(O165&gt;=75,"Above 75"))))</f>
        <v>51%-74%</v>
      </c>
      <c r="V165" t="str">
        <f t="shared" si="19"/>
        <v>25%- 49%</v>
      </c>
      <c r="W165" t="str">
        <f t="shared" si="20"/>
        <v>&gt;100K</v>
      </c>
    </row>
    <row r="166" spans="1:23" x14ac:dyDescent="0.3">
      <c r="A166">
        <v>158</v>
      </c>
      <c r="B166">
        <v>27</v>
      </c>
      <c r="C166">
        <v>6.86</v>
      </c>
      <c r="D166" t="str">
        <f t="shared" si="14"/>
        <v>below 25</v>
      </c>
      <c r="E166">
        <v>102800</v>
      </c>
      <c r="F166" s="14">
        <v>132000</v>
      </c>
      <c r="G166" s="14" t="str">
        <f t="shared" si="15"/>
        <v>&gt;100K</v>
      </c>
      <c r="H166">
        <v>1.284</v>
      </c>
      <c r="I166">
        <v>2</v>
      </c>
      <c r="J166" t="s">
        <v>19</v>
      </c>
      <c r="K166">
        <v>47</v>
      </c>
      <c r="L166" s="14">
        <v>635000</v>
      </c>
      <c r="M166" s="14" t="str">
        <f t="shared" si="16"/>
        <v>&gt;600K</v>
      </c>
      <c r="N166">
        <v>385000</v>
      </c>
      <c r="O166" s="11">
        <v>59.84</v>
      </c>
      <c r="P166">
        <v>360</v>
      </c>
      <c r="Q166" t="str">
        <f t="shared" si="17"/>
        <v>50%-74%</v>
      </c>
      <c r="R166">
        <v>3.12</v>
      </c>
      <c r="T166" t="str">
        <f t="shared" si="18"/>
        <v>&gt;600K</v>
      </c>
      <c r="U166" t="str">
        <f>IF(AND(O166&gt;50,O166&lt;75),"51%-74%",IF(O166&lt;25,"below 25",IF(O166&lt;50,"25%- 50%",IF(O166&gt;=75,"Above 75"))))</f>
        <v>51%-74%</v>
      </c>
      <c r="V166" t="str">
        <f t="shared" si="19"/>
        <v>below 25</v>
      </c>
      <c r="W166" t="str">
        <f t="shared" si="20"/>
        <v>&gt;100K</v>
      </c>
    </row>
    <row r="167" spans="1:23" x14ac:dyDescent="0.3">
      <c r="A167">
        <v>159</v>
      </c>
      <c r="B167">
        <v>6</v>
      </c>
      <c r="C167">
        <v>28.14</v>
      </c>
      <c r="D167" t="str">
        <f t="shared" si="14"/>
        <v>25%- 49%</v>
      </c>
      <c r="E167">
        <v>52900</v>
      </c>
      <c r="F167" s="14">
        <v>48000</v>
      </c>
      <c r="G167" s="14" t="str">
        <f t="shared" si="15"/>
        <v>&lt;50K</v>
      </c>
      <c r="H167">
        <v>0.90739999999999998</v>
      </c>
      <c r="I167">
        <v>2</v>
      </c>
      <c r="J167" t="s">
        <v>19</v>
      </c>
      <c r="K167">
        <v>50</v>
      </c>
      <c r="L167" s="14">
        <v>655000</v>
      </c>
      <c r="M167" s="14" t="str">
        <f t="shared" si="16"/>
        <v>&gt;600K</v>
      </c>
      <c r="N167">
        <v>305000</v>
      </c>
      <c r="O167" s="11">
        <v>46.66</v>
      </c>
      <c r="P167">
        <v>360</v>
      </c>
      <c r="Q167" t="str">
        <f t="shared" si="17"/>
        <v>25%- 49%</v>
      </c>
      <c r="R167">
        <v>3.62</v>
      </c>
      <c r="T167" t="str">
        <f t="shared" si="18"/>
        <v>&gt;600K</v>
      </c>
      <c r="U167" t="str">
        <f>IF(AND(O167&gt;50,O167&lt;75),"51%-74%",IF(O167&lt;25,"below 25",IF(O167&lt;50,"25%- 50%",IF(O167&gt;=75,"Above 75"))))</f>
        <v>25%- 50%</v>
      </c>
      <c r="V167" t="str">
        <f t="shared" si="19"/>
        <v>25%- 49%</v>
      </c>
      <c r="W167" t="b">
        <f t="shared" si="20"/>
        <v>0</v>
      </c>
    </row>
    <row r="168" spans="1:23" x14ac:dyDescent="0.3">
      <c r="A168">
        <v>160</v>
      </c>
      <c r="B168">
        <v>8</v>
      </c>
      <c r="C168">
        <v>12.96</v>
      </c>
      <c r="D168" t="str">
        <f t="shared" si="14"/>
        <v>below 25</v>
      </c>
      <c r="E168">
        <v>99400</v>
      </c>
      <c r="F168" s="14">
        <v>190000</v>
      </c>
      <c r="G168" s="14" t="str">
        <f t="shared" si="15"/>
        <v>&gt;150K</v>
      </c>
      <c r="H168">
        <v>1.9115</v>
      </c>
      <c r="I168">
        <v>2</v>
      </c>
      <c r="J168" t="s">
        <v>19</v>
      </c>
      <c r="K168">
        <v>10</v>
      </c>
      <c r="L168" s="14">
        <v>615000</v>
      </c>
      <c r="M168" s="14" t="str">
        <f t="shared" si="16"/>
        <v>&gt;600K</v>
      </c>
      <c r="N168">
        <v>435000</v>
      </c>
      <c r="O168" s="11">
        <v>69.989999999999995</v>
      </c>
      <c r="P168">
        <v>360</v>
      </c>
      <c r="Q168" t="str">
        <f t="shared" si="17"/>
        <v>50%-74%</v>
      </c>
      <c r="R168">
        <v>3.5</v>
      </c>
      <c r="T168" t="str">
        <f t="shared" si="18"/>
        <v>&gt;600K</v>
      </c>
      <c r="U168" t="str">
        <f>IF(AND(O168&gt;50,O168&lt;75),"51%-74%",IF(O168&lt;25,"below 25",IF(O168&lt;50,"25%- 50%",IF(O168&gt;=75,"Above 75"))))</f>
        <v>51%-74%</v>
      </c>
      <c r="V168" t="str">
        <f t="shared" si="19"/>
        <v>below 25</v>
      </c>
      <c r="W168" t="str">
        <f t="shared" si="20"/>
        <v>&gt;150K</v>
      </c>
    </row>
    <row r="169" spans="1:23" x14ac:dyDescent="0.3">
      <c r="A169">
        <v>161</v>
      </c>
      <c r="B169">
        <v>39</v>
      </c>
      <c r="C169">
        <v>7.71</v>
      </c>
      <c r="D169" t="str">
        <f t="shared" si="14"/>
        <v>below 25</v>
      </c>
      <c r="E169">
        <v>85200</v>
      </c>
      <c r="F169" s="14">
        <v>78000</v>
      </c>
      <c r="G169" s="14" t="str">
        <f t="shared" si="15"/>
        <v>&gt;50K</v>
      </c>
      <c r="H169">
        <v>0.91549999999999998</v>
      </c>
      <c r="I169">
        <v>2</v>
      </c>
      <c r="J169" t="s">
        <v>19</v>
      </c>
      <c r="K169">
        <v>20</v>
      </c>
      <c r="L169" s="14">
        <v>235000</v>
      </c>
      <c r="M169" s="14" t="str">
        <f t="shared" si="16"/>
        <v>&gt;100K</v>
      </c>
      <c r="N169">
        <v>165000</v>
      </c>
      <c r="O169" s="11">
        <v>71.48</v>
      </c>
      <c r="P169">
        <v>120</v>
      </c>
      <c r="Q169" t="str">
        <f t="shared" si="17"/>
        <v>50%-74%</v>
      </c>
      <c r="R169">
        <v>2.75</v>
      </c>
      <c r="T169" t="str">
        <f t="shared" si="18"/>
        <v>&gt;100K</v>
      </c>
      <c r="U169" t="str">
        <f>IF(AND(O169&gt;50,O169&lt;75),"51%-74%",IF(O169&lt;25,"below 25",IF(O169&lt;50,"25%- 50%",IF(O169&gt;=75,"Above 75"))))</f>
        <v>51%-74%</v>
      </c>
      <c r="V169" t="str">
        <f t="shared" si="19"/>
        <v>below 25</v>
      </c>
      <c r="W169" t="str">
        <f t="shared" si="20"/>
        <v>&gt;50K</v>
      </c>
    </row>
    <row r="170" spans="1:23" x14ac:dyDescent="0.3">
      <c r="A170">
        <v>162</v>
      </c>
      <c r="B170">
        <v>17</v>
      </c>
      <c r="C170">
        <v>42.02</v>
      </c>
      <c r="D170" t="str">
        <f t="shared" si="14"/>
        <v>25%- 49%</v>
      </c>
      <c r="E170">
        <v>89100</v>
      </c>
      <c r="F170" s="14">
        <v>96000</v>
      </c>
      <c r="G170" s="14" t="str">
        <f t="shared" si="15"/>
        <v>&gt;50K</v>
      </c>
      <c r="H170">
        <v>1.0773999999999999</v>
      </c>
      <c r="I170">
        <v>2</v>
      </c>
      <c r="J170" t="s">
        <v>19</v>
      </c>
      <c r="K170">
        <v>30</v>
      </c>
      <c r="L170" s="14">
        <v>315000</v>
      </c>
      <c r="M170" s="14" t="str">
        <f t="shared" si="16"/>
        <v>&gt;300K</v>
      </c>
      <c r="N170">
        <v>205000</v>
      </c>
      <c r="O170" s="11">
        <v>63.49</v>
      </c>
      <c r="P170">
        <v>360</v>
      </c>
      <c r="Q170" t="str">
        <f t="shared" si="17"/>
        <v>50%-74%</v>
      </c>
      <c r="R170">
        <v>3.25</v>
      </c>
      <c r="T170" t="str">
        <f t="shared" si="18"/>
        <v>&gt;300K</v>
      </c>
      <c r="U170" t="str">
        <f>IF(AND(O170&gt;50,O170&lt;75),"51%-74%",IF(O170&lt;25,"below 25",IF(O170&lt;50,"25%- 50%",IF(O170&gt;=75,"Above 75"))))</f>
        <v>51%-74%</v>
      </c>
      <c r="V170" t="str">
        <f t="shared" si="19"/>
        <v>25%- 49%</v>
      </c>
      <c r="W170" t="str">
        <f t="shared" si="20"/>
        <v>&gt;50K</v>
      </c>
    </row>
    <row r="171" spans="1:23" x14ac:dyDescent="0.3">
      <c r="A171">
        <v>163</v>
      </c>
      <c r="B171">
        <v>6</v>
      </c>
      <c r="C171">
        <v>75.540000000000006</v>
      </c>
      <c r="D171" t="str">
        <f t="shared" si="14"/>
        <v>Above 75</v>
      </c>
      <c r="E171">
        <v>127900</v>
      </c>
      <c r="F171" s="14">
        <v>82000</v>
      </c>
      <c r="G171" s="14" t="str">
        <f t="shared" si="15"/>
        <v>&gt;50K</v>
      </c>
      <c r="H171">
        <v>0.6411</v>
      </c>
      <c r="I171">
        <v>2</v>
      </c>
      <c r="J171" t="s">
        <v>19</v>
      </c>
      <c r="K171">
        <v>20</v>
      </c>
      <c r="L171" s="14">
        <v>965000</v>
      </c>
      <c r="M171" s="14" t="str">
        <f t="shared" si="16"/>
        <v>&gt;800K</v>
      </c>
      <c r="N171">
        <v>305000</v>
      </c>
      <c r="O171" s="11">
        <v>31.08</v>
      </c>
      <c r="P171">
        <v>360</v>
      </c>
      <c r="Q171" t="str">
        <f t="shared" si="17"/>
        <v>25%- 49%</v>
      </c>
      <c r="R171">
        <v>2.87</v>
      </c>
      <c r="T171" t="str">
        <f t="shared" si="18"/>
        <v>&gt;800K</v>
      </c>
      <c r="U171" t="str">
        <f>IF(AND(O171&gt;50,O171&lt;75),"51%-74%",IF(O171&lt;25,"below 25",IF(O171&lt;50,"25%- 50%",IF(O171&gt;=75,"Above 75"))))</f>
        <v>25%- 50%</v>
      </c>
      <c r="V171" t="str">
        <f t="shared" si="19"/>
        <v>Above 75</v>
      </c>
      <c r="W171" t="str">
        <f t="shared" si="20"/>
        <v>&gt;50K</v>
      </c>
    </row>
    <row r="172" spans="1:23" x14ac:dyDescent="0.3">
      <c r="A172">
        <v>164</v>
      </c>
      <c r="B172">
        <v>6</v>
      </c>
      <c r="C172">
        <v>29.6</v>
      </c>
      <c r="D172" t="str">
        <f t="shared" si="14"/>
        <v>25%- 49%</v>
      </c>
      <c r="E172">
        <v>83300</v>
      </c>
      <c r="F172" s="14">
        <v>112000</v>
      </c>
      <c r="G172" s="14" t="str">
        <f t="shared" si="15"/>
        <v>&gt;100K</v>
      </c>
      <c r="H172">
        <v>1.3445</v>
      </c>
      <c r="I172">
        <v>2</v>
      </c>
      <c r="J172" t="s">
        <v>19</v>
      </c>
      <c r="K172">
        <v>30</v>
      </c>
      <c r="L172" s="14">
        <v>1005000</v>
      </c>
      <c r="M172" s="14" t="str">
        <f t="shared" si="16"/>
        <v>&gt;800K</v>
      </c>
      <c r="N172">
        <v>575000</v>
      </c>
      <c r="O172" s="11">
        <v>57.52</v>
      </c>
      <c r="P172">
        <v>360</v>
      </c>
      <c r="Q172" t="str">
        <f t="shared" si="17"/>
        <v>50%-74%</v>
      </c>
      <c r="R172">
        <v>2.5</v>
      </c>
      <c r="T172" t="str">
        <f t="shared" si="18"/>
        <v>&gt;800K</v>
      </c>
      <c r="U172" t="str">
        <f>IF(AND(O172&gt;50,O172&lt;75),"51%-74%",IF(O172&lt;25,"below 25",IF(O172&lt;50,"25%- 50%",IF(O172&gt;=75,"Above 75"))))</f>
        <v>51%-74%</v>
      </c>
      <c r="V172" t="str">
        <f t="shared" si="19"/>
        <v>25%- 49%</v>
      </c>
      <c r="W172" t="str">
        <f t="shared" si="20"/>
        <v>&gt;100K</v>
      </c>
    </row>
    <row r="173" spans="1:23" x14ac:dyDescent="0.3">
      <c r="A173">
        <v>165</v>
      </c>
      <c r="B173">
        <v>12</v>
      </c>
      <c r="C173">
        <v>65.92</v>
      </c>
      <c r="D173" t="str">
        <f t="shared" si="14"/>
        <v>50%-74%</v>
      </c>
      <c r="E173">
        <v>68100</v>
      </c>
      <c r="F173" s="14">
        <v>177000</v>
      </c>
      <c r="G173" s="14" t="str">
        <f t="shared" si="15"/>
        <v>&gt;150K</v>
      </c>
      <c r="H173">
        <v>2.5991</v>
      </c>
      <c r="I173">
        <v>2</v>
      </c>
      <c r="J173" t="s">
        <v>19</v>
      </c>
      <c r="K173">
        <v>30</v>
      </c>
      <c r="L173" s="14">
        <v>385000</v>
      </c>
      <c r="M173" s="14" t="str">
        <f t="shared" si="16"/>
        <v>&gt;300K</v>
      </c>
      <c r="N173">
        <v>225000</v>
      </c>
      <c r="O173" s="11">
        <v>57.89</v>
      </c>
      <c r="P173">
        <v>360</v>
      </c>
      <c r="Q173" t="str">
        <f t="shared" si="17"/>
        <v>50%-74%</v>
      </c>
      <c r="R173">
        <v>2.87</v>
      </c>
      <c r="T173" t="str">
        <f t="shared" si="18"/>
        <v>&gt;300K</v>
      </c>
      <c r="U173" t="str">
        <f>IF(AND(O173&gt;50,O173&lt;75),"51%-74%",IF(O173&lt;25,"below 25",IF(O173&lt;50,"25%- 50%",IF(O173&gt;=75,"Above 75"))))</f>
        <v>51%-74%</v>
      </c>
      <c r="V173" t="str">
        <f t="shared" si="19"/>
        <v>50%-74%</v>
      </c>
      <c r="W173" t="str">
        <f t="shared" si="20"/>
        <v>&gt;150K</v>
      </c>
    </row>
    <row r="174" spans="1:23" x14ac:dyDescent="0.3">
      <c r="A174">
        <v>166</v>
      </c>
      <c r="B174">
        <v>41</v>
      </c>
      <c r="C174">
        <v>16.649999999999999</v>
      </c>
      <c r="D174" t="str">
        <f t="shared" si="14"/>
        <v>below 25</v>
      </c>
      <c r="E174">
        <v>70600</v>
      </c>
      <c r="F174" s="14">
        <v>96000</v>
      </c>
      <c r="G174" s="14" t="str">
        <f t="shared" si="15"/>
        <v>&gt;50K</v>
      </c>
      <c r="H174">
        <v>1.3597999999999999</v>
      </c>
      <c r="I174">
        <v>2</v>
      </c>
      <c r="J174" t="s">
        <v>19</v>
      </c>
      <c r="K174">
        <v>36</v>
      </c>
      <c r="L174" s="14">
        <v>345000</v>
      </c>
      <c r="M174" s="14" t="str">
        <f t="shared" si="16"/>
        <v>&gt;300K</v>
      </c>
      <c r="N174">
        <v>275000</v>
      </c>
      <c r="O174" s="11">
        <v>78.55</v>
      </c>
      <c r="P174">
        <v>360</v>
      </c>
      <c r="Q174" t="str">
        <f t="shared" si="17"/>
        <v>Above 75</v>
      </c>
      <c r="R174">
        <v>3.87</v>
      </c>
      <c r="T174" t="str">
        <f t="shared" si="18"/>
        <v>&gt;300K</v>
      </c>
      <c r="U174" t="str">
        <f>IF(AND(O174&gt;50,O174&lt;75),"51%-74%",IF(O174&lt;25,"below 25",IF(O174&lt;50,"25%- 50%",IF(O174&gt;=75,"Above 75"))))</f>
        <v>Above 75</v>
      </c>
      <c r="V174" t="str">
        <f t="shared" si="19"/>
        <v>below 25</v>
      </c>
      <c r="W174" t="str">
        <f t="shared" si="20"/>
        <v>&gt;50K</v>
      </c>
    </row>
    <row r="175" spans="1:23" x14ac:dyDescent="0.3">
      <c r="A175">
        <v>167</v>
      </c>
      <c r="B175">
        <v>29</v>
      </c>
      <c r="C175">
        <v>8.58</v>
      </c>
      <c r="D175" t="str">
        <f t="shared" si="14"/>
        <v>below 25</v>
      </c>
      <c r="E175">
        <v>56100</v>
      </c>
      <c r="F175" s="14">
        <v>34000</v>
      </c>
      <c r="G175" s="14" t="str">
        <f t="shared" si="15"/>
        <v>&lt;50K</v>
      </c>
      <c r="H175">
        <v>0.60609999999999997</v>
      </c>
      <c r="I175">
        <v>1</v>
      </c>
      <c r="J175" t="s">
        <v>19</v>
      </c>
      <c r="K175">
        <v>42</v>
      </c>
      <c r="L175" s="14">
        <v>145000</v>
      </c>
      <c r="M175" s="14" t="str">
        <f t="shared" si="16"/>
        <v>&gt;100K</v>
      </c>
      <c r="N175">
        <v>115000</v>
      </c>
      <c r="O175" s="11">
        <v>80</v>
      </c>
      <c r="P175">
        <v>360</v>
      </c>
      <c r="Q175" t="str">
        <f t="shared" si="17"/>
        <v>Above 75</v>
      </c>
      <c r="R175">
        <v>4.12</v>
      </c>
      <c r="T175" t="str">
        <f t="shared" si="18"/>
        <v>&gt;100K</v>
      </c>
      <c r="U175" t="str">
        <f>IF(AND(O175&gt;50,O175&lt;75),"51%-74%",IF(O175&lt;25,"below 25",IF(O175&lt;50,"25%- 50%",IF(O175&gt;=75,"Above 75"))))</f>
        <v>Above 75</v>
      </c>
      <c r="V175" t="str">
        <f t="shared" si="19"/>
        <v>below 25</v>
      </c>
      <c r="W175" t="b">
        <f t="shared" si="20"/>
        <v>0</v>
      </c>
    </row>
    <row r="176" spans="1:23" x14ac:dyDescent="0.3">
      <c r="A176">
        <v>168</v>
      </c>
      <c r="B176">
        <v>27</v>
      </c>
      <c r="C176">
        <v>12.11</v>
      </c>
      <c r="D176" t="str">
        <f t="shared" si="14"/>
        <v>below 25</v>
      </c>
      <c r="E176">
        <v>102800</v>
      </c>
      <c r="F176" s="14">
        <v>240000</v>
      </c>
      <c r="G176" s="14" t="str">
        <f t="shared" si="15"/>
        <v>&gt;225K</v>
      </c>
      <c r="H176">
        <v>2.3346</v>
      </c>
      <c r="I176">
        <v>2</v>
      </c>
      <c r="J176" t="s">
        <v>19</v>
      </c>
      <c r="K176">
        <v>10</v>
      </c>
      <c r="L176" s="14">
        <v>905000</v>
      </c>
      <c r="M176" s="14" t="str">
        <f t="shared" si="16"/>
        <v>&gt;800K</v>
      </c>
      <c r="N176">
        <v>375000</v>
      </c>
      <c r="O176" s="11">
        <v>41.55</v>
      </c>
      <c r="P176">
        <v>360</v>
      </c>
      <c r="Q176" t="str">
        <f t="shared" si="17"/>
        <v>25%- 49%</v>
      </c>
      <c r="R176">
        <v>3.25</v>
      </c>
      <c r="T176" t="str">
        <f t="shared" si="18"/>
        <v>&gt;800K</v>
      </c>
      <c r="U176" t="str">
        <f>IF(AND(O176&gt;50,O176&lt;75),"51%-74%",IF(O176&lt;25,"below 25",IF(O176&lt;50,"25%- 50%",IF(O176&gt;=75,"Above 75"))))</f>
        <v>25%- 50%</v>
      </c>
      <c r="V176" t="str">
        <f t="shared" si="19"/>
        <v>below 25</v>
      </c>
      <c r="W176" t="str">
        <f t="shared" si="20"/>
        <v>&gt;225K</v>
      </c>
    </row>
    <row r="177" spans="1:23" x14ac:dyDescent="0.3">
      <c r="A177">
        <v>169</v>
      </c>
      <c r="B177">
        <v>26</v>
      </c>
      <c r="C177">
        <v>5.68</v>
      </c>
      <c r="D177" t="str">
        <f t="shared" si="14"/>
        <v>below 25</v>
      </c>
      <c r="E177">
        <v>80600</v>
      </c>
      <c r="F177" s="14">
        <v>77000</v>
      </c>
      <c r="G177" s="14" t="str">
        <f t="shared" si="15"/>
        <v>&gt;50K</v>
      </c>
      <c r="H177">
        <v>0.95530000000000004</v>
      </c>
      <c r="I177">
        <v>2</v>
      </c>
      <c r="J177" t="s">
        <v>19</v>
      </c>
      <c r="K177">
        <v>39</v>
      </c>
      <c r="L177" s="14">
        <v>235000</v>
      </c>
      <c r="M177" s="14" t="str">
        <f t="shared" si="16"/>
        <v>&gt;100K</v>
      </c>
      <c r="N177">
        <v>135000</v>
      </c>
      <c r="O177" s="11">
        <v>55.48</v>
      </c>
      <c r="P177">
        <v>180</v>
      </c>
      <c r="Q177" t="str">
        <f t="shared" si="17"/>
        <v>50%-74%</v>
      </c>
      <c r="R177">
        <v>2.75</v>
      </c>
      <c r="T177" t="str">
        <f t="shared" si="18"/>
        <v>&gt;100K</v>
      </c>
      <c r="U177" t="str">
        <f>IF(AND(O177&gt;50,O177&lt;75),"51%-74%",IF(O177&lt;25,"below 25",IF(O177&lt;50,"25%- 50%",IF(O177&gt;=75,"Above 75"))))</f>
        <v>51%-74%</v>
      </c>
      <c r="V177" t="str">
        <f t="shared" si="19"/>
        <v>below 25</v>
      </c>
      <c r="W177" t="str">
        <f t="shared" si="20"/>
        <v>&gt;50K</v>
      </c>
    </row>
    <row r="178" spans="1:23" x14ac:dyDescent="0.3">
      <c r="A178">
        <v>170</v>
      </c>
      <c r="B178">
        <v>6</v>
      </c>
      <c r="C178">
        <v>60.7</v>
      </c>
      <c r="D178" t="str">
        <f t="shared" si="14"/>
        <v>50%-74%</v>
      </c>
      <c r="E178">
        <v>69300</v>
      </c>
      <c r="F178" s="14">
        <v>71000</v>
      </c>
      <c r="G178" s="14" t="str">
        <f t="shared" si="15"/>
        <v>&gt;50K</v>
      </c>
      <c r="H178">
        <v>1.0245</v>
      </c>
      <c r="I178">
        <v>2</v>
      </c>
      <c r="J178" t="s">
        <v>19</v>
      </c>
      <c r="K178">
        <v>49</v>
      </c>
      <c r="L178" s="14">
        <v>255000</v>
      </c>
      <c r="M178" s="14" t="str">
        <f t="shared" si="16"/>
        <v>&gt;100K</v>
      </c>
      <c r="N178">
        <v>145000</v>
      </c>
      <c r="O178" s="11">
        <v>58.84</v>
      </c>
      <c r="P178">
        <v>180</v>
      </c>
      <c r="Q178" t="str">
        <f t="shared" si="17"/>
        <v>50%-74%</v>
      </c>
      <c r="R178">
        <v>3.37</v>
      </c>
      <c r="T178" t="str">
        <f t="shared" si="18"/>
        <v>&gt;100K</v>
      </c>
      <c r="U178" t="str">
        <f>IF(AND(O178&gt;50,O178&lt;75),"51%-74%",IF(O178&lt;25,"below 25",IF(O178&lt;50,"25%- 50%",IF(O178&gt;=75,"Above 75"))))</f>
        <v>51%-74%</v>
      </c>
      <c r="V178" t="str">
        <f t="shared" si="19"/>
        <v>50%-74%</v>
      </c>
      <c r="W178" t="str">
        <f t="shared" si="20"/>
        <v>&gt;50K</v>
      </c>
    </row>
    <row r="179" spans="1:23" x14ac:dyDescent="0.3">
      <c r="A179">
        <v>171</v>
      </c>
      <c r="B179">
        <v>36</v>
      </c>
      <c r="C179">
        <v>45.13</v>
      </c>
      <c r="D179" t="str">
        <f t="shared" si="14"/>
        <v>25%- 49%</v>
      </c>
      <c r="E179">
        <v>96500</v>
      </c>
      <c r="F179" s="14">
        <v>108000</v>
      </c>
      <c r="G179" s="14" t="str">
        <f t="shared" si="15"/>
        <v>&gt;100K</v>
      </c>
      <c r="H179">
        <v>1.1192</v>
      </c>
      <c r="I179">
        <v>2</v>
      </c>
      <c r="J179" t="s">
        <v>19</v>
      </c>
      <c r="K179">
        <v>30</v>
      </c>
      <c r="L179" s="14">
        <v>415000</v>
      </c>
      <c r="M179" s="14" t="str">
        <f t="shared" si="16"/>
        <v>&gt;300K</v>
      </c>
      <c r="N179">
        <v>395000</v>
      </c>
      <c r="O179" s="11">
        <v>95</v>
      </c>
      <c r="P179">
        <v>360</v>
      </c>
      <c r="Q179" t="str">
        <f t="shared" si="17"/>
        <v>Above 75</v>
      </c>
      <c r="R179">
        <v>3.5</v>
      </c>
      <c r="T179" t="str">
        <f t="shared" si="18"/>
        <v>&gt;300K</v>
      </c>
      <c r="U179" t="str">
        <f>IF(AND(O179&gt;50,O179&lt;75),"51%-74%",IF(O179&lt;25,"below 25",IF(O179&lt;50,"25%- 50%",IF(O179&gt;=75,"Above 75"))))</f>
        <v>Above 75</v>
      </c>
      <c r="V179" t="str">
        <f t="shared" si="19"/>
        <v>25%- 49%</v>
      </c>
      <c r="W179" t="str">
        <f t="shared" si="20"/>
        <v>&gt;100K</v>
      </c>
    </row>
    <row r="180" spans="1:23" x14ac:dyDescent="0.3">
      <c r="A180">
        <v>172</v>
      </c>
      <c r="B180">
        <v>31</v>
      </c>
      <c r="C180">
        <v>11.31</v>
      </c>
      <c r="D180" t="str">
        <f t="shared" si="14"/>
        <v>below 25</v>
      </c>
      <c r="E180">
        <v>86900</v>
      </c>
      <c r="F180" s="14">
        <v>233000</v>
      </c>
      <c r="G180" s="14" t="str">
        <f t="shared" si="15"/>
        <v>&gt;225K</v>
      </c>
      <c r="H180">
        <v>2.6812</v>
      </c>
      <c r="I180">
        <v>2</v>
      </c>
      <c r="J180" t="s">
        <v>19</v>
      </c>
      <c r="K180">
        <v>40</v>
      </c>
      <c r="L180" s="14">
        <v>335000</v>
      </c>
      <c r="M180" s="14" t="str">
        <f t="shared" si="16"/>
        <v>&gt;300K</v>
      </c>
      <c r="N180">
        <v>265000</v>
      </c>
      <c r="O180" s="11">
        <v>80</v>
      </c>
      <c r="P180">
        <v>360</v>
      </c>
      <c r="Q180" t="str">
        <f t="shared" si="17"/>
        <v>Above 75</v>
      </c>
      <c r="R180">
        <v>3.25</v>
      </c>
      <c r="T180" t="str">
        <f t="shared" si="18"/>
        <v>&gt;300K</v>
      </c>
      <c r="U180" t="str">
        <f>IF(AND(O180&gt;50,O180&lt;75),"51%-74%",IF(O180&lt;25,"below 25",IF(O180&lt;50,"25%- 50%",IF(O180&gt;=75,"Above 75"))))</f>
        <v>Above 75</v>
      </c>
      <c r="V180" t="str">
        <f t="shared" si="19"/>
        <v>below 25</v>
      </c>
      <c r="W180" t="str">
        <f t="shared" si="20"/>
        <v>&gt;225K</v>
      </c>
    </row>
    <row r="181" spans="1:23" x14ac:dyDescent="0.3">
      <c r="A181">
        <v>173</v>
      </c>
      <c r="B181">
        <v>17</v>
      </c>
      <c r="C181">
        <v>19.309999999999999</v>
      </c>
      <c r="D181" t="str">
        <f t="shared" si="14"/>
        <v>below 25</v>
      </c>
      <c r="E181">
        <v>89100</v>
      </c>
      <c r="F181" s="14">
        <v>176000</v>
      </c>
      <c r="G181" s="14" t="str">
        <f t="shared" si="15"/>
        <v>&gt;150K</v>
      </c>
      <c r="H181">
        <v>1.9753000000000001</v>
      </c>
      <c r="I181">
        <v>1</v>
      </c>
      <c r="J181" t="s">
        <v>19</v>
      </c>
      <c r="K181">
        <v>20</v>
      </c>
      <c r="L181" s="14">
        <v>375000</v>
      </c>
      <c r="M181" s="14" t="str">
        <f t="shared" si="16"/>
        <v>&gt;300K</v>
      </c>
      <c r="N181">
        <v>355000</v>
      </c>
      <c r="O181" s="11">
        <v>95</v>
      </c>
      <c r="P181">
        <v>360</v>
      </c>
      <c r="Q181" t="str">
        <f t="shared" si="17"/>
        <v>Above 75</v>
      </c>
      <c r="R181">
        <v>2.87</v>
      </c>
      <c r="T181" t="str">
        <f t="shared" si="18"/>
        <v>&gt;300K</v>
      </c>
      <c r="U181" t="str">
        <f>IF(AND(O181&gt;50,O181&lt;75),"51%-74%",IF(O181&lt;25,"below 25",IF(O181&lt;50,"25%- 50%",IF(O181&gt;=75,"Above 75"))))</f>
        <v>Above 75</v>
      </c>
      <c r="V181" t="str">
        <f t="shared" si="19"/>
        <v>below 25</v>
      </c>
      <c r="W181" t="str">
        <f t="shared" si="20"/>
        <v>&gt;150K</v>
      </c>
    </row>
    <row r="182" spans="1:23" x14ac:dyDescent="0.3">
      <c r="A182">
        <v>174</v>
      </c>
      <c r="B182">
        <v>48</v>
      </c>
      <c r="C182">
        <v>77.16</v>
      </c>
      <c r="D182" t="str">
        <f t="shared" si="14"/>
        <v>Above 75</v>
      </c>
      <c r="E182">
        <v>84800</v>
      </c>
      <c r="F182" s="14">
        <v>120000</v>
      </c>
      <c r="G182" s="14" t="str">
        <f t="shared" si="15"/>
        <v>&gt;100K</v>
      </c>
      <c r="H182">
        <v>1.4151</v>
      </c>
      <c r="I182">
        <v>2</v>
      </c>
      <c r="J182" t="s">
        <v>19</v>
      </c>
      <c r="K182">
        <v>42</v>
      </c>
      <c r="L182" s="14">
        <v>225000</v>
      </c>
      <c r="M182" s="14" t="str">
        <f t="shared" si="16"/>
        <v>&gt;100K</v>
      </c>
      <c r="N182">
        <v>165000</v>
      </c>
      <c r="O182" s="11">
        <v>71.42</v>
      </c>
      <c r="P182">
        <v>180</v>
      </c>
      <c r="Q182" t="str">
        <f t="shared" si="17"/>
        <v>50%-74%</v>
      </c>
      <c r="R182">
        <v>3.12</v>
      </c>
      <c r="T182" t="str">
        <f t="shared" si="18"/>
        <v>&gt;100K</v>
      </c>
      <c r="U182" t="str">
        <f>IF(AND(O182&gt;50,O182&lt;75),"51%-74%",IF(O182&lt;25,"below 25",IF(O182&lt;50,"25%- 50%",IF(O182&gt;=75,"Above 75"))))</f>
        <v>51%-74%</v>
      </c>
      <c r="V182" t="str">
        <f t="shared" si="19"/>
        <v>Above 75</v>
      </c>
      <c r="W182" t="str">
        <f t="shared" si="20"/>
        <v>&gt;100K</v>
      </c>
    </row>
    <row r="183" spans="1:23" x14ac:dyDescent="0.3">
      <c r="A183">
        <v>175</v>
      </c>
      <c r="B183">
        <v>48</v>
      </c>
      <c r="C183">
        <v>15.97</v>
      </c>
      <c r="D183" t="str">
        <f t="shared" si="14"/>
        <v>below 25</v>
      </c>
      <c r="E183">
        <v>97600</v>
      </c>
      <c r="F183" s="14">
        <v>200000</v>
      </c>
      <c r="G183" s="14" t="str">
        <f t="shared" si="15"/>
        <v>&gt;150K</v>
      </c>
      <c r="H183">
        <v>2.0491999999999999</v>
      </c>
      <c r="I183">
        <v>2</v>
      </c>
      <c r="J183" t="s">
        <v>19</v>
      </c>
      <c r="K183">
        <v>44</v>
      </c>
      <c r="L183" s="14">
        <v>565000</v>
      </c>
      <c r="M183" s="14" t="str">
        <f t="shared" si="16"/>
        <v>&gt;300K</v>
      </c>
      <c r="N183">
        <v>445000</v>
      </c>
      <c r="O183" s="11">
        <v>79.37</v>
      </c>
      <c r="P183">
        <v>360</v>
      </c>
      <c r="Q183" t="str">
        <f t="shared" si="17"/>
        <v>Above 75</v>
      </c>
      <c r="R183">
        <v>3.12</v>
      </c>
      <c r="T183" t="str">
        <f t="shared" si="18"/>
        <v>&gt;300K</v>
      </c>
      <c r="U183" t="str">
        <f>IF(AND(O183&gt;50,O183&lt;75),"51%-74%",IF(O183&lt;25,"below 25",IF(O183&lt;50,"25%- 50%",IF(O183&gt;=75,"Above 75"))))</f>
        <v>Above 75</v>
      </c>
      <c r="V183" t="str">
        <f t="shared" si="19"/>
        <v>below 25</v>
      </c>
      <c r="W183" t="str">
        <f t="shared" si="20"/>
        <v>&gt;150K</v>
      </c>
    </row>
    <row r="184" spans="1:23" x14ac:dyDescent="0.3">
      <c r="A184">
        <v>176</v>
      </c>
      <c r="B184">
        <v>8</v>
      </c>
      <c r="C184">
        <v>9.74</v>
      </c>
      <c r="D184" t="str">
        <f t="shared" si="14"/>
        <v>below 25</v>
      </c>
      <c r="E184">
        <v>84300</v>
      </c>
      <c r="F184" s="14">
        <v>115000</v>
      </c>
      <c r="G184" s="14" t="str">
        <f t="shared" si="15"/>
        <v>&gt;100K</v>
      </c>
      <c r="H184">
        <v>1.3642000000000001</v>
      </c>
      <c r="I184">
        <v>1</v>
      </c>
      <c r="J184" t="s">
        <v>19</v>
      </c>
      <c r="K184">
        <v>20</v>
      </c>
      <c r="L184" s="14">
        <v>485000</v>
      </c>
      <c r="M184" s="14" t="str">
        <f t="shared" si="16"/>
        <v>&gt;300K</v>
      </c>
      <c r="N184">
        <v>335000</v>
      </c>
      <c r="O184" s="11">
        <v>68.83</v>
      </c>
      <c r="P184">
        <v>360</v>
      </c>
      <c r="Q184" t="str">
        <f t="shared" si="17"/>
        <v>50%-74%</v>
      </c>
      <c r="R184">
        <v>2.5</v>
      </c>
      <c r="T184" t="str">
        <f t="shared" si="18"/>
        <v>&gt;300K</v>
      </c>
      <c r="U184" t="str">
        <f>IF(AND(O184&gt;50,O184&lt;75),"51%-74%",IF(O184&lt;25,"below 25",IF(O184&lt;50,"25%- 50%",IF(O184&gt;=75,"Above 75"))))</f>
        <v>51%-74%</v>
      </c>
      <c r="V184" t="str">
        <f t="shared" si="19"/>
        <v>below 25</v>
      </c>
      <c r="W184" t="str">
        <f t="shared" si="20"/>
        <v>&gt;100K</v>
      </c>
    </row>
    <row r="185" spans="1:23" x14ac:dyDescent="0.3">
      <c r="A185">
        <v>177</v>
      </c>
      <c r="B185">
        <v>6</v>
      </c>
      <c r="C185">
        <v>12.91</v>
      </c>
      <c r="D185" t="str">
        <f t="shared" si="14"/>
        <v>below 25</v>
      </c>
      <c r="E185">
        <v>71600</v>
      </c>
      <c r="F185" s="14">
        <v>179000</v>
      </c>
      <c r="G185" s="14" t="str">
        <f t="shared" si="15"/>
        <v>&gt;150K</v>
      </c>
      <c r="H185">
        <v>2.5</v>
      </c>
      <c r="I185">
        <v>2</v>
      </c>
      <c r="J185" t="s">
        <v>19</v>
      </c>
      <c r="K185">
        <v>49</v>
      </c>
      <c r="L185" s="14">
        <v>315000</v>
      </c>
      <c r="M185" s="14" t="str">
        <f t="shared" si="16"/>
        <v>&gt;300K</v>
      </c>
      <c r="N185">
        <v>235000</v>
      </c>
      <c r="O185" s="11">
        <v>80</v>
      </c>
      <c r="P185">
        <v>360</v>
      </c>
      <c r="Q185" t="str">
        <f t="shared" si="17"/>
        <v>Above 75</v>
      </c>
      <c r="R185">
        <v>3.87</v>
      </c>
      <c r="T185" t="str">
        <f t="shared" si="18"/>
        <v>&gt;300K</v>
      </c>
      <c r="U185" t="str">
        <f>IF(AND(O185&gt;50,O185&lt;75),"51%-74%",IF(O185&lt;25,"below 25",IF(O185&lt;50,"25%- 50%",IF(O185&gt;=75,"Above 75"))))</f>
        <v>Above 75</v>
      </c>
      <c r="V185" t="str">
        <f t="shared" si="19"/>
        <v>below 25</v>
      </c>
      <c r="W185" t="str">
        <f t="shared" si="20"/>
        <v>&gt;150K</v>
      </c>
    </row>
    <row r="186" spans="1:23" x14ac:dyDescent="0.3">
      <c r="A186">
        <v>178</v>
      </c>
      <c r="B186">
        <v>46</v>
      </c>
      <c r="C186">
        <v>3.56</v>
      </c>
      <c r="D186" t="str">
        <f t="shared" si="14"/>
        <v>below 25</v>
      </c>
      <c r="E186">
        <v>86200</v>
      </c>
      <c r="F186" s="14">
        <v>132000</v>
      </c>
      <c r="G186" s="14" t="str">
        <f t="shared" si="15"/>
        <v>&gt;100K</v>
      </c>
      <c r="H186">
        <v>1.5313000000000001</v>
      </c>
      <c r="I186">
        <v>2</v>
      </c>
      <c r="J186" t="s">
        <v>19</v>
      </c>
      <c r="K186">
        <v>44</v>
      </c>
      <c r="L186" s="14">
        <v>775000</v>
      </c>
      <c r="M186" s="14" t="str">
        <f t="shared" si="16"/>
        <v>&gt;600K</v>
      </c>
      <c r="N186">
        <v>515000</v>
      </c>
      <c r="O186" s="11">
        <v>66.28</v>
      </c>
      <c r="P186">
        <v>360</v>
      </c>
      <c r="Q186" t="str">
        <f t="shared" si="17"/>
        <v>50%-74%</v>
      </c>
      <c r="R186">
        <v>3.25</v>
      </c>
      <c r="T186" t="str">
        <f t="shared" si="18"/>
        <v>&gt;600K</v>
      </c>
      <c r="U186" t="str">
        <f>IF(AND(O186&gt;50,O186&lt;75),"51%-74%",IF(O186&lt;25,"below 25",IF(O186&lt;50,"25%- 50%",IF(O186&gt;=75,"Above 75"))))</f>
        <v>51%-74%</v>
      </c>
      <c r="V186" t="str">
        <f t="shared" si="19"/>
        <v>below 25</v>
      </c>
      <c r="W186" t="str">
        <f t="shared" si="20"/>
        <v>&gt;100K</v>
      </c>
    </row>
    <row r="187" spans="1:23" x14ac:dyDescent="0.3">
      <c r="A187">
        <v>179</v>
      </c>
      <c r="B187">
        <v>9</v>
      </c>
      <c r="C187">
        <v>7.24</v>
      </c>
      <c r="D187" t="str">
        <f t="shared" si="14"/>
        <v>below 25</v>
      </c>
      <c r="E187">
        <v>91800</v>
      </c>
      <c r="F187" s="14">
        <v>320000</v>
      </c>
      <c r="G187" s="14" t="str">
        <f t="shared" si="15"/>
        <v>&gt;225K</v>
      </c>
      <c r="H187">
        <v>3.4857999999999998</v>
      </c>
      <c r="I187">
        <v>2</v>
      </c>
      <c r="J187" t="s">
        <v>19</v>
      </c>
      <c r="K187">
        <v>20</v>
      </c>
      <c r="L187" s="14">
        <v>625000</v>
      </c>
      <c r="M187" s="14" t="str">
        <f t="shared" si="16"/>
        <v>&gt;600K</v>
      </c>
      <c r="N187">
        <v>355000</v>
      </c>
      <c r="O187" s="11">
        <v>56.4</v>
      </c>
      <c r="P187">
        <v>360</v>
      </c>
      <c r="Q187" t="str">
        <f t="shared" si="17"/>
        <v>50%-74%</v>
      </c>
      <c r="R187">
        <v>3.87</v>
      </c>
      <c r="T187" t="str">
        <f t="shared" si="18"/>
        <v>&gt;600K</v>
      </c>
      <c r="U187" t="str">
        <f>IF(AND(O187&gt;50,O187&lt;75),"51%-74%",IF(O187&lt;25,"below 25",IF(O187&lt;50,"25%- 50%",IF(O187&gt;=75,"Above 75"))))</f>
        <v>51%-74%</v>
      </c>
      <c r="V187" t="str">
        <f t="shared" si="19"/>
        <v>below 25</v>
      </c>
      <c r="W187" t="str">
        <f t="shared" si="20"/>
        <v>&gt;225K</v>
      </c>
    </row>
    <row r="188" spans="1:23" x14ac:dyDescent="0.3">
      <c r="A188">
        <v>180</v>
      </c>
      <c r="B188">
        <v>36</v>
      </c>
      <c r="C188">
        <v>7.6</v>
      </c>
      <c r="D188" t="str">
        <f t="shared" si="14"/>
        <v>below 25</v>
      </c>
      <c r="E188">
        <v>76200</v>
      </c>
      <c r="F188" s="14">
        <v>143000</v>
      </c>
      <c r="G188" s="14" t="str">
        <f t="shared" si="15"/>
        <v>&gt;100K</v>
      </c>
      <c r="H188">
        <v>1.8766</v>
      </c>
      <c r="I188">
        <v>2</v>
      </c>
      <c r="J188" t="s">
        <v>19</v>
      </c>
      <c r="K188">
        <v>39</v>
      </c>
      <c r="L188" s="14">
        <v>395000</v>
      </c>
      <c r="M188" s="14" t="str">
        <f t="shared" si="16"/>
        <v>&gt;300K</v>
      </c>
      <c r="N188">
        <v>265000</v>
      </c>
      <c r="O188" s="11">
        <v>69.13</v>
      </c>
      <c r="P188">
        <v>360</v>
      </c>
      <c r="Q188" t="str">
        <f t="shared" si="17"/>
        <v>50%-74%</v>
      </c>
      <c r="R188">
        <v>3.62</v>
      </c>
      <c r="T188" t="str">
        <f t="shared" si="18"/>
        <v>&gt;300K</v>
      </c>
      <c r="U188" t="str">
        <f>IF(AND(O188&gt;50,O188&lt;75),"51%-74%",IF(O188&lt;25,"below 25",IF(O188&lt;50,"25%- 50%",IF(O188&gt;=75,"Above 75"))))</f>
        <v>51%-74%</v>
      </c>
      <c r="V188" t="str">
        <f t="shared" si="19"/>
        <v>below 25</v>
      </c>
      <c r="W188" t="str">
        <f t="shared" si="20"/>
        <v>&gt;100K</v>
      </c>
    </row>
    <row r="189" spans="1:23" x14ac:dyDescent="0.3">
      <c r="A189">
        <v>181</v>
      </c>
      <c r="B189">
        <v>4</v>
      </c>
      <c r="C189">
        <v>9.2200000000000006</v>
      </c>
      <c r="D189" t="str">
        <f t="shared" si="14"/>
        <v>below 25</v>
      </c>
      <c r="E189">
        <v>77800</v>
      </c>
      <c r="F189" s="14">
        <v>73000</v>
      </c>
      <c r="G189" s="14" t="str">
        <f t="shared" si="15"/>
        <v>&gt;50K</v>
      </c>
      <c r="H189">
        <v>0.93830000000000002</v>
      </c>
      <c r="I189">
        <v>2</v>
      </c>
      <c r="J189" t="s">
        <v>19</v>
      </c>
      <c r="K189">
        <v>44</v>
      </c>
      <c r="L189" s="14">
        <v>705000</v>
      </c>
      <c r="M189" s="14" t="str">
        <f t="shared" si="16"/>
        <v>&gt;600K</v>
      </c>
      <c r="N189">
        <v>345000</v>
      </c>
      <c r="O189" s="11">
        <v>49.71</v>
      </c>
      <c r="P189">
        <v>240</v>
      </c>
      <c r="Q189" t="str">
        <f t="shared" si="17"/>
        <v>25%- 49%</v>
      </c>
      <c r="R189">
        <v>3</v>
      </c>
      <c r="T189" t="str">
        <f t="shared" si="18"/>
        <v>&gt;600K</v>
      </c>
      <c r="U189" t="str">
        <f>IF(AND(O189&gt;50,O189&lt;75),"51%-74%",IF(O189&lt;25,"below 25",IF(O189&lt;50,"25%- 50%",IF(O189&gt;=75,"Above 75"))))</f>
        <v>25%- 50%</v>
      </c>
      <c r="V189" t="str">
        <f t="shared" si="19"/>
        <v>below 25</v>
      </c>
      <c r="W189" t="str">
        <f t="shared" si="20"/>
        <v>&gt;50K</v>
      </c>
    </row>
    <row r="190" spans="1:23" x14ac:dyDescent="0.3">
      <c r="A190">
        <v>182</v>
      </c>
      <c r="B190">
        <v>53</v>
      </c>
      <c r="C190">
        <v>33.07</v>
      </c>
      <c r="D190" t="str">
        <f t="shared" si="14"/>
        <v>25%- 49%</v>
      </c>
      <c r="E190">
        <v>106900</v>
      </c>
      <c r="F190" s="14">
        <v>125000</v>
      </c>
      <c r="G190" s="14" t="str">
        <f t="shared" si="15"/>
        <v>&gt;100K</v>
      </c>
      <c r="H190">
        <v>1.1693</v>
      </c>
      <c r="I190">
        <v>2</v>
      </c>
      <c r="J190" t="s">
        <v>19</v>
      </c>
      <c r="K190">
        <v>30</v>
      </c>
      <c r="L190" s="14">
        <v>765000</v>
      </c>
      <c r="M190" s="14" t="str">
        <f t="shared" si="16"/>
        <v>&gt;600K</v>
      </c>
      <c r="N190">
        <v>265000</v>
      </c>
      <c r="O190" s="11">
        <v>35</v>
      </c>
      <c r="P190">
        <v>180</v>
      </c>
      <c r="Q190" t="str">
        <f t="shared" si="17"/>
        <v>25%- 49%</v>
      </c>
      <c r="R190">
        <v>2.5</v>
      </c>
      <c r="T190" t="str">
        <f t="shared" si="18"/>
        <v>&gt;600K</v>
      </c>
      <c r="U190" t="str">
        <f>IF(AND(O190&gt;50,O190&lt;75),"51%-74%",IF(O190&lt;25,"below 25",IF(O190&lt;50,"25%- 50%",IF(O190&gt;=75,"Above 75"))))</f>
        <v>25%- 50%</v>
      </c>
      <c r="V190" t="str">
        <f t="shared" si="19"/>
        <v>25%- 49%</v>
      </c>
      <c r="W190" t="str">
        <f t="shared" si="20"/>
        <v>&gt;100K</v>
      </c>
    </row>
    <row r="191" spans="1:23" x14ac:dyDescent="0.3">
      <c r="A191">
        <v>183</v>
      </c>
      <c r="B191">
        <v>4</v>
      </c>
      <c r="C191">
        <v>14.27</v>
      </c>
      <c r="D191" t="str">
        <f t="shared" si="14"/>
        <v>below 25</v>
      </c>
      <c r="E191">
        <v>77800</v>
      </c>
      <c r="F191" s="14">
        <v>47000</v>
      </c>
      <c r="G191" s="14" t="str">
        <f t="shared" si="15"/>
        <v>&lt;50K</v>
      </c>
      <c r="H191">
        <v>0.60409999999999997</v>
      </c>
      <c r="I191">
        <v>2</v>
      </c>
      <c r="J191" t="s">
        <v>19</v>
      </c>
      <c r="K191">
        <v>30</v>
      </c>
      <c r="L191" s="14">
        <v>285000</v>
      </c>
      <c r="M191" s="14" t="str">
        <f t="shared" si="16"/>
        <v>&gt;100K</v>
      </c>
      <c r="N191">
        <v>155000</v>
      </c>
      <c r="O191" s="11">
        <v>54.28</v>
      </c>
      <c r="P191">
        <v>240</v>
      </c>
      <c r="Q191" t="str">
        <f t="shared" si="17"/>
        <v>50%-74%</v>
      </c>
      <c r="R191">
        <v>3.12</v>
      </c>
      <c r="T191" t="str">
        <f t="shared" si="18"/>
        <v>&gt;100K</v>
      </c>
      <c r="U191" t="str">
        <f>IF(AND(O191&gt;50,O191&lt;75),"51%-74%",IF(O191&lt;25,"below 25",IF(O191&lt;50,"25%- 50%",IF(O191&gt;=75,"Above 75"))))</f>
        <v>51%-74%</v>
      </c>
      <c r="V191" t="str">
        <f t="shared" si="19"/>
        <v>below 25</v>
      </c>
      <c r="W191" t="b">
        <f t="shared" si="20"/>
        <v>0</v>
      </c>
    </row>
    <row r="192" spans="1:23" x14ac:dyDescent="0.3">
      <c r="A192">
        <v>184</v>
      </c>
      <c r="B192">
        <v>6</v>
      </c>
      <c r="C192">
        <v>13.02</v>
      </c>
      <c r="D192" t="str">
        <f t="shared" si="14"/>
        <v>below 25</v>
      </c>
      <c r="E192">
        <v>71600</v>
      </c>
      <c r="F192" s="14">
        <v>83000</v>
      </c>
      <c r="G192" s="14" t="str">
        <f t="shared" si="15"/>
        <v>&gt;50K</v>
      </c>
      <c r="H192">
        <v>1.1592</v>
      </c>
      <c r="I192">
        <v>2</v>
      </c>
      <c r="J192" t="s">
        <v>19</v>
      </c>
      <c r="K192">
        <v>41</v>
      </c>
      <c r="L192" s="14">
        <v>265000</v>
      </c>
      <c r="M192" s="14" t="str">
        <f t="shared" si="16"/>
        <v>&gt;100K</v>
      </c>
      <c r="N192">
        <v>185000</v>
      </c>
      <c r="O192" s="11">
        <v>70.44</v>
      </c>
      <c r="P192">
        <v>360</v>
      </c>
      <c r="Q192" t="str">
        <f t="shared" si="17"/>
        <v>50%-74%</v>
      </c>
      <c r="R192">
        <v>4.37</v>
      </c>
      <c r="T192" t="str">
        <f t="shared" si="18"/>
        <v>&gt;100K</v>
      </c>
      <c r="U192" t="str">
        <f>IF(AND(O192&gt;50,O192&lt;75),"51%-74%",IF(O192&lt;25,"below 25",IF(O192&lt;50,"25%- 50%",IF(O192&gt;=75,"Above 75"))))</f>
        <v>51%-74%</v>
      </c>
      <c r="V192" t="str">
        <f t="shared" si="19"/>
        <v>below 25</v>
      </c>
      <c r="W192" t="str">
        <f t="shared" si="20"/>
        <v>&gt;50K</v>
      </c>
    </row>
    <row r="193" spans="1:23" x14ac:dyDescent="0.3">
      <c r="A193">
        <v>185</v>
      </c>
      <c r="B193">
        <v>50</v>
      </c>
      <c r="C193">
        <v>3.38</v>
      </c>
      <c r="D193" t="str">
        <f t="shared" si="14"/>
        <v>below 25</v>
      </c>
      <c r="E193">
        <v>89700</v>
      </c>
      <c r="F193" s="14">
        <v>106000</v>
      </c>
      <c r="G193" s="14" t="str">
        <f t="shared" si="15"/>
        <v>&gt;100K</v>
      </c>
      <c r="H193">
        <v>1.1817</v>
      </c>
      <c r="I193">
        <v>2</v>
      </c>
      <c r="J193" t="s">
        <v>19</v>
      </c>
      <c r="K193">
        <v>30</v>
      </c>
      <c r="L193" s="14">
        <v>325000</v>
      </c>
      <c r="M193" s="14" t="str">
        <f t="shared" si="16"/>
        <v>&gt;300K</v>
      </c>
      <c r="N193">
        <v>245000</v>
      </c>
      <c r="O193" s="11">
        <v>74.540000000000006</v>
      </c>
      <c r="P193">
        <v>360</v>
      </c>
      <c r="Q193" t="str">
        <f t="shared" si="17"/>
        <v>50%-74%</v>
      </c>
      <c r="R193">
        <v>2.99</v>
      </c>
      <c r="T193" t="str">
        <f t="shared" si="18"/>
        <v>&gt;300K</v>
      </c>
      <c r="U193" t="str">
        <f>IF(AND(O193&gt;50,O193&lt;75),"51%-74%",IF(O193&lt;25,"below 25",IF(O193&lt;50,"25%- 50%",IF(O193&gt;=75,"Above 75"))))</f>
        <v>51%-74%</v>
      </c>
      <c r="V193" t="str">
        <f t="shared" si="19"/>
        <v>below 25</v>
      </c>
      <c r="W193" t="str">
        <f t="shared" si="20"/>
        <v>&gt;100K</v>
      </c>
    </row>
    <row r="194" spans="1:23" x14ac:dyDescent="0.3">
      <c r="A194">
        <v>186</v>
      </c>
      <c r="B194">
        <v>37</v>
      </c>
      <c r="C194">
        <v>6.32</v>
      </c>
      <c r="D194" t="str">
        <f t="shared" si="14"/>
        <v>below 25</v>
      </c>
      <c r="E194">
        <v>94100</v>
      </c>
      <c r="F194" s="14">
        <v>138000</v>
      </c>
      <c r="G194" s="14" t="str">
        <f t="shared" si="15"/>
        <v>&gt;100K</v>
      </c>
      <c r="H194">
        <v>1.4664999999999999</v>
      </c>
      <c r="I194">
        <v>2</v>
      </c>
      <c r="J194" t="s">
        <v>19</v>
      </c>
      <c r="K194">
        <v>30</v>
      </c>
      <c r="L194" s="14">
        <v>605000</v>
      </c>
      <c r="M194" s="14" t="str">
        <f t="shared" si="16"/>
        <v>&gt;600K</v>
      </c>
      <c r="N194">
        <v>285000</v>
      </c>
      <c r="O194" s="11">
        <v>47.1</v>
      </c>
      <c r="P194">
        <v>360</v>
      </c>
      <c r="Q194" t="str">
        <f t="shared" si="17"/>
        <v>25%- 49%</v>
      </c>
      <c r="R194">
        <v>2.99</v>
      </c>
      <c r="T194" t="str">
        <f t="shared" si="18"/>
        <v>&gt;600K</v>
      </c>
      <c r="U194" t="str">
        <f>IF(AND(O194&gt;50,O194&lt;75),"51%-74%",IF(O194&lt;25,"below 25",IF(O194&lt;50,"25%- 50%",IF(O194&gt;=75,"Above 75"))))</f>
        <v>25%- 50%</v>
      </c>
      <c r="V194" t="str">
        <f t="shared" si="19"/>
        <v>below 25</v>
      </c>
      <c r="W194" t="str">
        <f t="shared" si="20"/>
        <v>&gt;100K</v>
      </c>
    </row>
    <row r="195" spans="1:23" x14ac:dyDescent="0.3">
      <c r="A195">
        <v>187</v>
      </c>
      <c r="B195">
        <v>12</v>
      </c>
      <c r="C195">
        <v>8.48</v>
      </c>
      <c r="D195" t="str">
        <f t="shared" si="14"/>
        <v>below 25</v>
      </c>
      <c r="E195">
        <v>69200</v>
      </c>
      <c r="F195" s="14">
        <v>82000</v>
      </c>
      <c r="G195" s="14" t="str">
        <f t="shared" si="15"/>
        <v>&gt;50K</v>
      </c>
      <c r="H195">
        <v>1.1850000000000001</v>
      </c>
      <c r="I195">
        <v>2</v>
      </c>
      <c r="J195" t="s">
        <v>19</v>
      </c>
      <c r="K195">
        <v>38</v>
      </c>
      <c r="L195" s="14">
        <v>265000</v>
      </c>
      <c r="M195" s="14" t="str">
        <f t="shared" si="16"/>
        <v>&gt;100K</v>
      </c>
      <c r="N195">
        <v>145000</v>
      </c>
      <c r="O195" s="11">
        <v>54.75</v>
      </c>
      <c r="P195">
        <v>360</v>
      </c>
      <c r="Q195" t="str">
        <f t="shared" si="17"/>
        <v>50%-74%</v>
      </c>
      <c r="R195">
        <v>3.99</v>
      </c>
      <c r="T195" t="str">
        <f t="shared" si="18"/>
        <v>&gt;100K</v>
      </c>
      <c r="U195" t="str">
        <f>IF(AND(O195&gt;50,O195&lt;75),"51%-74%",IF(O195&lt;25,"below 25",IF(O195&lt;50,"25%- 50%",IF(O195&gt;=75,"Above 75"))))</f>
        <v>51%-74%</v>
      </c>
      <c r="V195" t="str">
        <f t="shared" si="19"/>
        <v>below 25</v>
      </c>
      <c r="W195" t="str">
        <f t="shared" si="20"/>
        <v>&gt;50K</v>
      </c>
    </row>
    <row r="196" spans="1:23" x14ac:dyDescent="0.3">
      <c r="A196">
        <v>188</v>
      </c>
      <c r="B196">
        <v>31</v>
      </c>
      <c r="C196">
        <v>10.23</v>
      </c>
      <c r="D196" t="str">
        <f t="shared" si="14"/>
        <v>below 25</v>
      </c>
      <c r="E196">
        <v>82700</v>
      </c>
      <c r="F196" s="14">
        <v>148000</v>
      </c>
      <c r="G196" s="14" t="str">
        <f t="shared" si="15"/>
        <v>&gt;100K</v>
      </c>
      <c r="H196">
        <v>1.7896000000000001</v>
      </c>
      <c r="I196">
        <v>2</v>
      </c>
      <c r="J196" t="s">
        <v>19</v>
      </c>
      <c r="K196">
        <v>30</v>
      </c>
      <c r="L196" s="14">
        <v>305000</v>
      </c>
      <c r="M196" s="14" t="str">
        <f t="shared" si="16"/>
        <v>&gt;300K</v>
      </c>
      <c r="N196">
        <v>285000</v>
      </c>
      <c r="O196" s="11">
        <v>93.77</v>
      </c>
      <c r="P196">
        <v>360</v>
      </c>
      <c r="Q196" t="str">
        <f t="shared" si="17"/>
        <v>Above 75</v>
      </c>
      <c r="R196">
        <v>2.99</v>
      </c>
      <c r="T196" t="str">
        <f t="shared" si="18"/>
        <v>&gt;300K</v>
      </c>
      <c r="U196" t="str">
        <f>IF(AND(O196&gt;50,O196&lt;75),"51%-74%",IF(O196&lt;25,"below 25",IF(O196&lt;50,"25%- 50%",IF(O196&gt;=75,"Above 75"))))</f>
        <v>Above 75</v>
      </c>
      <c r="V196" t="str">
        <f t="shared" si="19"/>
        <v>below 25</v>
      </c>
      <c r="W196" t="str">
        <f t="shared" si="20"/>
        <v>&gt;100K</v>
      </c>
    </row>
    <row r="197" spans="1:23" x14ac:dyDescent="0.3">
      <c r="A197">
        <v>189</v>
      </c>
      <c r="B197">
        <v>41</v>
      </c>
      <c r="C197">
        <v>13.56</v>
      </c>
      <c r="D197" t="str">
        <f t="shared" si="14"/>
        <v>below 25</v>
      </c>
      <c r="E197">
        <v>92100</v>
      </c>
      <c r="F197" s="14">
        <v>115000</v>
      </c>
      <c r="G197" s="14" t="str">
        <f t="shared" si="15"/>
        <v>&gt;100K</v>
      </c>
      <c r="H197">
        <v>1.2485999999999999</v>
      </c>
      <c r="I197">
        <v>2</v>
      </c>
      <c r="J197" t="s">
        <v>19</v>
      </c>
      <c r="K197">
        <v>20</v>
      </c>
      <c r="L197" s="14">
        <v>555000</v>
      </c>
      <c r="M197" s="14" t="str">
        <f t="shared" si="16"/>
        <v>&gt;300K</v>
      </c>
      <c r="N197">
        <v>295000</v>
      </c>
      <c r="O197" s="11">
        <v>54.36</v>
      </c>
      <c r="P197">
        <v>360</v>
      </c>
      <c r="Q197" t="str">
        <f t="shared" si="17"/>
        <v>50%-74%</v>
      </c>
      <c r="R197">
        <v>2.5</v>
      </c>
      <c r="T197" t="str">
        <f t="shared" si="18"/>
        <v>&gt;300K</v>
      </c>
      <c r="U197" t="str">
        <f>IF(AND(O197&gt;50,O197&lt;75),"51%-74%",IF(O197&lt;25,"below 25",IF(O197&lt;50,"25%- 50%",IF(O197&gt;=75,"Above 75"))))</f>
        <v>51%-74%</v>
      </c>
      <c r="V197" t="str">
        <f t="shared" si="19"/>
        <v>below 25</v>
      </c>
      <c r="W197" t="str">
        <f t="shared" si="20"/>
        <v>&gt;100K</v>
      </c>
    </row>
    <row r="198" spans="1:23" x14ac:dyDescent="0.3">
      <c r="A198">
        <v>190</v>
      </c>
      <c r="B198">
        <v>22</v>
      </c>
      <c r="C198">
        <v>18.88</v>
      </c>
      <c r="D198" t="str">
        <f t="shared" si="14"/>
        <v>below 25</v>
      </c>
      <c r="E198">
        <v>54100</v>
      </c>
      <c r="F198" s="14">
        <v>117000</v>
      </c>
      <c r="G198" s="14" t="str">
        <f t="shared" si="15"/>
        <v>&gt;100K</v>
      </c>
      <c r="H198">
        <v>2.1627000000000001</v>
      </c>
      <c r="I198">
        <v>2</v>
      </c>
      <c r="J198" t="s">
        <v>19</v>
      </c>
      <c r="K198">
        <v>20</v>
      </c>
      <c r="L198" s="14">
        <v>265000</v>
      </c>
      <c r="M198" s="14" t="str">
        <f t="shared" si="16"/>
        <v>&gt;100K</v>
      </c>
      <c r="N198">
        <v>215000</v>
      </c>
      <c r="O198" s="11">
        <v>84.61</v>
      </c>
      <c r="P198">
        <v>360</v>
      </c>
      <c r="Q198" t="str">
        <f t="shared" si="17"/>
        <v>Above 75</v>
      </c>
      <c r="R198">
        <v>3.12</v>
      </c>
      <c r="T198" t="str">
        <f t="shared" si="18"/>
        <v>&gt;100K</v>
      </c>
      <c r="U198" t="str">
        <f>IF(AND(O198&gt;50,O198&lt;75),"51%-74%",IF(O198&lt;25,"below 25",IF(O198&lt;50,"25%- 50%",IF(O198&gt;=75,"Above 75"))))</f>
        <v>Above 75</v>
      </c>
      <c r="V198" t="str">
        <f t="shared" si="19"/>
        <v>below 25</v>
      </c>
      <c r="W198" t="str">
        <f t="shared" si="20"/>
        <v>&gt;100K</v>
      </c>
    </row>
    <row r="199" spans="1:23" x14ac:dyDescent="0.3">
      <c r="A199">
        <v>191</v>
      </c>
      <c r="B199">
        <v>27</v>
      </c>
      <c r="C199">
        <v>4.12</v>
      </c>
      <c r="D199" t="str">
        <f t="shared" si="14"/>
        <v>below 25</v>
      </c>
      <c r="E199">
        <v>102800</v>
      </c>
      <c r="F199" s="14">
        <v>94000</v>
      </c>
      <c r="G199" s="14" t="str">
        <f t="shared" si="15"/>
        <v>&gt;50K</v>
      </c>
      <c r="H199">
        <v>0.91439999999999999</v>
      </c>
      <c r="I199">
        <v>1</v>
      </c>
      <c r="J199" t="s">
        <v>19</v>
      </c>
      <c r="K199">
        <v>20</v>
      </c>
      <c r="L199" s="14">
        <v>335000</v>
      </c>
      <c r="M199" s="14" t="str">
        <f t="shared" si="16"/>
        <v>&gt;300K</v>
      </c>
      <c r="N199">
        <v>265000</v>
      </c>
      <c r="O199" s="11">
        <v>80</v>
      </c>
      <c r="P199">
        <v>360</v>
      </c>
      <c r="Q199" t="str">
        <f t="shared" si="17"/>
        <v>Above 75</v>
      </c>
      <c r="R199">
        <v>3.37</v>
      </c>
      <c r="T199" t="str">
        <f t="shared" si="18"/>
        <v>&gt;300K</v>
      </c>
      <c r="U199" t="str">
        <f>IF(AND(O199&gt;50,O199&lt;75),"51%-74%",IF(O199&lt;25,"below 25",IF(O199&lt;50,"25%- 50%",IF(O199&gt;=75,"Above 75"))))</f>
        <v>Above 75</v>
      </c>
      <c r="V199" t="str">
        <f t="shared" si="19"/>
        <v>below 25</v>
      </c>
      <c r="W199" t="str">
        <f t="shared" si="20"/>
        <v>&gt;50K</v>
      </c>
    </row>
    <row r="200" spans="1:23" x14ac:dyDescent="0.3">
      <c r="A200">
        <v>192</v>
      </c>
      <c r="B200">
        <v>30</v>
      </c>
      <c r="C200">
        <v>7.72</v>
      </c>
      <c r="D200" t="str">
        <f t="shared" si="14"/>
        <v>below 25</v>
      </c>
      <c r="E200">
        <v>84300</v>
      </c>
      <c r="F200" s="14">
        <v>60000</v>
      </c>
      <c r="G200" s="14" t="str">
        <f t="shared" si="15"/>
        <v>&gt;50K</v>
      </c>
      <c r="H200">
        <v>0.7117</v>
      </c>
      <c r="I200">
        <v>2</v>
      </c>
      <c r="J200" t="s">
        <v>19</v>
      </c>
      <c r="K200">
        <v>10</v>
      </c>
      <c r="L200" s="14">
        <v>275000</v>
      </c>
      <c r="M200" s="14" t="str">
        <f t="shared" si="16"/>
        <v>&gt;100K</v>
      </c>
      <c r="N200">
        <v>125000</v>
      </c>
      <c r="O200" s="11">
        <v>44.35</v>
      </c>
      <c r="P200">
        <v>360</v>
      </c>
      <c r="Q200" t="str">
        <f t="shared" si="17"/>
        <v>25%- 49%</v>
      </c>
      <c r="R200">
        <v>2.87</v>
      </c>
      <c r="T200" t="str">
        <f t="shared" si="18"/>
        <v>&gt;100K</v>
      </c>
      <c r="U200" t="str">
        <f>IF(AND(O200&gt;50,O200&lt;75),"51%-74%",IF(O200&lt;25,"below 25",IF(O200&lt;50,"25%- 50%",IF(O200&gt;=75,"Above 75"))))</f>
        <v>25%- 50%</v>
      </c>
      <c r="V200" t="str">
        <f t="shared" si="19"/>
        <v>below 25</v>
      </c>
      <c r="W200" t="str">
        <f t="shared" si="20"/>
        <v>&gt;50K</v>
      </c>
    </row>
    <row r="201" spans="1:23" x14ac:dyDescent="0.3">
      <c r="A201">
        <v>193</v>
      </c>
      <c r="B201">
        <v>25</v>
      </c>
      <c r="C201">
        <v>6.93</v>
      </c>
      <c r="D201" t="str">
        <f t="shared" si="14"/>
        <v>below 25</v>
      </c>
      <c r="E201">
        <v>114000</v>
      </c>
      <c r="F201" s="14">
        <v>126000</v>
      </c>
      <c r="G201" s="14" t="str">
        <f t="shared" si="15"/>
        <v>&gt;100K</v>
      </c>
      <c r="H201">
        <v>1.1052999999999999</v>
      </c>
      <c r="I201">
        <v>2</v>
      </c>
      <c r="J201" t="s">
        <v>19</v>
      </c>
      <c r="K201">
        <v>50</v>
      </c>
      <c r="L201" s="14">
        <v>585000</v>
      </c>
      <c r="M201" s="14" t="str">
        <f t="shared" si="16"/>
        <v>&gt;300K</v>
      </c>
      <c r="N201">
        <v>435000</v>
      </c>
      <c r="O201" s="11">
        <v>74</v>
      </c>
      <c r="P201">
        <v>360</v>
      </c>
      <c r="Q201" t="str">
        <f t="shared" si="17"/>
        <v>50%-74%</v>
      </c>
      <c r="R201">
        <v>3.75</v>
      </c>
      <c r="T201" t="str">
        <f t="shared" si="18"/>
        <v>&gt;300K</v>
      </c>
      <c r="U201" t="str">
        <f>IF(AND(O201&gt;50,O201&lt;75),"51%-74%",IF(O201&lt;25,"below 25",IF(O201&lt;50,"25%- 50%",IF(O201&gt;=75,"Above 75"))))</f>
        <v>51%-74%</v>
      </c>
      <c r="V201" t="str">
        <f t="shared" si="19"/>
        <v>below 25</v>
      </c>
      <c r="W201" t="str">
        <f t="shared" si="20"/>
        <v>&gt;100K</v>
      </c>
    </row>
    <row r="202" spans="1:23" x14ac:dyDescent="0.3">
      <c r="A202">
        <v>194</v>
      </c>
      <c r="B202">
        <v>35</v>
      </c>
      <c r="C202">
        <v>35.97</v>
      </c>
      <c r="D202" t="str">
        <f t="shared" ref="D202:D265" si="21">IF(AND(C202&gt;=50,C202&lt;75),"50%-74%",IF(C202&lt;25,"below 25",IF(C202&lt;50,"25%- 49%",IF(C202&gt;=75,"Above 75"))))</f>
        <v>25%- 49%</v>
      </c>
      <c r="E202">
        <v>69100</v>
      </c>
      <c r="F202" s="14">
        <v>170000</v>
      </c>
      <c r="G202" s="14" t="str">
        <f t="shared" ref="G202:G265" si="22">IF(F202&gt;225000,"&gt;225K",IF(F202&gt;150000,"&gt;150K",IF(F202&gt;100000,"&gt;100K",IF(F202&gt;=50000,"&gt;50K","&lt;50K"))))</f>
        <v>&gt;150K</v>
      </c>
      <c r="H202">
        <v>2.4601999999999999</v>
      </c>
      <c r="I202">
        <v>2</v>
      </c>
      <c r="J202" t="s">
        <v>19</v>
      </c>
      <c r="K202">
        <v>10</v>
      </c>
      <c r="L202" s="14">
        <v>325000</v>
      </c>
      <c r="M202" s="14" t="str">
        <f t="shared" ref="M202:M265" si="23">IF(L202&gt;800000,"&gt;800K",IF(L202&gt;600000,"&gt;600K",IF(L202&gt;300000,"&gt;300K",IF(L202&gt;=100000,"&gt;100K","&lt;100K"))))</f>
        <v>&gt;300K</v>
      </c>
      <c r="N202">
        <v>255000</v>
      </c>
      <c r="O202" s="11">
        <v>76.92</v>
      </c>
      <c r="P202">
        <v>240</v>
      </c>
      <c r="Q202" t="str">
        <f t="shared" ref="Q202:Q265" si="24">IF(AND(O202&gt;=50,O202&lt;75),"50%-74%",IF(O202&lt;25,"below 25",IF(O202&lt;50,"25%- 49%",IF(O202&gt;=75,"Above 75"))))</f>
        <v>Above 75</v>
      </c>
      <c r="R202">
        <v>3.48</v>
      </c>
      <c r="T202" t="str">
        <f t="shared" ref="T202:T265" si="25">IF(L202&gt;800000,"&gt;800K",IF(L202&gt;600000,"&gt;600K",IF(L202&gt;300000,"&gt;300K",IF(L202&gt;=100000,"&gt;100K"))))</f>
        <v>&gt;300K</v>
      </c>
      <c r="U202" t="str">
        <f>IF(AND(O202&gt;50,O202&lt;75),"51%-74%",IF(O202&lt;25,"below 25",IF(O202&lt;50,"25%- 50%",IF(O202&gt;=75,"Above 75"))))</f>
        <v>Above 75</v>
      </c>
      <c r="V202" t="str">
        <f t="shared" ref="V202:V265" si="26">IF(AND(C202&gt;=50,C202&lt;75),"50%-74%",IF(C202&lt;25,"below 25",IF(C202&lt;50,"25%- 49%",IF(C202&gt;=75,"Above 75"))))</f>
        <v>25%- 49%</v>
      </c>
      <c r="W202" t="str">
        <f t="shared" ref="W202:W265" si="27">IF(F202&gt;225000,"&gt;225K",IF(F202&gt;150000,"&gt;150K",IF(F202&gt;100000,"&gt;100K",IF(F202&gt;=50000,"&gt;50K"))))</f>
        <v>&gt;150K</v>
      </c>
    </row>
    <row r="203" spans="1:23" x14ac:dyDescent="0.3">
      <c r="A203">
        <v>195</v>
      </c>
      <c r="B203">
        <v>48</v>
      </c>
      <c r="C203">
        <v>16.34</v>
      </c>
      <c r="D203" t="str">
        <f t="shared" si="21"/>
        <v>below 25</v>
      </c>
      <c r="E203">
        <v>72200</v>
      </c>
      <c r="F203" s="14">
        <v>137000</v>
      </c>
      <c r="G203" s="14" t="str">
        <f t="shared" si="22"/>
        <v>&gt;100K</v>
      </c>
      <c r="H203">
        <v>1.8975</v>
      </c>
      <c r="I203">
        <v>2</v>
      </c>
      <c r="J203" t="s">
        <v>19</v>
      </c>
      <c r="K203">
        <v>38</v>
      </c>
      <c r="L203" s="14">
        <v>465000</v>
      </c>
      <c r="M203" s="14" t="str">
        <f t="shared" si="23"/>
        <v>&gt;300K</v>
      </c>
      <c r="N203">
        <v>285000</v>
      </c>
      <c r="O203" s="11">
        <v>60.32</v>
      </c>
      <c r="P203">
        <v>360</v>
      </c>
      <c r="Q203" t="str">
        <f t="shared" si="24"/>
        <v>50%-74%</v>
      </c>
      <c r="R203">
        <v>2.62</v>
      </c>
      <c r="T203" t="str">
        <f t="shared" si="25"/>
        <v>&gt;300K</v>
      </c>
      <c r="U203" t="str">
        <f>IF(AND(O203&gt;50,O203&lt;75),"51%-74%",IF(O203&lt;25,"below 25",IF(O203&lt;50,"25%- 50%",IF(O203&gt;=75,"Above 75"))))</f>
        <v>51%-74%</v>
      </c>
      <c r="V203" t="str">
        <f t="shared" si="26"/>
        <v>below 25</v>
      </c>
      <c r="W203" t="str">
        <f t="shared" si="27"/>
        <v>&gt;100K</v>
      </c>
    </row>
    <row r="204" spans="1:23" x14ac:dyDescent="0.3">
      <c r="A204">
        <v>196</v>
      </c>
      <c r="B204">
        <v>5</v>
      </c>
      <c r="C204">
        <v>10.89</v>
      </c>
      <c r="D204" t="str">
        <f t="shared" si="21"/>
        <v>below 25</v>
      </c>
      <c r="E204">
        <v>72300</v>
      </c>
      <c r="F204" s="14">
        <v>41000</v>
      </c>
      <c r="G204" s="14" t="str">
        <f t="shared" si="22"/>
        <v>&lt;50K</v>
      </c>
      <c r="H204">
        <v>0.56710000000000005</v>
      </c>
      <c r="I204">
        <v>2</v>
      </c>
      <c r="J204" t="s">
        <v>19</v>
      </c>
      <c r="K204">
        <v>47</v>
      </c>
      <c r="L204" s="14">
        <v>155000</v>
      </c>
      <c r="M204" s="14" t="str">
        <f t="shared" si="23"/>
        <v>&gt;100K</v>
      </c>
      <c r="N204">
        <v>115000</v>
      </c>
      <c r="O204" s="11">
        <v>75</v>
      </c>
      <c r="P204">
        <v>360</v>
      </c>
      <c r="Q204" t="str">
        <f t="shared" si="24"/>
        <v>Above 75</v>
      </c>
      <c r="R204">
        <v>3.87</v>
      </c>
      <c r="T204" t="str">
        <f t="shared" si="25"/>
        <v>&gt;100K</v>
      </c>
      <c r="U204" t="str">
        <f>IF(AND(O204&gt;50,O204&lt;75),"51%-74%",IF(O204&lt;25,"below 25",IF(O204&lt;50,"25%- 50%",IF(O204&gt;=75,"Above 75"))))</f>
        <v>Above 75</v>
      </c>
      <c r="V204" t="str">
        <f t="shared" si="26"/>
        <v>below 25</v>
      </c>
      <c r="W204" t="b">
        <f t="shared" si="27"/>
        <v>0</v>
      </c>
    </row>
    <row r="205" spans="1:23" x14ac:dyDescent="0.3">
      <c r="A205">
        <v>197</v>
      </c>
      <c r="B205">
        <v>38</v>
      </c>
      <c r="C205">
        <v>7.92</v>
      </c>
      <c r="D205" t="str">
        <f t="shared" si="21"/>
        <v>below 25</v>
      </c>
      <c r="E205">
        <v>89200</v>
      </c>
      <c r="F205" s="14">
        <v>183000</v>
      </c>
      <c r="G205" s="14" t="str">
        <f t="shared" si="22"/>
        <v>&gt;150K</v>
      </c>
      <c r="H205">
        <v>2.0516000000000001</v>
      </c>
      <c r="I205">
        <v>2</v>
      </c>
      <c r="J205" t="s">
        <v>19</v>
      </c>
      <c r="K205">
        <v>10</v>
      </c>
      <c r="L205" s="14">
        <v>505000</v>
      </c>
      <c r="M205" s="14" t="str">
        <f t="shared" si="23"/>
        <v>&gt;300K</v>
      </c>
      <c r="N205">
        <v>275000</v>
      </c>
      <c r="O205" s="11">
        <v>55.1</v>
      </c>
      <c r="P205">
        <v>360</v>
      </c>
      <c r="Q205" t="str">
        <f t="shared" si="24"/>
        <v>50%-74%</v>
      </c>
      <c r="R205">
        <v>2.75</v>
      </c>
      <c r="T205" t="str">
        <f t="shared" si="25"/>
        <v>&gt;300K</v>
      </c>
      <c r="U205" t="str">
        <f>IF(AND(O205&gt;50,O205&lt;75),"51%-74%",IF(O205&lt;25,"below 25",IF(O205&lt;50,"25%- 50%",IF(O205&gt;=75,"Above 75"))))</f>
        <v>51%-74%</v>
      </c>
      <c r="V205" t="str">
        <f t="shared" si="26"/>
        <v>below 25</v>
      </c>
      <c r="W205" t="str">
        <f t="shared" si="27"/>
        <v>&gt;150K</v>
      </c>
    </row>
    <row r="206" spans="1:23" x14ac:dyDescent="0.3">
      <c r="A206">
        <v>198</v>
      </c>
      <c r="B206">
        <v>53</v>
      </c>
      <c r="C206">
        <v>29.38</v>
      </c>
      <c r="D206" t="str">
        <f t="shared" si="21"/>
        <v>25%- 49%</v>
      </c>
      <c r="E206">
        <v>106900</v>
      </c>
      <c r="F206" s="14">
        <v>110000</v>
      </c>
      <c r="G206" s="14" t="str">
        <f t="shared" si="22"/>
        <v>&gt;100K</v>
      </c>
      <c r="H206">
        <v>1.0289999999999999</v>
      </c>
      <c r="I206">
        <v>2</v>
      </c>
      <c r="J206" t="s">
        <v>19</v>
      </c>
      <c r="K206">
        <v>44</v>
      </c>
      <c r="L206" s="14">
        <v>445000</v>
      </c>
      <c r="M206" s="14" t="str">
        <f t="shared" si="23"/>
        <v>&gt;300K</v>
      </c>
      <c r="N206">
        <v>345000</v>
      </c>
      <c r="O206" s="11">
        <v>76.510000000000005</v>
      </c>
      <c r="P206">
        <v>360</v>
      </c>
      <c r="Q206" t="str">
        <f t="shared" si="24"/>
        <v>Above 75</v>
      </c>
      <c r="R206">
        <v>3.62</v>
      </c>
      <c r="T206" t="str">
        <f t="shared" si="25"/>
        <v>&gt;300K</v>
      </c>
      <c r="U206" t="str">
        <f>IF(AND(O206&gt;50,O206&lt;75),"51%-74%",IF(O206&lt;25,"below 25",IF(O206&lt;50,"25%- 50%",IF(O206&gt;=75,"Above 75"))))</f>
        <v>Above 75</v>
      </c>
      <c r="V206" t="str">
        <f t="shared" si="26"/>
        <v>25%- 49%</v>
      </c>
      <c r="W206" t="str">
        <f t="shared" si="27"/>
        <v>&gt;100K</v>
      </c>
    </row>
    <row r="207" spans="1:23" x14ac:dyDescent="0.3">
      <c r="A207">
        <v>199</v>
      </c>
      <c r="B207">
        <v>24</v>
      </c>
      <c r="C207">
        <v>59.59</v>
      </c>
      <c r="D207" t="str">
        <f t="shared" si="21"/>
        <v>50%-74%</v>
      </c>
      <c r="E207">
        <v>124900</v>
      </c>
      <c r="F207" s="14">
        <v>93000</v>
      </c>
      <c r="G207" s="14" t="str">
        <f t="shared" si="22"/>
        <v>&gt;50K</v>
      </c>
      <c r="H207">
        <v>0.74460000000000004</v>
      </c>
      <c r="I207">
        <v>2</v>
      </c>
      <c r="J207" t="s">
        <v>19</v>
      </c>
      <c r="K207">
        <v>40</v>
      </c>
      <c r="L207" s="14">
        <v>855000</v>
      </c>
      <c r="M207" s="14" t="str">
        <f t="shared" si="23"/>
        <v>&gt;800K</v>
      </c>
      <c r="N207">
        <v>365000</v>
      </c>
      <c r="O207" s="11">
        <v>43.41</v>
      </c>
      <c r="P207">
        <v>360</v>
      </c>
      <c r="Q207" t="str">
        <f t="shared" si="24"/>
        <v>25%- 49%</v>
      </c>
      <c r="R207">
        <v>3</v>
      </c>
      <c r="T207" t="str">
        <f t="shared" si="25"/>
        <v>&gt;800K</v>
      </c>
      <c r="U207" t="str">
        <f>IF(AND(O207&gt;50,O207&lt;75),"51%-74%",IF(O207&lt;25,"below 25",IF(O207&lt;50,"25%- 50%",IF(O207&gt;=75,"Above 75"))))</f>
        <v>25%- 50%</v>
      </c>
      <c r="V207" t="str">
        <f t="shared" si="26"/>
        <v>50%-74%</v>
      </c>
      <c r="W207" t="str">
        <f t="shared" si="27"/>
        <v>&gt;50K</v>
      </c>
    </row>
    <row r="208" spans="1:23" x14ac:dyDescent="0.3">
      <c r="A208">
        <v>200</v>
      </c>
      <c r="B208">
        <v>50</v>
      </c>
      <c r="C208">
        <v>4.45</v>
      </c>
      <c r="D208" t="str">
        <f t="shared" si="21"/>
        <v>below 25</v>
      </c>
      <c r="E208">
        <v>74600</v>
      </c>
      <c r="F208" s="14">
        <v>166000</v>
      </c>
      <c r="G208" s="14" t="str">
        <f t="shared" si="22"/>
        <v>&gt;150K</v>
      </c>
      <c r="H208">
        <v>2.2252000000000001</v>
      </c>
      <c r="I208">
        <v>2</v>
      </c>
      <c r="J208" t="s">
        <v>19</v>
      </c>
      <c r="K208">
        <v>20</v>
      </c>
      <c r="L208" s="14">
        <v>185000</v>
      </c>
      <c r="M208" s="14" t="str">
        <f t="shared" si="23"/>
        <v>&gt;100K</v>
      </c>
      <c r="N208">
        <v>145000</v>
      </c>
      <c r="O208" s="11">
        <v>80</v>
      </c>
      <c r="P208">
        <v>360</v>
      </c>
      <c r="Q208" t="str">
        <f t="shared" si="24"/>
        <v>Above 75</v>
      </c>
      <c r="R208">
        <v>3.12</v>
      </c>
      <c r="T208" t="str">
        <f t="shared" si="25"/>
        <v>&gt;100K</v>
      </c>
      <c r="U208" t="str">
        <f>IF(AND(O208&gt;50,O208&lt;75),"51%-74%",IF(O208&lt;25,"below 25",IF(O208&lt;50,"25%- 50%",IF(O208&gt;=75,"Above 75"))))</f>
        <v>Above 75</v>
      </c>
      <c r="V208" t="str">
        <f t="shared" si="26"/>
        <v>below 25</v>
      </c>
      <c r="W208" t="str">
        <f t="shared" si="27"/>
        <v>&gt;150K</v>
      </c>
    </row>
    <row r="209" spans="1:23" x14ac:dyDescent="0.3">
      <c r="A209">
        <v>201</v>
      </c>
      <c r="B209">
        <v>4</v>
      </c>
      <c r="C209">
        <v>18.16</v>
      </c>
      <c r="D209" t="str">
        <f t="shared" si="21"/>
        <v>below 25</v>
      </c>
      <c r="E209">
        <v>77800</v>
      </c>
      <c r="F209" s="14">
        <v>55000</v>
      </c>
      <c r="G209" s="14" t="str">
        <f t="shared" si="22"/>
        <v>&gt;50K</v>
      </c>
      <c r="H209">
        <v>0.70689999999999997</v>
      </c>
      <c r="I209">
        <v>2</v>
      </c>
      <c r="J209" t="s">
        <v>19</v>
      </c>
      <c r="K209">
        <v>44</v>
      </c>
      <c r="L209" s="14">
        <v>615000</v>
      </c>
      <c r="M209" s="14" t="str">
        <f t="shared" si="23"/>
        <v>&gt;600K</v>
      </c>
      <c r="N209">
        <v>345000</v>
      </c>
      <c r="O209" s="11">
        <v>55.6</v>
      </c>
      <c r="P209">
        <v>360</v>
      </c>
      <c r="Q209" t="str">
        <f t="shared" si="24"/>
        <v>50%-74%</v>
      </c>
      <c r="R209">
        <v>2.99</v>
      </c>
      <c r="T209" t="str">
        <f t="shared" si="25"/>
        <v>&gt;600K</v>
      </c>
      <c r="U209" t="str">
        <f>IF(AND(O209&gt;50,O209&lt;75),"51%-74%",IF(O209&lt;25,"below 25",IF(O209&lt;50,"25%- 50%",IF(O209&gt;=75,"Above 75"))))</f>
        <v>51%-74%</v>
      </c>
      <c r="V209" t="str">
        <f t="shared" si="26"/>
        <v>below 25</v>
      </c>
      <c r="W209" t="str">
        <f t="shared" si="27"/>
        <v>&gt;50K</v>
      </c>
    </row>
    <row r="210" spans="1:23" x14ac:dyDescent="0.3">
      <c r="A210">
        <v>202</v>
      </c>
      <c r="B210">
        <v>48</v>
      </c>
      <c r="C210">
        <v>29.58</v>
      </c>
      <c r="D210" t="str">
        <f t="shared" si="21"/>
        <v>25%- 49%</v>
      </c>
      <c r="E210">
        <v>65000</v>
      </c>
      <c r="F210" s="14">
        <v>75000</v>
      </c>
      <c r="G210" s="14" t="str">
        <f t="shared" si="22"/>
        <v>&gt;50K</v>
      </c>
      <c r="H210">
        <v>1.1537999999999999</v>
      </c>
      <c r="I210">
        <v>2</v>
      </c>
      <c r="J210" t="s">
        <v>19</v>
      </c>
      <c r="K210">
        <v>42</v>
      </c>
      <c r="L210" s="14">
        <v>195000</v>
      </c>
      <c r="M210" s="14" t="str">
        <f t="shared" si="23"/>
        <v>&gt;100K</v>
      </c>
      <c r="N210">
        <v>145000</v>
      </c>
      <c r="O210" s="11">
        <v>79.09</v>
      </c>
      <c r="P210">
        <v>360</v>
      </c>
      <c r="Q210" t="str">
        <f t="shared" si="24"/>
        <v>Above 75</v>
      </c>
      <c r="R210">
        <v>5</v>
      </c>
      <c r="T210" t="str">
        <f t="shared" si="25"/>
        <v>&gt;100K</v>
      </c>
      <c r="U210" t="str">
        <f>IF(AND(O210&gt;50,O210&lt;75),"51%-74%",IF(O210&lt;25,"below 25",IF(O210&lt;50,"25%- 50%",IF(O210&gt;=75,"Above 75"))))</f>
        <v>Above 75</v>
      </c>
      <c r="V210" t="str">
        <f t="shared" si="26"/>
        <v>25%- 49%</v>
      </c>
      <c r="W210" t="str">
        <f t="shared" si="27"/>
        <v>&gt;50K</v>
      </c>
    </row>
    <row r="211" spans="1:23" x14ac:dyDescent="0.3">
      <c r="A211">
        <v>203</v>
      </c>
      <c r="B211">
        <v>46</v>
      </c>
      <c r="C211">
        <v>11.13</v>
      </c>
      <c r="D211" t="str">
        <f t="shared" si="21"/>
        <v>below 25</v>
      </c>
      <c r="E211">
        <v>86200</v>
      </c>
      <c r="F211" s="14">
        <v>106000</v>
      </c>
      <c r="G211" s="14" t="str">
        <f t="shared" si="22"/>
        <v>&gt;100K</v>
      </c>
      <c r="H211">
        <v>1.2297</v>
      </c>
      <c r="I211">
        <v>2</v>
      </c>
      <c r="J211" t="s">
        <v>19</v>
      </c>
      <c r="K211">
        <v>10</v>
      </c>
      <c r="L211" s="14">
        <v>195000</v>
      </c>
      <c r="M211" s="14" t="str">
        <f t="shared" si="23"/>
        <v>&gt;100K</v>
      </c>
      <c r="N211">
        <v>145000</v>
      </c>
      <c r="O211" s="11">
        <v>73.069999999999993</v>
      </c>
      <c r="P211">
        <v>180</v>
      </c>
      <c r="Q211" t="str">
        <f t="shared" si="24"/>
        <v>50%-74%</v>
      </c>
      <c r="R211">
        <v>2.5</v>
      </c>
      <c r="T211" t="str">
        <f t="shared" si="25"/>
        <v>&gt;100K</v>
      </c>
      <c r="U211" t="str">
        <f>IF(AND(O211&gt;50,O211&lt;75),"51%-74%",IF(O211&lt;25,"below 25",IF(O211&lt;50,"25%- 50%",IF(O211&gt;=75,"Above 75"))))</f>
        <v>51%-74%</v>
      </c>
      <c r="V211" t="str">
        <f t="shared" si="26"/>
        <v>below 25</v>
      </c>
      <c r="W211" t="str">
        <f t="shared" si="27"/>
        <v>&gt;100K</v>
      </c>
    </row>
    <row r="212" spans="1:23" x14ac:dyDescent="0.3">
      <c r="A212">
        <v>204</v>
      </c>
      <c r="B212">
        <v>44</v>
      </c>
      <c r="C212">
        <v>3.41</v>
      </c>
      <c r="D212" t="str">
        <f t="shared" si="21"/>
        <v>below 25</v>
      </c>
      <c r="E212">
        <v>89000</v>
      </c>
      <c r="F212" s="14">
        <v>107000</v>
      </c>
      <c r="G212" s="14" t="str">
        <f t="shared" si="22"/>
        <v>&gt;100K</v>
      </c>
      <c r="H212">
        <v>1.2021999999999999</v>
      </c>
      <c r="I212">
        <v>2</v>
      </c>
      <c r="J212" t="s">
        <v>19</v>
      </c>
      <c r="K212">
        <v>20</v>
      </c>
      <c r="L212" s="14">
        <v>455000</v>
      </c>
      <c r="M212" s="14" t="str">
        <f t="shared" si="23"/>
        <v>&gt;300K</v>
      </c>
      <c r="N212">
        <v>185000</v>
      </c>
      <c r="O212" s="11">
        <v>44.68</v>
      </c>
      <c r="P212">
        <v>180</v>
      </c>
      <c r="Q212" t="str">
        <f t="shared" si="24"/>
        <v>25%- 49%</v>
      </c>
      <c r="R212">
        <v>3</v>
      </c>
      <c r="T212" t="str">
        <f t="shared" si="25"/>
        <v>&gt;300K</v>
      </c>
      <c r="U212" t="str">
        <f>IF(AND(O212&gt;50,O212&lt;75),"51%-74%",IF(O212&lt;25,"below 25",IF(O212&lt;50,"25%- 50%",IF(O212&gt;=75,"Above 75"))))</f>
        <v>25%- 50%</v>
      </c>
      <c r="V212" t="str">
        <f t="shared" si="26"/>
        <v>below 25</v>
      </c>
      <c r="W212" t="str">
        <f t="shared" si="27"/>
        <v>&gt;100K</v>
      </c>
    </row>
    <row r="213" spans="1:23" x14ac:dyDescent="0.3">
      <c r="A213">
        <v>205</v>
      </c>
      <c r="B213">
        <v>24</v>
      </c>
      <c r="C213">
        <v>40.79</v>
      </c>
      <c r="D213" t="str">
        <f t="shared" si="21"/>
        <v>25%- 49%</v>
      </c>
      <c r="E213">
        <v>104000</v>
      </c>
      <c r="F213" s="14">
        <v>41000</v>
      </c>
      <c r="G213" s="14" t="str">
        <f t="shared" si="22"/>
        <v>&lt;50K</v>
      </c>
      <c r="H213">
        <v>0.39419999999999999</v>
      </c>
      <c r="I213">
        <v>2</v>
      </c>
      <c r="J213" t="s">
        <v>19</v>
      </c>
      <c r="K213">
        <v>49</v>
      </c>
      <c r="L213" s="14">
        <v>195000</v>
      </c>
      <c r="M213" s="14" t="str">
        <f t="shared" si="23"/>
        <v>&gt;100K</v>
      </c>
      <c r="N213">
        <v>135000</v>
      </c>
      <c r="O213" s="11">
        <v>69.88</v>
      </c>
      <c r="P213">
        <v>240</v>
      </c>
      <c r="Q213" t="str">
        <f t="shared" si="24"/>
        <v>50%-74%</v>
      </c>
      <c r="R213">
        <v>2.75</v>
      </c>
      <c r="T213" t="str">
        <f t="shared" si="25"/>
        <v>&gt;100K</v>
      </c>
      <c r="U213" t="str">
        <f>IF(AND(O213&gt;50,O213&lt;75),"51%-74%",IF(O213&lt;25,"below 25",IF(O213&lt;50,"25%- 50%",IF(O213&gt;=75,"Above 75"))))</f>
        <v>51%-74%</v>
      </c>
      <c r="V213" t="str">
        <f t="shared" si="26"/>
        <v>25%- 49%</v>
      </c>
      <c r="W213" t="b">
        <f t="shared" si="27"/>
        <v>0</v>
      </c>
    </row>
    <row r="214" spans="1:23" x14ac:dyDescent="0.3">
      <c r="A214">
        <v>206</v>
      </c>
      <c r="B214">
        <v>18</v>
      </c>
      <c r="C214">
        <v>4.7300000000000004</v>
      </c>
      <c r="D214" t="str">
        <f t="shared" si="21"/>
        <v>below 25</v>
      </c>
      <c r="E214">
        <v>65300</v>
      </c>
      <c r="F214" s="14">
        <v>105000</v>
      </c>
      <c r="G214" s="14" t="str">
        <f t="shared" si="22"/>
        <v>&gt;100K</v>
      </c>
      <c r="H214">
        <v>1.6080000000000001</v>
      </c>
      <c r="I214">
        <v>2</v>
      </c>
      <c r="J214" t="s">
        <v>19</v>
      </c>
      <c r="K214">
        <v>20</v>
      </c>
      <c r="L214" s="14">
        <v>145000</v>
      </c>
      <c r="M214" s="14" t="str">
        <f t="shared" si="23"/>
        <v>&gt;100K</v>
      </c>
      <c r="N214">
        <v>75000</v>
      </c>
      <c r="O214" s="11">
        <v>52.81</v>
      </c>
      <c r="P214">
        <v>180</v>
      </c>
      <c r="Q214" t="str">
        <f t="shared" si="24"/>
        <v>50%-74%</v>
      </c>
      <c r="R214">
        <v>3</v>
      </c>
      <c r="T214" t="str">
        <f t="shared" si="25"/>
        <v>&gt;100K</v>
      </c>
      <c r="U214" t="str">
        <f>IF(AND(O214&gt;50,O214&lt;75),"51%-74%",IF(O214&lt;25,"below 25",IF(O214&lt;50,"25%- 50%",IF(O214&gt;=75,"Above 75"))))</f>
        <v>51%-74%</v>
      </c>
      <c r="V214" t="str">
        <f t="shared" si="26"/>
        <v>below 25</v>
      </c>
      <c r="W214" t="str">
        <f t="shared" si="27"/>
        <v>&gt;100K</v>
      </c>
    </row>
    <row r="215" spans="1:23" x14ac:dyDescent="0.3">
      <c r="A215">
        <v>207</v>
      </c>
      <c r="B215">
        <v>12</v>
      </c>
      <c r="C215">
        <v>11.84</v>
      </c>
      <c r="D215" t="str">
        <f t="shared" si="21"/>
        <v>below 25</v>
      </c>
      <c r="E215">
        <v>68300</v>
      </c>
      <c r="F215" s="14">
        <v>152000</v>
      </c>
      <c r="G215" s="14" t="str">
        <f t="shared" si="22"/>
        <v>&gt;150K</v>
      </c>
      <c r="H215">
        <v>2.2254999999999998</v>
      </c>
      <c r="I215">
        <v>1</v>
      </c>
      <c r="J215" t="s">
        <v>19</v>
      </c>
      <c r="K215">
        <v>37</v>
      </c>
      <c r="L215" s="14">
        <v>435000</v>
      </c>
      <c r="M215" s="14" t="str">
        <f t="shared" si="23"/>
        <v>&gt;300K</v>
      </c>
      <c r="N215">
        <v>335000</v>
      </c>
      <c r="O215" s="11">
        <v>76.81</v>
      </c>
      <c r="P215">
        <v>360</v>
      </c>
      <c r="Q215" t="str">
        <f t="shared" si="24"/>
        <v>Above 75</v>
      </c>
      <c r="R215">
        <v>2.99</v>
      </c>
      <c r="T215" t="str">
        <f t="shared" si="25"/>
        <v>&gt;300K</v>
      </c>
      <c r="U215" t="str">
        <f>IF(AND(O215&gt;50,O215&lt;75),"51%-74%",IF(O215&lt;25,"below 25",IF(O215&lt;50,"25%- 50%",IF(O215&gt;=75,"Above 75"))))</f>
        <v>Above 75</v>
      </c>
      <c r="V215" t="str">
        <f t="shared" si="26"/>
        <v>below 25</v>
      </c>
      <c r="W215" t="str">
        <f t="shared" si="27"/>
        <v>&gt;150K</v>
      </c>
    </row>
    <row r="216" spans="1:23" x14ac:dyDescent="0.3">
      <c r="A216">
        <v>208</v>
      </c>
      <c r="B216">
        <v>8</v>
      </c>
      <c r="C216">
        <v>13.29</v>
      </c>
      <c r="D216" t="str">
        <f t="shared" si="21"/>
        <v>below 25</v>
      </c>
      <c r="E216">
        <v>100000</v>
      </c>
      <c r="F216" s="14">
        <v>165000</v>
      </c>
      <c r="G216" s="14" t="str">
        <f t="shared" si="22"/>
        <v>&gt;150K</v>
      </c>
      <c r="H216">
        <v>1.65</v>
      </c>
      <c r="I216">
        <v>2</v>
      </c>
      <c r="J216" t="s">
        <v>19</v>
      </c>
      <c r="K216">
        <v>20</v>
      </c>
      <c r="L216" s="14">
        <v>845000</v>
      </c>
      <c r="M216" s="14" t="str">
        <f t="shared" si="23"/>
        <v>&gt;800K</v>
      </c>
      <c r="N216">
        <v>365000</v>
      </c>
      <c r="O216" s="11">
        <v>42.85</v>
      </c>
      <c r="P216">
        <v>360</v>
      </c>
      <c r="Q216" t="str">
        <f t="shared" si="24"/>
        <v>25%- 49%</v>
      </c>
      <c r="R216">
        <v>3.12</v>
      </c>
      <c r="T216" t="str">
        <f t="shared" si="25"/>
        <v>&gt;800K</v>
      </c>
      <c r="U216" t="str">
        <f>IF(AND(O216&gt;50,O216&lt;75),"51%-74%",IF(O216&lt;25,"below 25",IF(O216&lt;50,"25%- 50%",IF(O216&gt;=75,"Above 75"))))</f>
        <v>25%- 50%</v>
      </c>
      <c r="V216" t="str">
        <f t="shared" si="26"/>
        <v>below 25</v>
      </c>
      <c r="W216" t="str">
        <f t="shared" si="27"/>
        <v>&gt;150K</v>
      </c>
    </row>
    <row r="217" spans="1:23" x14ac:dyDescent="0.3">
      <c r="A217">
        <v>209</v>
      </c>
      <c r="B217">
        <v>48</v>
      </c>
      <c r="C217">
        <v>25.3</v>
      </c>
      <c r="D217" t="str">
        <f t="shared" si="21"/>
        <v>25%- 49%</v>
      </c>
      <c r="E217">
        <v>84800</v>
      </c>
      <c r="F217" s="14">
        <v>122000</v>
      </c>
      <c r="G217" s="14" t="str">
        <f t="shared" si="22"/>
        <v>&gt;100K</v>
      </c>
      <c r="H217">
        <v>1.4387000000000001</v>
      </c>
      <c r="I217">
        <v>2</v>
      </c>
      <c r="J217" t="s">
        <v>19</v>
      </c>
      <c r="K217">
        <v>39</v>
      </c>
      <c r="L217" s="14">
        <v>265000</v>
      </c>
      <c r="M217" s="14" t="str">
        <f t="shared" si="23"/>
        <v>&gt;100K</v>
      </c>
      <c r="N217">
        <v>195000</v>
      </c>
      <c r="O217" s="11">
        <v>73.5</v>
      </c>
      <c r="P217">
        <v>360</v>
      </c>
      <c r="Q217" t="str">
        <f t="shared" si="24"/>
        <v>50%-74%</v>
      </c>
      <c r="R217">
        <v>2.87</v>
      </c>
      <c r="T217" t="str">
        <f t="shared" si="25"/>
        <v>&gt;100K</v>
      </c>
      <c r="U217" t="str">
        <f>IF(AND(O217&gt;50,O217&lt;75),"51%-74%",IF(O217&lt;25,"below 25",IF(O217&lt;50,"25%- 50%",IF(O217&gt;=75,"Above 75"))))</f>
        <v>51%-74%</v>
      </c>
      <c r="V217" t="str">
        <f t="shared" si="26"/>
        <v>25%- 49%</v>
      </c>
      <c r="W217" t="str">
        <f t="shared" si="27"/>
        <v>&gt;100K</v>
      </c>
    </row>
    <row r="218" spans="1:23" x14ac:dyDescent="0.3">
      <c r="A218">
        <v>210</v>
      </c>
      <c r="B218">
        <v>25</v>
      </c>
      <c r="C218">
        <v>11.53</v>
      </c>
      <c r="D218" t="str">
        <f t="shared" si="21"/>
        <v>below 25</v>
      </c>
      <c r="E218">
        <v>114000</v>
      </c>
      <c r="F218" s="14">
        <v>72000</v>
      </c>
      <c r="G218" s="14" t="str">
        <f t="shared" si="22"/>
        <v>&gt;50K</v>
      </c>
      <c r="H218">
        <v>0.63160000000000005</v>
      </c>
      <c r="I218">
        <v>2</v>
      </c>
      <c r="J218" t="s">
        <v>19</v>
      </c>
      <c r="K218">
        <v>44</v>
      </c>
      <c r="L218" s="14">
        <v>475000</v>
      </c>
      <c r="M218" s="14" t="str">
        <f t="shared" si="23"/>
        <v>&gt;300K</v>
      </c>
      <c r="N218">
        <v>315000</v>
      </c>
      <c r="O218" s="11">
        <v>67.239999999999995</v>
      </c>
      <c r="P218">
        <v>360</v>
      </c>
      <c r="Q218" t="str">
        <f t="shared" si="24"/>
        <v>50%-74%</v>
      </c>
      <c r="R218">
        <v>2.87</v>
      </c>
      <c r="T218" t="str">
        <f t="shared" si="25"/>
        <v>&gt;300K</v>
      </c>
      <c r="U218" t="str">
        <f>IF(AND(O218&gt;50,O218&lt;75),"51%-74%",IF(O218&lt;25,"below 25",IF(O218&lt;50,"25%- 50%",IF(O218&gt;=75,"Above 75"))))</f>
        <v>51%-74%</v>
      </c>
      <c r="V218" t="str">
        <f t="shared" si="26"/>
        <v>below 25</v>
      </c>
      <c r="W218" t="str">
        <f t="shared" si="27"/>
        <v>&gt;50K</v>
      </c>
    </row>
    <row r="219" spans="1:23" x14ac:dyDescent="0.3">
      <c r="A219">
        <v>211</v>
      </c>
      <c r="B219">
        <v>8</v>
      </c>
      <c r="C219">
        <v>25.29</v>
      </c>
      <c r="D219" t="str">
        <f t="shared" si="21"/>
        <v>25%- 49%</v>
      </c>
      <c r="E219">
        <v>115100</v>
      </c>
      <c r="F219" s="14">
        <v>70000</v>
      </c>
      <c r="G219" s="14" t="str">
        <f t="shared" si="22"/>
        <v>&gt;50K</v>
      </c>
      <c r="H219">
        <v>0.60819999999999996</v>
      </c>
      <c r="I219">
        <v>2</v>
      </c>
      <c r="J219" t="s">
        <v>19</v>
      </c>
      <c r="K219">
        <v>37</v>
      </c>
      <c r="L219" s="14">
        <v>375000</v>
      </c>
      <c r="M219" s="14" t="str">
        <f t="shared" si="23"/>
        <v>&gt;300K</v>
      </c>
      <c r="N219">
        <v>255000</v>
      </c>
      <c r="O219" s="11">
        <v>67.77</v>
      </c>
      <c r="P219">
        <v>240</v>
      </c>
      <c r="Q219" t="str">
        <f t="shared" si="24"/>
        <v>50%-74%</v>
      </c>
      <c r="R219">
        <v>3.12</v>
      </c>
      <c r="T219" t="str">
        <f t="shared" si="25"/>
        <v>&gt;300K</v>
      </c>
      <c r="U219" t="str">
        <f>IF(AND(O219&gt;50,O219&lt;75),"51%-74%",IF(O219&lt;25,"below 25",IF(O219&lt;50,"25%- 50%",IF(O219&gt;=75,"Above 75"))))</f>
        <v>51%-74%</v>
      </c>
      <c r="V219" t="str">
        <f t="shared" si="26"/>
        <v>25%- 49%</v>
      </c>
      <c r="W219" t="str">
        <f t="shared" si="27"/>
        <v>&gt;50K</v>
      </c>
    </row>
    <row r="220" spans="1:23" x14ac:dyDescent="0.3">
      <c r="A220">
        <v>212</v>
      </c>
      <c r="B220">
        <v>32</v>
      </c>
      <c r="C220">
        <v>65</v>
      </c>
      <c r="D220" t="str">
        <f t="shared" si="21"/>
        <v>50%-74%</v>
      </c>
      <c r="E220">
        <v>70800</v>
      </c>
      <c r="F220" s="14">
        <v>120000</v>
      </c>
      <c r="G220" s="14" t="str">
        <f t="shared" si="22"/>
        <v>&gt;100K</v>
      </c>
      <c r="H220">
        <v>1.6949000000000001</v>
      </c>
      <c r="I220">
        <v>1</v>
      </c>
      <c r="J220" t="s">
        <v>19</v>
      </c>
      <c r="K220">
        <v>20</v>
      </c>
      <c r="L220" s="14">
        <v>505000</v>
      </c>
      <c r="M220" s="14" t="str">
        <f t="shared" si="23"/>
        <v>&gt;300K</v>
      </c>
      <c r="N220">
        <v>475000</v>
      </c>
      <c r="O220" s="11">
        <v>95</v>
      </c>
      <c r="P220">
        <v>360</v>
      </c>
      <c r="Q220" t="str">
        <f t="shared" si="24"/>
        <v>Above 75</v>
      </c>
      <c r="R220">
        <v>2.75</v>
      </c>
      <c r="T220" t="str">
        <f t="shared" si="25"/>
        <v>&gt;300K</v>
      </c>
      <c r="U220" t="str">
        <f>IF(AND(O220&gt;50,O220&lt;75),"51%-74%",IF(O220&lt;25,"below 25",IF(O220&lt;50,"25%- 50%",IF(O220&gt;=75,"Above 75"))))</f>
        <v>Above 75</v>
      </c>
      <c r="V220" t="str">
        <f t="shared" si="26"/>
        <v>50%-74%</v>
      </c>
      <c r="W220" t="str">
        <f t="shared" si="27"/>
        <v>&gt;100K</v>
      </c>
    </row>
    <row r="221" spans="1:23" x14ac:dyDescent="0.3">
      <c r="A221">
        <v>213</v>
      </c>
      <c r="B221">
        <v>48</v>
      </c>
      <c r="C221">
        <v>39.86</v>
      </c>
      <c r="D221" t="str">
        <f t="shared" si="21"/>
        <v>25%- 49%</v>
      </c>
      <c r="E221">
        <v>84800</v>
      </c>
      <c r="F221" s="14">
        <v>241000</v>
      </c>
      <c r="G221" s="14" t="str">
        <f t="shared" si="22"/>
        <v>&gt;225K</v>
      </c>
      <c r="H221">
        <v>2.8420000000000001</v>
      </c>
      <c r="I221">
        <v>2</v>
      </c>
      <c r="J221" t="s">
        <v>19</v>
      </c>
      <c r="K221">
        <v>20</v>
      </c>
      <c r="L221" s="14">
        <v>435000</v>
      </c>
      <c r="M221" s="14" t="str">
        <f t="shared" si="23"/>
        <v>&gt;300K</v>
      </c>
      <c r="N221">
        <v>285000</v>
      </c>
      <c r="O221" s="11">
        <v>64.67</v>
      </c>
      <c r="P221">
        <v>360</v>
      </c>
      <c r="Q221" t="str">
        <f t="shared" si="24"/>
        <v>50%-74%</v>
      </c>
      <c r="R221">
        <v>3.12</v>
      </c>
      <c r="T221" t="str">
        <f t="shared" si="25"/>
        <v>&gt;300K</v>
      </c>
      <c r="U221" t="str">
        <f>IF(AND(O221&gt;50,O221&lt;75),"51%-74%",IF(O221&lt;25,"below 25",IF(O221&lt;50,"25%- 50%",IF(O221&gt;=75,"Above 75"))))</f>
        <v>51%-74%</v>
      </c>
      <c r="V221" t="str">
        <f t="shared" si="26"/>
        <v>25%- 49%</v>
      </c>
      <c r="W221" t="str">
        <f t="shared" si="27"/>
        <v>&gt;225K</v>
      </c>
    </row>
    <row r="222" spans="1:23" x14ac:dyDescent="0.3">
      <c r="A222">
        <v>214</v>
      </c>
      <c r="B222">
        <v>22</v>
      </c>
      <c r="C222">
        <v>18.329999999999998</v>
      </c>
      <c r="D222" t="str">
        <f t="shared" si="21"/>
        <v>below 25</v>
      </c>
      <c r="E222">
        <v>54200</v>
      </c>
      <c r="F222" s="14">
        <v>69000</v>
      </c>
      <c r="G222" s="14" t="str">
        <f t="shared" si="22"/>
        <v>&gt;50K</v>
      </c>
      <c r="H222">
        <v>1.2730999999999999</v>
      </c>
      <c r="I222">
        <v>2</v>
      </c>
      <c r="J222" t="s">
        <v>19</v>
      </c>
      <c r="K222">
        <v>38</v>
      </c>
      <c r="L222" s="14">
        <v>445000</v>
      </c>
      <c r="M222" s="14" t="str">
        <f t="shared" si="23"/>
        <v>&gt;300K</v>
      </c>
      <c r="N222">
        <v>325000</v>
      </c>
      <c r="O222" s="11">
        <v>73.48</v>
      </c>
      <c r="P222">
        <v>360</v>
      </c>
      <c r="Q222" t="str">
        <f t="shared" si="24"/>
        <v>50%-74%</v>
      </c>
      <c r="R222">
        <v>3</v>
      </c>
      <c r="T222" t="str">
        <f t="shared" si="25"/>
        <v>&gt;300K</v>
      </c>
      <c r="U222" t="str">
        <f>IF(AND(O222&gt;50,O222&lt;75),"51%-74%",IF(O222&lt;25,"below 25",IF(O222&lt;50,"25%- 50%",IF(O222&gt;=75,"Above 75"))))</f>
        <v>51%-74%</v>
      </c>
      <c r="V222" t="str">
        <f t="shared" si="26"/>
        <v>below 25</v>
      </c>
      <c r="W222" t="str">
        <f t="shared" si="27"/>
        <v>&gt;50K</v>
      </c>
    </row>
    <row r="223" spans="1:23" x14ac:dyDescent="0.3">
      <c r="A223">
        <v>215</v>
      </c>
      <c r="B223">
        <v>26</v>
      </c>
      <c r="C223">
        <v>4.8600000000000003</v>
      </c>
      <c r="D223" t="str">
        <f t="shared" si="21"/>
        <v>below 25</v>
      </c>
      <c r="E223">
        <v>79700</v>
      </c>
      <c r="F223" s="14">
        <v>192000</v>
      </c>
      <c r="G223" s="14" t="str">
        <f t="shared" si="22"/>
        <v>&gt;150K</v>
      </c>
      <c r="H223">
        <v>2.4089999999999998</v>
      </c>
      <c r="I223">
        <v>2</v>
      </c>
      <c r="J223" t="s">
        <v>19</v>
      </c>
      <c r="K223">
        <v>20</v>
      </c>
      <c r="L223" s="14">
        <v>505000</v>
      </c>
      <c r="M223" s="14" t="str">
        <f t="shared" si="23"/>
        <v>&gt;300K</v>
      </c>
      <c r="N223">
        <v>375000</v>
      </c>
      <c r="O223" s="11">
        <v>74.95</v>
      </c>
      <c r="P223">
        <v>180</v>
      </c>
      <c r="Q223" t="str">
        <f t="shared" si="24"/>
        <v>50%-74%</v>
      </c>
      <c r="R223">
        <v>2.5</v>
      </c>
      <c r="T223" t="str">
        <f t="shared" si="25"/>
        <v>&gt;300K</v>
      </c>
      <c r="U223" t="str">
        <f>IF(AND(O223&gt;50,O223&lt;75),"51%-74%",IF(O223&lt;25,"below 25",IF(O223&lt;50,"25%- 50%",IF(O223&gt;=75,"Above 75"))))</f>
        <v>51%-74%</v>
      </c>
      <c r="V223" t="str">
        <f t="shared" si="26"/>
        <v>below 25</v>
      </c>
      <c r="W223" t="str">
        <f t="shared" si="27"/>
        <v>&gt;150K</v>
      </c>
    </row>
    <row r="224" spans="1:23" x14ac:dyDescent="0.3">
      <c r="A224">
        <v>216</v>
      </c>
      <c r="B224">
        <v>48</v>
      </c>
      <c r="C224">
        <v>32.5</v>
      </c>
      <c r="D224" t="str">
        <f t="shared" si="21"/>
        <v>25%- 49%</v>
      </c>
      <c r="E224">
        <v>80000</v>
      </c>
      <c r="F224" s="14">
        <v>187000</v>
      </c>
      <c r="G224" s="14" t="str">
        <f t="shared" si="22"/>
        <v>&gt;150K</v>
      </c>
      <c r="H224">
        <v>2.3374999999999999</v>
      </c>
      <c r="I224">
        <v>2</v>
      </c>
      <c r="J224" t="s">
        <v>19</v>
      </c>
      <c r="K224">
        <v>20</v>
      </c>
      <c r="L224" s="14">
        <v>295000</v>
      </c>
      <c r="M224" s="14" t="str">
        <f t="shared" si="23"/>
        <v>&gt;100K</v>
      </c>
      <c r="N224">
        <v>215000</v>
      </c>
      <c r="O224" s="11">
        <v>72.41</v>
      </c>
      <c r="P224">
        <v>180</v>
      </c>
      <c r="Q224" t="str">
        <f t="shared" si="24"/>
        <v>50%-74%</v>
      </c>
      <c r="R224">
        <v>2.87</v>
      </c>
      <c r="T224" t="str">
        <f t="shared" si="25"/>
        <v>&gt;100K</v>
      </c>
      <c r="U224" t="str">
        <f>IF(AND(O224&gt;50,O224&lt;75),"51%-74%",IF(O224&lt;25,"below 25",IF(O224&lt;50,"25%- 50%",IF(O224&gt;=75,"Above 75"))))</f>
        <v>51%-74%</v>
      </c>
      <c r="V224" t="str">
        <f t="shared" si="26"/>
        <v>25%- 49%</v>
      </c>
      <c r="W224" t="str">
        <f t="shared" si="27"/>
        <v>&gt;150K</v>
      </c>
    </row>
    <row r="225" spans="1:23" x14ac:dyDescent="0.3">
      <c r="A225">
        <v>217</v>
      </c>
      <c r="B225">
        <v>6</v>
      </c>
      <c r="C225">
        <v>76.87</v>
      </c>
      <c r="D225" t="str">
        <f t="shared" si="21"/>
        <v>Above 75</v>
      </c>
      <c r="E225">
        <v>127900</v>
      </c>
      <c r="F225" s="14">
        <v>251000</v>
      </c>
      <c r="G225" s="14" t="str">
        <f t="shared" si="22"/>
        <v>&gt;225K</v>
      </c>
      <c r="H225">
        <v>1.9624999999999999</v>
      </c>
      <c r="I225">
        <v>2</v>
      </c>
      <c r="J225" t="s">
        <v>19</v>
      </c>
      <c r="K225">
        <v>36</v>
      </c>
      <c r="L225" s="14">
        <v>985000</v>
      </c>
      <c r="M225" s="14" t="str">
        <f t="shared" si="23"/>
        <v>&gt;800K</v>
      </c>
      <c r="N225">
        <v>625000</v>
      </c>
      <c r="O225" s="11">
        <v>62.88</v>
      </c>
      <c r="P225">
        <v>360</v>
      </c>
      <c r="Q225" t="str">
        <f t="shared" si="24"/>
        <v>50%-74%</v>
      </c>
      <c r="R225">
        <v>3.87</v>
      </c>
      <c r="T225" t="str">
        <f t="shared" si="25"/>
        <v>&gt;800K</v>
      </c>
      <c r="U225" t="str">
        <f>IF(AND(O225&gt;50,O225&lt;75),"51%-74%",IF(O225&lt;25,"below 25",IF(O225&lt;50,"25%- 50%",IF(O225&gt;=75,"Above 75"))))</f>
        <v>51%-74%</v>
      </c>
      <c r="V225" t="str">
        <f t="shared" si="26"/>
        <v>Above 75</v>
      </c>
      <c r="W225" t="str">
        <f t="shared" si="27"/>
        <v>&gt;225K</v>
      </c>
    </row>
    <row r="226" spans="1:23" x14ac:dyDescent="0.3">
      <c r="A226">
        <v>218</v>
      </c>
      <c r="B226">
        <v>6</v>
      </c>
      <c r="C226">
        <v>96.18</v>
      </c>
      <c r="D226" t="str">
        <f t="shared" si="21"/>
        <v>Above 75</v>
      </c>
      <c r="E226">
        <v>83300</v>
      </c>
      <c r="F226" s="14">
        <v>76000</v>
      </c>
      <c r="G226" s="14" t="str">
        <f t="shared" si="22"/>
        <v>&gt;50K</v>
      </c>
      <c r="H226">
        <v>0.91239999999999999</v>
      </c>
      <c r="I226">
        <v>2</v>
      </c>
      <c r="J226" t="s">
        <v>19</v>
      </c>
      <c r="K226">
        <v>37</v>
      </c>
      <c r="L226" s="14">
        <v>555000</v>
      </c>
      <c r="M226" s="14" t="str">
        <f t="shared" si="23"/>
        <v>&gt;300K</v>
      </c>
      <c r="N226">
        <v>375000</v>
      </c>
      <c r="O226" s="11">
        <v>68.63</v>
      </c>
      <c r="P226">
        <v>360</v>
      </c>
      <c r="Q226" t="str">
        <f t="shared" si="24"/>
        <v>50%-74%</v>
      </c>
      <c r="R226">
        <v>2.87</v>
      </c>
      <c r="T226" t="str">
        <f t="shared" si="25"/>
        <v>&gt;300K</v>
      </c>
      <c r="U226" t="str">
        <f>IF(AND(O226&gt;50,O226&lt;75),"51%-74%",IF(O226&lt;25,"below 25",IF(O226&lt;50,"25%- 50%",IF(O226&gt;=75,"Above 75"))))</f>
        <v>51%-74%</v>
      </c>
      <c r="V226" t="str">
        <f t="shared" si="26"/>
        <v>Above 75</v>
      </c>
      <c r="W226" t="str">
        <f t="shared" si="27"/>
        <v>&gt;50K</v>
      </c>
    </row>
    <row r="227" spans="1:23" x14ac:dyDescent="0.3">
      <c r="A227">
        <v>219</v>
      </c>
      <c r="B227">
        <v>24</v>
      </c>
      <c r="C227">
        <v>38.840000000000003</v>
      </c>
      <c r="D227" t="str">
        <f t="shared" si="21"/>
        <v>25%- 49%</v>
      </c>
      <c r="E227">
        <v>104000</v>
      </c>
      <c r="F227" s="14">
        <v>201000</v>
      </c>
      <c r="G227" s="14" t="str">
        <f t="shared" si="22"/>
        <v>&gt;150K</v>
      </c>
      <c r="H227">
        <v>1.9327000000000001</v>
      </c>
      <c r="I227">
        <v>2</v>
      </c>
      <c r="J227" t="s">
        <v>19</v>
      </c>
      <c r="K227">
        <v>40</v>
      </c>
      <c r="L227" s="14">
        <v>635000</v>
      </c>
      <c r="M227" s="14" t="str">
        <f t="shared" si="23"/>
        <v>&gt;600K</v>
      </c>
      <c r="N227">
        <v>445000</v>
      </c>
      <c r="O227" s="11">
        <v>69.44</v>
      </c>
      <c r="P227">
        <v>360</v>
      </c>
      <c r="Q227" t="str">
        <f t="shared" si="24"/>
        <v>50%-74%</v>
      </c>
      <c r="R227">
        <v>2.99</v>
      </c>
      <c r="T227" t="str">
        <f t="shared" si="25"/>
        <v>&gt;600K</v>
      </c>
      <c r="U227" t="str">
        <f>IF(AND(O227&gt;50,O227&lt;75),"51%-74%",IF(O227&lt;25,"below 25",IF(O227&lt;50,"25%- 50%",IF(O227&gt;=75,"Above 75"))))</f>
        <v>51%-74%</v>
      </c>
      <c r="V227" t="str">
        <f t="shared" si="26"/>
        <v>25%- 49%</v>
      </c>
      <c r="W227" t="str">
        <f t="shared" si="27"/>
        <v>&gt;150K</v>
      </c>
    </row>
    <row r="228" spans="1:23" x14ac:dyDescent="0.3">
      <c r="A228">
        <v>220</v>
      </c>
      <c r="B228">
        <v>18</v>
      </c>
      <c r="C228">
        <v>51.94</v>
      </c>
      <c r="D228" t="str">
        <f t="shared" si="21"/>
        <v>50%-74%</v>
      </c>
      <c r="E228">
        <v>79600</v>
      </c>
      <c r="F228" s="14">
        <v>231000</v>
      </c>
      <c r="G228" s="14" t="str">
        <f t="shared" si="22"/>
        <v>&gt;225K</v>
      </c>
      <c r="H228">
        <v>2.9020000000000001</v>
      </c>
      <c r="I228">
        <v>2</v>
      </c>
      <c r="J228" t="s">
        <v>19</v>
      </c>
      <c r="K228">
        <v>20</v>
      </c>
      <c r="L228" s="14">
        <v>555000</v>
      </c>
      <c r="M228" s="14" t="str">
        <f t="shared" si="23"/>
        <v>&gt;300K</v>
      </c>
      <c r="N228">
        <v>435000</v>
      </c>
      <c r="O228" s="11">
        <v>79.89</v>
      </c>
      <c r="P228">
        <v>360</v>
      </c>
      <c r="Q228" t="str">
        <f t="shared" si="24"/>
        <v>Above 75</v>
      </c>
      <c r="R228">
        <v>2.87</v>
      </c>
      <c r="T228" t="str">
        <f t="shared" si="25"/>
        <v>&gt;300K</v>
      </c>
      <c r="U228" t="str">
        <f>IF(AND(O228&gt;50,O228&lt;75),"51%-74%",IF(O228&lt;25,"below 25",IF(O228&lt;50,"25%- 50%",IF(O228&gt;=75,"Above 75"))))</f>
        <v>Above 75</v>
      </c>
      <c r="V228" t="str">
        <f t="shared" si="26"/>
        <v>50%-74%</v>
      </c>
      <c r="W228" t="str">
        <f t="shared" si="27"/>
        <v>&gt;225K</v>
      </c>
    </row>
    <row r="229" spans="1:23" x14ac:dyDescent="0.3">
      <c r="A229">
        <v>221</v>
      </c>
      <c r="B229">
        <v>34</v>
      </c>
      <c r="C229">
        <v>54.93</v>
      </c>
      <c r="D229" t="str">
        <f t="shared" si="21"/>
        <v>50%-74%</v>
      </c>
      <c r="E229">
        <v>108700</v>
      </c>
      <c r="F229" s="14">
        <v>51000</v>
      </c>
      <c r="G229" s="14" t="str">
        <f t="shared" si="22"/>
        <v>&gt;50K</v>
      </c>
      <c r="H229">
        <v>0.46920000000000001</v>
      </c>
      <c r="I229">
        <v>2</v>
      </c>
      <c r="J229" t="s">
        <v>19</v>
      </c>
      <c r="K229">
        <v>50</v>
      </c>
      <c r="L229" s="14">
        <v>255000</v>
      </c>
      <c r="M229" s="14" t="str">
        <f t="shared" si="23"/>
        <v>&gt;100K</v>
      </c>
      <c r="N229">
        <v>205000</v>
      </c>
      <c r="O229" s="11">
        <v>79.680000000000007</v>
      </c>
      <c r="P229">
        <v>240</v>
      </c>
      <c r="Q229" t="str">
        <f t="shared" si="24"/>
        <v>Above 75</v>
      </c>
      <c r="R229">
        <v>2.99</v>
      </c>
      <c r="T229" t="str">
        <f t="shared" si="25"/>
        <v>&gt;100K</v>
      </c>
      <c r="U229" t="str">
        <f>IF(AND(O229&gt;50,O229&lt;75),"51%-74%",IF(O229&lt;25,"below 25",IF(O229&lt;50,"25%- 50%",IF(O229&gt;=75,"Above 75"))))</f>
        <v>Above 75</v>
      </c>
      <c r="V229" t="str">
        <f t="shared" si="26"/>
        <v>50%-74%</v>
      </c>
      <c r="W229" t="str">
        <f t="shared" si="27"/>
        <v>&gt;50K</v>
      </c>
    </row>
    <row r="230" spans="1:23" x14ac:dyDescent="0.3">
      <c r="A230">
        <v>222</v>
      </c>
      <c r="B230">
        <v>47</v>
      </c>
      <c r="C230">
        <v>31.7</v>
      </c>
      <c r="D230" t="str">
        <f t="shared" si="21"/>
        <v>25%- 49%</v>
      </c>
      <c r="E230">
        <v>68900</v>
      </c>
      <c r="F230" s="14">
        <v>86000</v>
      </c>
      <c r="G230" s="14" t="str">
        <f t="shared" si="22"/>
        <v>&gt;50K</v>
      </c>
      <c r="H230">
        <v>1.2482</v>
      </c>
      <c r="I230">
        <v>2</v>
      </c>
      <c r="J230" t="s">
        <v>19</v>
      </c>
      <c r="K230">
        <v>41</v>
      </c>
      <c r="L230" s="14">
        <v>235000</v>
      </c>
      <c r="M230" s="14" t="str">
        <f t="shared" si="23"/>
        <v>&gt;100K</v>
      </c>
      <c r="N230">
        <v>195000</v>
      </c>
      <c r="O230" s="11">
        <v>85.57</v>
      </c>
      <c r="P230">
        <v>180</v>
      </c>
      <c r="Q230" t="str">
        <f t="shared" si="24"/>
        <v>Above 75</v>
      </c>
      <c r="R230">
        <v>2.5</v>
      </c>
      <c r="T230" t="str">
        <f t="shared" si="25"/>
        <v>&gt;100K</v>
      </c>
      <c r="U230" t="str">
        <f>IF(AND(O230&gt;50,O230&lt;75),"51%-74%",IF(O230&lt;25,"below 25",IF(O230&lt;50,"25%- 50%",IF(O230&gt;=75,"Above 75"))))</f>
        <v>Above 75</v>
      </c>
      <c r="V230" t="str">
        <f t="shared" si="26"/>
        <v>25%- 49%</v>
      </c>
      <c r="W230" t="str">
        <f t="shared" si="27"/>
        <v>&gt;50K</v>
      </c>
    </row>
    <row r="231" spans="1:23" x14ac:dyDescent="0.3">
      <c r="A231">
        <v>223</v>
      </c>
      <c r="B231">
        <v>9</v>
      </c>
      <c r="C231">
        <v>11.88</v>
      </c>
      <c r="D231" t="str">
        <f t="shared" si="21"/>
        <v>below 25</v>
      </c>
      <c r="E231">
        <v>119500</v>
      </c>
      <c r="F231" s="14">
        <v>138000</v>
      </c>
      <c r="G231" s="14" t="str">
        <f t="shared" si="22"/>
        <v>&gt;100K</v>
      </c>
      <c r="H231">
        <v>1.1548</v>
      </c>
      <c r="I231">
        <v>2</v>
      </c>
      <c r="J231" t="s">
        <v>19</v>
      </c>
      <c r="K231">
        <v>20</v>
      </c>
      <c r="L231" s="14">
        <v>665000</v>
      </c>
      <c r="M231" s="14" t="str">
        <f t="shared" si="23"/>
        <v>&gt;600K</v>
      </c>
      <c r="N231">
        <v>445000</v>
      </c>
      <c r="O231" s="11">
        <v>66.36</v>
      </c>
      <c r="P231">
        <v>360</v>
      </c>
      <c r="Q231" t="str">
        <f t="shared" si="24"/>
        <v>50%-74%</v>
      </c>
      <c r="R231">
        <v>2.87</v>
      </c>
      <c r="T231" t="str">
        <f t="shared" si="25"/>
        <v>&gt;600K</v>
      </c>
      <c r="U231" t="str">
        <f>IF(AND(O231&gt;50,O231&lt;75),"51%-74%",IF(O231&lt;25,"below 25",IF(O231&lt;50,"25%- 50%",IF(O231&gt;=75,"Above 75"))))</f>
        <v>51%-74%</v>
      </c>
      <c r="V231" t="str">
        <f t="shared" si="26"/>
        <v>below 25</v>
      </c>
      <c r="W231" t="str">
        <f t="shared" si="27"/>
        <v>&gt;100K</v>
      </c>
    </row>
    <row r="232" spans="1:23" x14ac:dyDescent="0.3">
      <c r="A232">
        <v>224</v>
      </c>
      <c r="B232">
        <v>17</v>
      </c>
      <c r="C232">
        <v>7.85</v>
      </c>
      <c r="D232" t="str">
        <f t="shared" si="21"/>
        <v>below 25</v>
      </c>
      <c r="E232">
        <v>65800</v>
      </c>
      <c r="F232" s="14">
        <v>90000</v>
      </c>
      <c r="G232" s="14" t="str">
        <f t="shared" si="22"/>
        <v>&gt;50K</v>
      </c>
      <c r="H232">
        <v>1.3677999999999999</v>
      </c>
      <c r="I232">
        <v>2</v>
      </c>
      <c r="J232" t="s">
        <v>19</v>
      </c>
      <c r="K232">
        <v>20</v>
      </c>
      <c r="L232" s="14">
        <v>145000</v>
      </c>
      <c r="M232" s="14" t="str">
        <f t="shared" si="23"/>
        <v>&gt;100K</v>
      </c>
      <c r="N232">
        <v>115000</v>
      </c>
      <c r="O232" s="11">
        <v>80.900000000000006</v>
      </c>
      <c r="P232">
        <v>240</v>
      </c>
      <c r="Q232" t="str">
        <f t="shared" si="24"/>
        <v>Above 75</v>
      </c>
      <c r="R232">
        <v>3.22</v>
      </c>
      <c r="T232" t="str">
        <f t="shared" si="25"/>
        <v>&gt;100K</v>
      </c>
      <c r="U232" t="str">
        <f>IF(AND(O232&gt;50,O232&lt;75),"51%-74%",IF(O232&lt;25,"below 25",IF(O232&lt;50,"25%- 50%",IF(O232&gt;=75,"Above 75"))))</f>
        <v>Above 75</v>
      </c>
      <c r="V232" t="str">
        <f t="shared" si="26"/>
        <v>below 25</v>
      </c>
      <c r="W232" t="str">
        <f t="shared" si="27"/>
        <v>&gt;50K</v>
      </c>
    </row>
    <row r="233" spans="1:23" x14ac:dyDescent="0.3">
      <c r="A233">
        <v>225</v>
      </c>
      <c r="B233">
        <v>6</v>
      </c>
      <c r="C233">
        <v>78.349999999999994</v>
      </c>
      <c r="D233" t="str">
        <f t="shared" si="21"/>
        <v>Above 75</v>
      </c>
      <c r="E233">
        <v>86700</v>
      </c>
      <c r="F233" s="14">
        <v>56000</v>
      </c>
      <c r="G233" s="14" t="str">
        <f t="shared" si="22"/>
        <v>&gt;50K</v>
      </c>
      <c r="H233">
        <v>0.64590000000000003</v>
      </c>
      <c r="I233">
        <v>1</v>
      </c>
      <c r="J233" t="s">
        <v>19</v>
      </c>
      <c r="K233">
        <v>42</v>
      </c>
      <c r="L233" s="14">
        <v>165000</v>
      </c>
      <c r="M233" s="14" t="str">
        <f t="shared" si="23"/>
        <v>&gt;100K</v>
      </c>
      <c r="N233">
        <v>165000</v>
      </c>
      <c r="O233" s="11">
        <v>97</v>
      </c>
      <c r="P233">
        <v>360</v>
      </c>
      <c r="Q233" t="str">
        <f t="shared" si="24"/>
        <v>Above 75</v>
      </c>
      <c r="R233">
        <v>2.85</v>
      </c>
      <c r="T233" t="str">
        <f t="shared" si="25"/>
        <v>&gt;100K</v>
      </c>
      <c r="U233" t="str">
        <f>IF(AND(O233&gt;50,O233&lt;75),"51%-74%",IF(O233&lt;25,"below 25",IF(O233&lt;50,"25%- 50%",IF(O233&gt;=75,"Above 75"))))</f>
        <v>Above 75</v>
      </c>
      <c r="V233" t="str">
        <f t="shared" si="26"/>
        <v>Above 75</v>
      </c>
      <c r="W233" t="str">
        <f t="shared" si="27"/>
        <v>&gt;50K</v>
      </c>
    </row>
    <row r="234" spans="1:23" x14ac:dyDescent="0.3">
      <c r="A234">
        <v>226</v>
      </c>
      <c r="B234">
        <v>6</v>
      </c>
      <c r="C234">
        <v>44.1</v>
      </c>
      <c r="D234" t="str">
        <f t="shared" si="21"/>
        <v>25%- 49%</v>
      </c>
      <c r="E234">
        <v>83300</v>
      </c>
      <c r="F234" s="14">
        <v>113000</v>
      </c>
      <c r="G234" s="14" t="str">
        <f t="shared" si="22"/>
        <v>&gt;100K</v>
      </c>
      <c r="H234">
        <v>1.3565</v>
      </c>
      <c r="I234">
        <v>2</v>
      </c>
      <c r="J234" t="s">
        <v>19</v>
      </c>
      <c r="K234">
        <v>42</v>
      </c>
      <c r="L234" s="14">
        <v>755000</v>
      </c>
      <c r="M234" s="14" t="str">
        <f t="shared" si="23"/>
        <v>&gt;600K</v>
      </c>
      <c r="N234">
        <v>395000</v>
      </c>
      <c r="O234" s="11">
        <v>52.58</v>
      </c>
      <c r="P234">
        <v>240</v>
      </c>
      <c r="Q234" t="str">
        <f t="shared" si="24"/>
        <v>50%-74%</v>
      </c>
      <c r="R234">
        <v>2.62</v>
      </c>
      <c r="T234" t="str">
        <f t="shared" si="25"/>
        <v>&gt;600K</v>
      </c>
      <c r="U234" t="str">
        <f>IF(AND(O234&gt;50,O234&lt;75),"51%-74%",IF(O234&lt;25,"below 25",IF(O234&lt;50,"25%- 50%",IF(O234&gt;=75,"Above 75"))))</f>
        <v>51%-74%</v>
      </c>
      <c r="V234" t="str">
        <f t="shared" si="26"/>
        <v>25%- 49%</v>
      </c>
      <c r="W234" t="str">
        <f t="shared" si="27"/>
        <v>&gt;100K</v>
      </c>
    </row>
    <row r="235" spans="1:23" x14ac:dyDescent="0.3">
      <c r="A235">
        <v>227</v>
      </c>
      <c r="B235">
        <v>36</v>
      </c>
      <c r="C235">
        <v>11.04</v>
      </c>
      <c r="D235" t="str">
        <f t="shared" si="21"/>
        <v>below 25</v>
      </c>
      <c r="E235">
        <v>96500</v>
      </c>
      <c r="F235" s="14">
        <v>278000</v>
      </c>
      <c r="G235" s="14" t="str">
        <f t="shared" si="22"/>
        <v>&gt;225K</v>
      </c>
      <c r="H235">
        <v>2.8807999999999998</v>
      </c>
      <c r="I235">
        <v>2</v>
      </c>
      <c r="J235" t="s">
        <v>19</v>
      </c>
      <c r="K235">
        <v>20</v>
      </c>
      <c r="L235" s="14">
        <v>755000</v>
      </c>
      <c r="M235" s="14" t="str">
        <f t="shared" si="23"/>
        <v>&gt;600K</v>
      </c>
      <c r="N235">
        <v>555000</v>
      </c>
      <c r="O235" s="11">
        <v>74.45</v>
      </c>
      <c r="P235">
        <v>360</v>
      </c>
      <c r="Q235" t="str">
        <f t="shared" si="24"/>
        <v>50%-74%</v>
      </c>
      <c r="R235">
        <v>3.37</v>
      </c>
      <c r="T235" t="str">
        <f t="shared" si="25"/>
        <v>&gt;600K</v>
      </c>
      <c r="U235" t="str">
        <f>IF(AND(O235&gt;50,O235&lt;75),"51%-74%",IF(O235&lt;25,"below 25",IF(O235&lt;50,"25%- 50%",IF(O235&gt;=75,"Above 75"))))</f>
        <v>51%-74%</v>
      </c>
      <c r="V235" t="str">
        <f t="shared" si="26"/>
        <v>below 25</v>
      </c>
      <c r="W235" t="str">
        <f t="shared" si="27"/>
        <v>&gt;225K</v>
      </c>
    </row>
    <row r="236" spans="1:23" x14ac:dyDescent="0.3">
      <c r="A236">
        <v>228</v>
      </c>
      <c r="B236">
        <v>48</v>
      </c>
      <c r="C236">
        <v>13.61</v>
      </c>
      <c r="D236" t="str">
        <f t="shared" si="21"/>
        <v>below 25</v>
      </c>
      <c r="E236">
        <v>84800</v>
      </c>
      <c r="F236" s="14">
        <v>138000</v>
      </c>
      <c r="G236" s="14" t="str">
        <f t="shared" si="22"/>
        <v>&gt;100K</v>
      </c>
      <c r="H236">
        <v>1.6274</v>
      </c>
      <c r="I236">
        <v>2</v>
      </c>
      <c r="J236" t="s">
        <v>19</v>
      </c>
      <c r="K236">
        <v>30</v>
      </c>
      <c r="L236" s="14">
        <v>345000</v>
      </c>
      <c r="M236" s="14" t="str">
        <f t="shared" si="23"/>
        <v>&gt;300K</v>
      </c>
      <c r="N236">
        <v>325000</v>
      </c>
      <c r="O236" s="11">
        <v>95</v>
      </c>
      <c r="P236">
        <v>360</v>
      </c>
      <c r="Q236" t="str">
        <f t="shared" si="24"/>
        <v>Above 75</v>
      </c>
      <c r="R236">
        <v>3.62</v>
      </c>
      <c r="T236" t="str">
        <f t="shared" si="25"/>
        <v>&gt;300K</v>
      </c>
      <c r="U236" t="str">
        <f>IF(AND(O236&gt;50,O236&lt;75),"51%-74%",IF(O236&lt;25,"below 25",IF(O236&lt;50,"25%- 50%",IF(O236&gt;=75,"Above 75"))))</f>
        <v>Above 75</v>
      </c>
      <c r="V236" t="str">
        <f t="shared" si="26"/>
        <v>below 25</v>
      </c>
      <c r="W236" t="str">
        <f t="shared" si="27"/>
        <v>&gt;100K</v>
      </c>
    </row>
    <row r="237" spans="1:23" x14ac:dyDescent="0.3">
      <c r="A237">
        <v>229</v>
      </c>
      <c r="B237">
        <v>32</v>
      </c>
      <c r="C237">
        <v>52.39</v>
      </c>
      <c r="D237" t="str">
        <f t="shared" si="21"/>
        <v>50%-74%</v>
      </c>
      <c r="E237">
        <v>70800</v>
      </c>
      <c r="F237" s="14">
        <v>144000</v>
      </c>
      <c r="G237" s="14" t="str">
        <f t="shared" si="22"/>
        <v>&gt;100K</v>
      </c>
      <c r="H237">
        <v>2.0339</v>
      </c>
      <c r="I237">
        <v>2</v>
      </c>
      <c r="J237" t="s">
        <v>19</v>
      </c>
      <c r="K237">
        <v>20</v>
      </c>
      <c r="L237" s="14">
        <v>725000</v>
      </c>
      <c r="M237" s="14" t="str">
        <f t="shared" si="23"/>
        <v>&gt;600K</v>
      </c>
      <c r="N237">
        <v>505000</v>
      </c>
      <c r="O237" s="11">
        <v>70.8</v>
      </c>
      <c r="P237">
        <v>360</v>
      </c>
      <c r="Q237" t="str">
        <f t="shared" si="24"/>
        <v>50%-74%</v>
      </c>
      <c r="R237">
        <v>3.5</v>
      </c>
      <c r="T237" t="str">
        <f t="shared" si="25"/>
        <v>&gt;600K</v>
      </c>
      <c r="U237" t="str">
        <f>IF(AND(O237&gt;50,O237&lt;75),"51%-74%",IF(O237&lt;25,"below 25",IF(O237&lt;50,"25%- 50%",IF(O237&gt;=75,"Above 75"))))</f>
        <v>51%-74%</v>
      </c>
      <c r="V237" t="str">
        <f t="shared" si="26"/>
        <v>50%-74%</v>
      </c>
      <c r="W237" t="str">
        <f t="shared" si="27"/>
        <v>&gt;100K</v>
      </c>
    </row>
    <row r="238" spans="1:23" x14ac:dyDescent="0.3">
      <c r="A238">
        <v>230</v>
      </c>
      <c r="B238">
        <v>6</v>
      </c>
      <c r="C238">
        <v>86.84</v>
      </c>
      <c r="D238" t="str">
        <f t="shared" si="21"/>
        <v>Above 75</v>
      </c>
      <c r="E238">
        <v>127900</v>
      </c>
      <c r="F238" s="14">
        <v>92000</v>
      </c>
      <c r="G238" s="14" t="str">
        <f t="shared" si="22"/>
        <v>&gt;50K</v>
      </c>
      <c r="H238">
        <v>0.71930000000000005</v>
      </c>
      <c r="I238">
        <v>2</v>
      </c>
      <c r="J238" t="s">
        <v>19</v>
      </c>
      <c r="K238">
        <v>30</v>
      </c>
      <c r="L238" s="14">
        <v>1005000</v>
      </c>
      <c r="M238" s="14" t="str">
        <f t="shared" si="23"/>
        <v>&gt;800K</v>
      </c>
      <c r="N238">
        <v>515000</v>
      </c>
      <c r="O238" s="11">
        <v>51</v>
      </c>
      <c r="P238">
        <v>360</v>
      </c>
      <c r="Q238" t="str">
        <f t="shared" si="24"/>
        <v>50%-74%</v>
      </c>
      <c r="R238">
        <v>3.62</v>
      </c>
      <c r="T238" t="str">
        <f t="shared" si="25"/>
        <v>&gt;800K</v>
      </c>
      <c r="U238" t="str">
        <f>IF(AND(O238&gt;50,O238&lt;75),"51%-74%",IF(O238&lt;25,"below 25",IF(O238&lt;50,"25%- 50%",IF(O238&gt;=75,"Above 75"))))</f>
        <v>51%-74%</v>
      </c>
      <c r="V238" t="str">
        <f t="shared" si="26"/>
        <v>Above 75</v>
      </c>
      <c r="W238" t="str">
        <f t="shared" si="27"/>
        <v>&gt;50K</v>
      </c>
    </row>
    <row r="239" spans="1:23" x14ac:dyDescent="0.3">
      <c r="A239">
        <v>231</v>
      </c>
      <c r="B239">
        <v>34</v>
      </c>
      <c r="C239">
        <v>59.46</v>
      </c>
      <c r="D239" t="str">
        <f t="shared" si="21"/>
        <v>50%-74%</v>
      </c>
      <c r="E239">
        <v>96500</v>
      </c>
      <c r="F239" s="14">
        <v>306000</v>
      </c>
      <c r="G239" s="14" t="str">
        <f t="shared" si="22"/>
        <v>&gt;225K</v>
      </c>
      <c r="H239">
        <v>3.1709999999999998</v>
      </c>
      <c r="I239">
        <v>2</v>
      </c>
      <c r="J239" t="s">
        <v>19</v>
      </c>
      <c r="K239">
        <v>30</v>
      </c>
      <c r="L239" s="14">
        <v>605000</v>
      </c>
      <c r="M239" s="14" t="str">
        <f t="shared" si="23"/>
        <v>&gt;600K</v>
      </c>
      <c r="N239">
        <v>395000</v>
      </c>
      <c r="O239" s="11">
        <v>66.33</v>
      </c>
      <c r="P239">
        <v>180</v>
      </c>
      <c r="Q239" t="str">
        <f t="shared" si="24"/>
        <v>50%-74%</v>
      </c>
      <c r="R239">
        <v>2.75</v>
      </c>
      <c r="T239" t="str">
        <f t="shared" si="25"/>
        <v>&gt;600K</v>
      </c>
      <c r="U239" t="str">
        <f>IF(AND(O239&gt;50,O239&lt;75),"51%-74%",IF(O239&lt;25,"below 25",IF(O239&lt;50,"25%- 50%",IF(O239&gt;=75,"Above 75"))))</f>
        <v>51%-74%</v>
      </c>
      <c r="V239" t="str">
        <f t="shared" si="26"/>
        <v>50%-74%</v>
      </c>
      <c r="W239" t="str">
        <f t="shared" si="27"/>
        <v>&gt;225K</v>
      </c>
    </row>
    <row r="240" spans="1:23" x14ac:dyDescent="0.3">
      <c r="A240">
        <v>232</v>
      </c>
      <c r="B240">
        <v>6</v>
      </c>
      <c r="C240">
        <v>32.619999999999997</v>
      </c>
      <c r="D240" t="str">
        <f t="shared" si="21"/>
        <v>25%- 49%</v>
      </c>
      <c r="E240">
        <v>127900</v>
      </c>
      <c r="F240" s="14">
        <v>328000</v>
      </c>
      <c r="G240" s="14" t="str">
        <f t="shared" si="22"/>
        <v>&gt;225K</v>
      </c>
      <c r="H240">
        <v>2.5644999999999998</v>
      </c>
      <c r="I240">
        <v>2</v>
      </c>
      <c r="J240" t="s">
        <v>19</v>
      </c>
      <c r="K240">
        <v>20</v>
      </c>
      <c r="L240" s="14">
        <v>1915000</v>
      </c>
      <c r="M240" s="14" t="str">
        <f t="shared" si="23"/>
        <v>&gt;800K</v>
      </c>
      <c r="N240">
        <v>715000</v>
      </c>
      <c r="O240" s="11">
        <v>37.380000000000003</v>
      </c>
      <c r="P240">
        <v>240</v>
      </c>
      <c r="Q240" t="str">
        <f t="shared" si="24"/>
        <v>25%- 49%</v>
      </c>
      <c r="R240">
        <v>2.5</v>
      </c>
      <c r="T240" t="str">
        <f t="shared" si="25"/>
        <v>&gt;800K</v>
      </c>
      <c r="U240" t="str">
        <f>IF(AND(O240&gt;50,O240&lt;75),"51%-74%",IF(O240&lt;25,"below 25",IF(O240&lt;50,"25%- 50%",IF(O240&gt;=75,"Above 75"))))</f>
        <v>25%- 50%</v>
      </c>
      <c r="V240" t="str">
        <f t="shared" si="26"/>
        <v>25%- 49%</v>
      </c>
      <c r="W240" t="str">
        <f t="shared" si="27"/>
        <v>&gt;225K</v>
      </c>
    </row>
    <row r="241" spans="1:23" x14ac:dyDescent="0.3">
      <c r="A241">
        <v>233</v>
      </c>
      <c r="B241">
        <v>19</v>
      </c>
      <c r="C241">
        <v>4.1100000000000003</v>
      </c>
      <c r="D241" t="str">
        <f t="shared" si="21"/>
        <v>below 25</v>
      </c>
      <c r="E241">
        <v>104300</v>
      </c>
      <c r="F241" s="14">
        <v>143000</v>
      </c>
      <c r="G241" s="14" t="str">
        <f t="shared" si="22"/>
        <v>&gt;100K</v>
      </c>
      <c r="H241">
        <v>1.371</v>
      </c>
      <c r="I241">
        <v>2</v>
      </c>
      <c r="J241" t="s">
        <v>19</v>
      </c>
      <c r="K241">
        <v>20</v>
      </c>
      <c r="L241" s="14">
        <v>335000</v>
      </c>
      <c r="M241" s="14" t="str">
        <f t="shared" si="23"/>
        <v>&gt;300K</v>
      </c>
      <c r="N241">
        <v>195000</v>
      </c>
      <c r="O241" s="11">
        <v>58.48</v>
      </c>
      <c r="P241">
        <v>180</v>
      </c>
      <c r="Q241" t="str">
        <f t="shared" si="24"/>
        <v>50%-74%</v>
      </c>
      <c r="R241">
        <v>2.5</v>
      </c>
      <c r="T241" t="str">
        <f t="shared" si="25"/>
        <v>&gt;300K</v>
      </c>
      <c r="U241" t="str">
        <f>IF(AND(O241&gt;50,O241&lt;75),"51%-74%",IF(O241&lt;25,"below 25",IF(O241&lt;50,"25%- 50%",IF(O241&gt;=75,"Above 75"))))</f>
        <v>51%-74%</v>
      </c>
      <c r="V241" t="str">
        <f t="shared" si="26"/>
        <v>below 25</v>
      </c>
      <c r="W241" t="str">
        <f t="shared" si="27"/>
        <v>&gt;100K</v>
      </c>
    </row>
    <row r="242" spans="1:23" x14ac:dyDescent="0.3">
      <c r="A242">
        <v>234</v>
      </c>
      <c r="B242">
        <v>55</v>
      </c>
      <c r="C242">
        <v>3.52</v>
      </c>
      <c r="D242" t="str">
        <f t="shared" si="21"/>
        <v>below 25</v>
      </c>
      <c r="E242">
        <v>76700</v>
      </c>
      <c r="F242" s="14">
        <v>94000</v>
      </c>
      <c r="G242" s="14" t="str">
        <f t="shared" si="22"/>
        <v>&gt;50K</v>
      </c>
      <c r="H242">
        <v>1.2256</v>
      </c>
      <c r="I242">
        <v>2</v>
      </c>
      <c r="J242" t="s">
        <v>19</v>
      </c>
      <c r="K242">
        <v>30</v>
      </c>
      <c r="L242" s="14">
        <v>345000</v>
      </c>
      <c r="M242" s="14" t="str">
        <f t="shared" si="23"/>
        <v>&gt;300K</v>
      </c>
      <c r="N242">
        <v>215000</v>
      </c>
      <c r="O242" s="11">
        <v>63</v>
      </c>
      <c r="P242">
        <v>180</v>
      </c>
      <c r="Q242" t="str">
        <f t="shared" si="24"/>
        <v>50%-74%</v>
      </c>
      <c r="R242">
        <v>3.75</v>
      </c>
      <c r="T242" t="str">
        <f t="shared" si="25"/>
        <v>&gt;300K</v>
      </c>
      <c r="U242" t="str">
        <f>IF(AND(O242&gt;50,O242&lt;75),"51%-74%",IF(O242&lt;25,"below 25",IF(O242&lt;50,"25%- 50%",IF(O242&gt;=75,"Above 75"))))</f>
        <v>51%-74%</v>
      </c>
      <c r="V242" t="str">
        <f t="shared" si="26"/>
        <v>below 25</v>
      </c>
      <c r="W242" t="str">
        <f t="shared" si="27"/>
        <v>&gt;50K</v>
      </c>
    </row>
    <row r="243" spans="1:23" x14ac:dyDescent="0.3">
      <c r="A243">
        <v>235</v>
      </c>
      <c r="B243">
        <v>48</v>
      </c>
      <c r="C243">
        <v>33.74</v>
      </c>
      <c r="D243" t="str">
        <f t="shared" si="21"/>
        <v>25%- 49%</v>
      </c>
      <c r="E243">
        <v>97600</v>
      </c>
      <c r="F243" s="14">
        <v>86000</v>
      </c>
      <c r="G243" s="14" t="str">
        <f t="shared" si="22"/>
        <v>&gt;50K</v>
      </c>
      <c r="H243">
        <v>0.88109999999999999</v>
      </c>
      <c r="I243">
        <v>2</v>
      </c>
      <c r="J243" t="s">
        <v>19</v>
      </c>
      <c r="K243">
        <v>43</v>
      </c>
      <c r="L243" s="14">
        <v>535000</v>
      </c>
      <c r="M243" s="14" t="str">
        <f t="shared" si="23"/>
        <v>&gt;300K</v>
      </c>
      <c r="N243">
        <v>275000</v>
      </c>
      <c r="O243" s="11">
        <v>51.69</v>
      </c>
      <c r="P243">
        <v>180</v>
      </c>
      <c r="Q243" t="str">
        <f t="shared" si="24"/>
        <v>50%-74%</v>
      </c>
      <c r="R243">
        <v>2.75</v>
      </c>
      <c r="T243" t="str">
        <f t="shared" si="25"/>
        <v>&gt;300K</v>
      </c>
      <c r="U243" t="str">
        <f>IF(AND(O243&gt;50,O243&lt;75),"51%-74%",IF(O243&lt;25,"below 25",IF(O243&lt;50,"25%- 50%",IF(O243&gt;=75,"Above 75"))))</f>
        <v>51%-74%</v>
      </c>
      <c r="V243" t="str">
        <f t="shared" si="26"/>
        <v>25%- 49%</v>
      </c>
      <c r="W243" t="str">
        <f t="shared" si="27"/>
        <v>&gt;50K</v>
      </c>
    </row>
    <row r="244" spans="1:23" x14ac:dyDescent="0.3">
      <c r="A244">
        <v>236</v>
      </c>
      <c r="B244">
        <v>47</v>
      </c>
      <c r="C244">
        <v>7.21</v>
      </c>
      <c r="D244" t="str">
        <f t="shared" si="21"/>
        <v>below 25</v>
      </c>
      <c r="E244">
        <v>80700</v>
      </c>
      <c r="F244" s="14">
        <v>251000</v>
      </c>
      <c r="G244" s="14" t="str">
        <f t="shared" si="22"/>
        <v>&gt;225K</v>
      </c>
      <c r="H244">
        <v>3.1103000000000001</v>
      </c>
      <c r="I244">
        <v>2</v>
      </c>
      <c r="J244" t="s">
        <v>19</v>
      </c>
      <c r="K244">
        <v>10</v>
      </c>
      <c r="L244" s="14">
        <v>1425000</v>
      </c>
      <c r="M244" s="14" t="str">
        <f t="shared" si="23"/>
        <v>&gt;800K</v>
      </c>
      <c r="N244">
        <v>405000</v>
      </c>
      <c r="O244" s="11">
        <v>28.34</v>
      </c>
      <c r="P244">
        <v>180</v>
      </c>
      <c r="Q244" t="str">
        <f t="shared" si="24"/>
        <v>25%- 49%</v>
      </c>
      <c r="R244">
        <v>2.62</v>
      </c>
      <c r="T244" t="str">
        <f t="shared" si="25"/>
        <v>&gt;800K</v>
      </c>
      <c r="U244" t="str">
        <f>IF(AND(O244&gt;50,O244&lt;75),"51%-74%",IF(O244&lt;25,"below 25",IF(O244&lt;50,"25%- 50%",IF(O244&gt;=75,"Above 75"))))</f>
        <v>25%- 50%</v>
      </c>
      <c r="V244" t="str">
        <f t="shared" si="26"/>
        <v>below 25</v>
      </c>
      <c r="W244" t="str">
        <f t="shared" si="27"/>
        <v>&gt;225K</v>
      </c>
    </row>
    <row r="245" spans="1:23" x14ac:dyDescent="0.3">
      <c r="A245">
        <v>237</v>
      </c>
      <c r="B245">
        <v>39</v>
      </c>
      <c r="C245">
        <v>2.97</v>
      </c>
      <c r="D245" t="str">
        <f t="shared" si="21"/>
        <v>below 25</v>
      </c>
      <c r="E245">
        <v>65500</v>
      </c>
      <c r="F245" s="14">
        <v>156000</v>
      </c>
      <c r="G245" s="14" t="str">
        <f t="shared" si="22"/>
        <v>&gt;150K</v>
      </c>
      <c r="H245">
        <v>2.3816999999999999</v>
      </c>
      <c r="I245">
        <v>2</v>
      </c>
      <c r="J245" t="s">
        <v>20</v>
      </c>
      <c r="K245">
        <v>10</v>
      </c>
      <c r="L245" s="14">
        <v>455000</v>
      </c>
      <c r="M245" s="14" t="str">
        <f t="shared" si="23"/>
        <v>&gt;300K</v>
      </c>
      <c r="N245">
        <v>315000</v>
      </c>
      <c r="O245" s="11">
        <v>68.58</v>
      </c>
      <c r="P245">
        <v>360</v>
      </c>
      <c r="Q245" t="str">
        <f t="shared" si="24"/>
        <v>50%-74%</v>
      </c>
      <c r="R245">
        <v>2.87</v>
      </c>
      <c r="T245" t="str">
        <f t="shared" si="25"/>
        <v>&gt;300K</v>
      </c>
      <c r="U245" t="str">
        <f>IF(AND(O245&gt;50,O245&lt;75),"51%-74%",IF(O245&lt;25,"below 25",IF(O245&lt;50,"25%- 50%",IF(O245&gt;=75,"Above 75"))))</f>
        <v>51%-74%</v>
      </c>
      <c r="V245" t="str">
        <f t="shared" si="26"/>
        <v>below 25</v>
      </c>
      <c r="W245" t="str">
        <f t="shared" si="27"/>
        <v>&gt;150K</v>
      </c>
    </row>
    <row r="246" spans="1:23" x14ac:dyDescent="0.3">
      <c r="A246">
        <v>238</v>
      </c>
      <c r="B246">
        <v>6</v>
      </c>
      <c r="C246">
        <v>66.11</v>
      </c>
      <c r="D246" t="str">
        <f t="shared" si="21"/>
        <v>50%-74%</v>
      </c>
      <c r="E246">
        <v>92700</v>
      </c>
      <c r="F246" s="14">
        <v>170000</v>
      </c>
      <c r="G246" s="14" t="str">
        <f t="shared" si="22"/>
        <v>&gt;150K</v>
      </c>
      <c r="H246">
        <v>1.8339000000000001</v>
      </c>
      <c r="I246">
        <v>2</v>
      </c>
      <c r="J246" t="s">
        <v>20</v>
      </c>
      <c r="K246">
        <v>10</v>
      </c>
      <c r="L246" s="14">
        <v>805000</v>
      </c>
      <c r="M246" s="14" t="str">
        <f t="shared" si="23"/>
        <v>&gt;800K</v>
      </c>
      <c r="N246">
        <v>315000</v>
      </c>
      <c r="O246" s="11">
        <v>39.75</v>
      </c>
      <c r="P246">
        <v>360</v>
      </c>
      <c r="Q246" t="str">
        <f t="shared" si="24"/>
        <v>25%- 49%</v>
      </c>
      <c r="R246">
        <v>2.62</v>
      </c>
      <c r="T246" t="str">
        <f t="shared" si="25"/>
        <v>&gt;800K</v>
      </c>
      <c r="U246" t="str">
        <f>IF(AND(O246&gt;50,O246&lt;75),"51%-74%",IF(O246&lt;25,"below 25",IF(O246&lt;50,"25%- 50%",IF(O246&gt;=75,"Above 75"))))</f>
        <v>25%- 50%</v>
      </c>
      <c r="V246" t="str">
        <f t="shared" si="26"/>
        <v>50%-74%</v>
      </c>
      <c r="W246" t="str">
        <f t="shared" si="27"/>
        <v>&gt;150K</v>
      </c>
    </row>
    <row r="247" spans="1:23" x14ac:dyDescent="0.3">
      <c r="A247">
        <v>239</v>
      </c>
      <c r="B247">
        <v>6</v>
      </c>
      <c r="C247">
        <v>68.739999999999995</v>
      </c>
      <c r="D247" t="str">
        <f t="shared" si="21"/>
        <v>50%-74%</v>
      </c>
      <c r="E247">
        <v>83300</v>
      </c>
      <c r="F247" s="14">
        <v>111000</v>
      </c>
      <c r="G247" s="14" t="str">
        <f t="shared" si="22"/>
        <v>&gt;100K</v>
      </c>
      <c r="H247">
        <v>1.3325</v>
      </c>
      <c r="I247">
        <v>2</v>
      </c>
      <c r="J247" t="s">
        <v>20</v>
      </c>
      <c r="K247">
        <v>39</v>
      </c>
      <c r="L247" s="14">
        <v>655000</v>
      </c>
      <c r="M247" s="14" t="str">
        <f t="shared" si="23"/>
        <v>&gt;600K</v>
      </c>
      <c r="N247">
        <v>595000</v>
      </c>
      <c r="O247" s="11">
        <v>91.74</v>
      </c>
      <c r="P247">
        <v>360</v>
      </c>
      <c r="Q247" t="str">
        <f t="shared" si="24"/>
        <v>Above 75</v>
      </c>
      <c r="R247">
        <v>2.99</v>
      </c>
      <c r="T247" t="str">
        <f t="shared" si="25"/>
        <v>&gt;600K</v>
      </c>
      <c r="U247" t="str">
        <f>IF(AND(O247&gt;50,O247&lt;75),"51%-74%",IF(O247&lt;25,"below 25",IF(O247&lt;50,"25%- 50%",IF(O247&gt;=75,"Above 75"))))</f>
        <v>Above 75</v>
      </c>
      <c r="V247" t="str">
        <f t="shared" si="26"/>
        <v>50%-74%</v>
      </c>
      <c r="W247" t="str">
        <f t="shared" si="27"/>
        <v>&gt;100K</v>
      </c>
    </row>
    <row r="248" spans="1:23" x14ac:dyDescent="0.3">
      <c r="A248">
        <v>240</v>
      </c>
      <c r="B248">
        <v>21</v>
      </c>
      <c r="C248">
        <v>7.74</v>
      </c>
      <c r="D248" t="str">
        <f t="shared" si="21"/>
        <v>below 25</v>
      </c>
      <c r="E248">
        <v>76900</v>
      </c>
      <c r="F248" s="14">
        <v>298000</v>
      </c>
      <c r="G248" s="14" t="str">
        <f t="shared" si="22"/>
        <v>&gt;225K</v>
      </c>
      <c r="H248">
        <v>3.8752</v>
      </c>
      <c r="I248">
        <v>2</v>
      </c>
      <c r="J248" t="s">
        <v>20</v>
      </c>
      <c r="K248">
        <v>20</v>
      </c>
      <c r="L248" s="14">
        <v>585000</v>
      </c>
      <c r="M248" s="14" t="str">
        <f t="shared" si="23"/>
        <v>&gt;300K</v>
      </c>
      <c r="N248">
        <v>495000</v>
      </c>
      <c r="O248" s="11">
        <v>84.88</v>
      </c>
      <c r="P248">
        <v>360</v>
      </c>
      <c r="Q248" t="str">
        <f t="shared" si="24"/>
        <v>Above 75</v>
      </c>
      <c r="R248">
        <v>3.99</v>
      </c>
      <c r="T248" t="str">
        <f t="shared" si="25"/>
        <v>&gt;300K</v>
      </c>
      <c r="U248" t="str">
        <f>IF(AND(O248&gt;50,O248&lt;75),"51%-74%",IF(O248&lt;25,"below 25",IF(O248&lt;50,"25%- 50%",IF(O248&gt;=75,"Above 75"))))</f>
        <v>Above 75</v>
      </c>
      <c r="V248" t="str">
        <f t="shared" si="26"/>
        <v>below 25</v>
      </c>
      <c r="W248" t="str">
        <f t="shared" si="27"/>
        <v>&gt;225K</v>
      </c>
    </row>
    <row r="249" spans="1:23" x14ac:dyDescent="0.3">
      <c r="A249">
        <v>241</v>
      </c>
      <c r="B249">
        <v>12</v>
      </c>
      <c r="C249">
        <v>21.96</v>
      </c>
      <c r="D249" t="str">
        <f t="shared" si="21"/>
        <v>below 25</v>
      </c>
      <c r="E249">
        <v>69200</v>
      </c>
      <c r="F249" s="14">
        <v>55000</v>
      </c>
      <c r="G249" s="14" t="str">
        <f t="shared" si="22"/>
        <v>&gt;50K</v>
      </c>
      <c r="H249">
        <v>0.79479999999999995</v>
      </c>
      <c r="I249">
        <v>1</v>
      </c>
      <c r="J249" t="s">
        <v>20</v>
      </c>
      <c r="K249">
        <v>30</v>
      </c>
      <c r="L249" s="14">
        <v>205000</v>
      </c>
      <c r="M249" s="14" t="str">
        <f t="shared" si="23"/>
        <v>&gt;100K</v>
      </c>
      <c r="N249">
        <v>195000</v>
      </c>
      <c r="O249" s="11">
        <v>95</v>
      </c>
      <c r="P249">
        <v>360</v>
      </c>
      <c r="Q249" t="str">
        <f t="shared" si="24"/>
        <v>Above 75</v>
      </c>
      <c r="R249">
        <v>3.62</v>
      </c>
      <c r="T249" t="str">
        <f t="shared" si="25"/>
        <v>&gt;100K</v>
      </c>
      <c r="U249" t="str">
        <f>IF(AND(O249&gt;50,O249&lt;75),"51%-74%",IF(O249&lt;25,"below 25",IF(O249&lt;50,"25%- 50%",IF(O249&gt;=75,"Above 75"))))</f>
        <v>Above 75</v>
      </c>
      <c r="V249" t="str">
        <f t="shared" si="26"/>
        <v>below 25</v>
      </c>
      <c r="W249" t="str">
        <f t="shared" si="27"/>
        <v>&gt;50K</v>
      </c>
    </row>
    <row r="250" spans="1:23" x14ac:dyDescent="0.3">
      <c r="A250">
        <v>242</v>
      </c>
      <c r="B250">
        <v>16</v>
      </c>
      <c r="C250">
        <v>18.02</v>
      </c>
      <c r="D250" t="str">
        <f t="shared" si="21"/>
        <v>below 25</v>
      </c>
      <c r="E250">
        <v>78400</v>
      </c>
      <c r="F250" s="14">
        <v>157000</v>
      </c>
      <c r="G250" s="14" t="str">
        <f t="shared" si="22"/>
        <v>&gt;150K</v>
      </c>
      <c r="H250">
        <v>2.0026000000000002</v>
      </c>
      <c r="I250">
        <v>2</v>
      </c>
      <c r="J250" t="s">
        <v>20</v>
      </c>
      <c r="K250">
        <v>30</v>
      </c>
      <c r="L250" s="14">
        <v>625000</v>
      </c>
      <c r="M250" s="14" t="str">
        <f t="shared" si="23"/>
        <v>&gt;600K</v>
      </c>
      <c r="N250">
        <v>525000</v>
      </c>
      <c r="O250" s="11">
        <v>84.12</v>
      </c>
      <c r="P250">
        <v>360</v>
      </c>
      <c r="Q250" t="str">
        <f t="shared" si="24"/>
        <v>Above 75</v>
      </c>
      <c r="R250">
        <v>2.99</v>
      </c>
      <c r="T250" t="str">
        <f t="shared" si="25"/>
        <v>&gt;600K</v>
      </c>
      <c r="U250" t="str">
        <f>IF(AND(O250&gt;50,O250&lt;75),"51%-74%",IF(O250&lt;25,"below 25",IF(O250&lt;50,"25%- 50%",IF(O250&gt;=75,"Above 75"))))</f>
        <v>Above 75</v>
      </c>
      <c r="V250" t="str">
        <f t="shared" si="26"/>
        <v>below 25</v>
      </c>
      <c r="W250" t="str">
        <f t="shared" si="27"/>
        <v>&gt;150K</v>
      </c>
    </row>
    <row r="251" spans="1:23" x14ac:dyDescent="0.3">
      <c r="A251">
        <v>243</v>
      </c>
      <c r="B251">
        <v>34</v>
      </c>
      <c r="C251">
        <v>16.77</v>
      </c>
      <c r="D251" t="str">
        <f t="shared" si="21"/>
        <v>below 25</v>
      </c>
      <c r="E251">
        <v>96500</v>
      </c>
      <c r="F251" s="14">
        <v>278000</v>
      </c>
      <c r="G251" s="14" t="str">
        <f t="shared" si="22"/>
        <v>&gt;225K</v>
      </c>
      <c r="H251">
        <v>2.8807999999999998</v>
      </c>
      <c r="I251">
        <v>2</v>
      </c>
      <c r="J251" t="s">
        <v>20</v>
      </c>
      <c r="K251">
        <v>30</v>
      </c>
      <c r="L251" s="14">
        <v>885000</v>
      </c>
      <c r="M251" s="14" t="str">
        <f t="shared" si="23"/>
        <v>&gt;800K</v>
      </c>
      <c r="N251">
        <v>605000</v>
      </c>
      <c r="O251" s="11">
        <v>67.56</v>
      </c>
      <c r="P251">
        <v>360</v>
      </c>
      <c r="Q251" t="str">
        <f t="shared" si="24"/>
        <v>50%-74%</v>
      </c>
      <c r="R251">
        <v>2.62</v>
      </c>
      <c r="T251" t="str">
        <f t="shared" si="25"/>
        <v>&gt;800K</v>
      </c>
      <c r="U251" t="str">
        <f>IF(AND(O251&gt;50,O251&lt;75),"51%-74%",IF(O251&lt;25,"below 25",IF(O251&lt;50,"25%- 50%",IF(O251&gt;=75,"Above 75"))))</f>
        <v>51%-74%</v>
      </c>
      <c r="V251" t="str">
        <f t="shared" si="26"/>
        <v>below 25</v>
      </c>
      <c r="W251" t="str">
        <f t="shared" si="27"/>
        <v>&gt;225K</v>
      </c>
    </row>
    <row r="252" spans="1:23" x14ac:dyDescent="0.3">
      <c r="A252">
        <v>244</v>
      </c>
      <c r="B252">
        <v>18</v>
      </c>
      <c r="C252">
        <v>6.18</v>
      </c>
      <c r="D252" t="str">
        <f t="shared" si="21"/>
        <v>below 25</v>
      </c>
      <c r="E252">
        <v>71800</v>
      </c>
      <c r="F252" s="14">
        <v>60000</v>
      </c>
      <c r="G252" s="14" t="str">
        <f t="shared" si="22"/>
        <v>&gt;50K</v>
      </c>
      <c r="H252">
        <v>0.8357</v>
      </c>
      <c r="I252">
        <v>2</v>
      </c>
      <c r="J252" t="s">
        <v>20</v>
      </c>
      <c r="K252">
        <v>20</v>
      </c>
      <c r="L252" s="14">
        <v>305000</v>
      </c>
      <c r="M252" s="14" t="str">
        <f t="shared" si="23"/>
        <v>&gt;300K</v>
      </c>
      <c r="N252">
        <v>215000</v>
      </c>
      <c r="O252" s="11">
        <v>70.12</v>
      </c>
      <c r="P252">
        <v>360</v>
      </c>
      <c r="Q252" t="str">
        <f t="shared" si="24"/>
        <v>50%-74%</v>
      </c>
      <c r="R252">
        <v>3</v>
      </c>
      <c r="T252" t="str">
        <f t="shared" si="25"/>
        <v>&gt;300K</v>
      </c>
      <c r="U252" t="str">
        <f>IF(AND(O252&gt;50,O252&lt;75),"51%-74%",IF(O252&lt;25,"below 25",IF(O252&lt;50,"25%- 50%",IF(O252&gt;=75,"Above 75"))))</f>
        <v>51%-74%</v>
      </c>
      <c r="V252" t="str">
        <f t="shared" si="26"/>
        <v>below 25</v>
      </c>
      <c r="W252" t="str">
        <f t="shared" si="27"/>
        <v>&gt;50K</v>
      </c>
    </row>
    <row r="253" spans="1:23" x14ac:dyDescent="0.3">
      <c r="A253">
        <v>245</v>
      </c>
      <c r="B253">
        <v>27</v>
      </c>
      <c r="C253">
        <v>6.42</v>
      </c>
      <c r="D253" t="str">
        <f t="shared" si="21"/>
        <v>below 25</v>
      </c>
      <c r="E253">
        <v>102800</v>
      </c>
      <c r="F253" s="14">
        <v>69000</v>
      </c>
      <c r="G253" s="14" t="str">
        <f t="shared" si="22"/>
        <v>&gt;50K</v>
      </c>
      <c r="H253">
        <v>0.67120000000000002</v>
      </c>
      <c r="I253">
        <v>2</v>
      </c>
      <c r="J253" t="s">
        <v>20</v>
      </c>
      <c r="K253">
        <v>30</v>
      </c>
      <c r="L253" s="14">
        <v>335000</v>
      </c>
      <c r="M253" s="14" t="str">
        <f t="shared" si="23"/>
        <v>&gt;300K</v>
      </c>
      <c r="N253">
        <v>245000</v>
      </c>
      <c r="O253" s="11">
        <v>73.33</v>
      </c>
      <c r="P253">
        <v>360</v>
      </c>
      <c r="Q253" t="str">
        <f t="shared" si="24"/>
        <v>50%-74%</v>
      </c>
      <c r="R253">
        <v>2.87</v>
      </c>
      <c r="T253" t="str">
        <f t="shared" si="25"/>
        <v>&gt;300K</v>
      </c>
      <c r="U253" t="str">
        <f>IF(AND(O253&gt;50,O253&lt;75),"51%-74%",IF(O253&lt;25,"below 25",IF(O253&lt;50,"25%- 50%",IF(O253&gt;=75,"Above 75"))))</f>
        <v>51%-74%</v>
      </c>
      <c r="V253" t="str">
        <f t="shared" si="26"/>
        <v>below 25</v>
      </c>
      <c r="W253" t="str">
        <f t="shared" si="27"/>
        <v>&gt;50K</v>
      </c>
    </row>
    <row r="254" spans="1:23" x14ac:dyDescent="0.3">
      <c r="A254">
        <v>246</v>
      </c>
      <c r="B254">
        <v>6</v>
      </c>
      <c r="C254">
        <v>59.82</v>
      </c>
      <c r="D254" t="str">
        <f t="shared" si="21"/>
        <v>50%-74%</v>
      </c>
      <c r="E254">
        <v>86700</v>
      </c>
      <c r="F254" s="14">
        <v>85000</v>
      </c>
      <c r="G254" s="14" t="str">
        <f t="shared" si="22"/>
        <v>&gt;50K</v>
      </c>
      <c r="H254">
        <v>0.98040000000000005</v>
      </c>
      <c r="I254">
        <v>2</v>
      </c>
      <c r="J254" t="s">
        <v>20</v>
      </c>
      <c r="K254">
        <v>30</v>
      </c>
      <c r="L254" s="14">
        <v>445000</v>
      </c>
      <c r="M254" s="14" t="str">
        <f t="shared" si="23"/>
        <v>&gt;300K</v>
      </c>
      <c r="N254">
        <v>385000</v>
      </c>
      <c r="O254" s="11">
        <v>86.36</v>
      </c>
      <c r="P254">
        <v>360</v>
      </c>
      <c r="Q254" t="str">
        <f t="shared" si="24"/>
        <v>Above 75</v>
      </c>
      <c r="R254">
        <v>2.99</v>
      </c>
      <c r="T254" t="str">
        <f t="shared" si="25"/>
        <v>&gt;300K</v>
      </c>
      <c r="U254" t="str">
        <f>IF(AND(O254&gt;50,O254&lt;75),"51%-74%",IF(O254&lt;25,"below 25",IF(O254&lt;50,"25%- 50%",IF(O254&gt;=75,"Above 75"))))</f>
        <v>Above 75</v>
      </c>
      <c r="V254" t="str">
        <f t="shared" si="26"/>
        <v>50%-74%</v>
      </c>
      <c r="W254" t="str">
        <f t="shared" si="27"/>
        <v>&gt;50K</v>
      </c>
    </row>
    <row r="255" spans="1:23" x14ac:dyDescent="0.3">
      <c r="A255">
        <v>247</v>
      </c>
      <c r="B255">
        <v>39</v>
      </c>
      <c r="C255">
        <v>7.84</v>
      </c>
      <c r="D255" t="str">
        <f t="shared" si="21"/>
        <v>below 25</v>
      </c>
      <c r="E255">
        <v>84600</v>
      </c>
      <c r="F255" s="14">
        <v>75000</v>
      </c>
      <c r="G255" s="14" t="str">
        <f t="shared" si="22"/>
        <v>&gt;50K</v>
      </c>
      <c r="H255">
        <v>0.88649999999999995</v>
      </c>
      <c r="I255">
        <v>2</v>
      </c>
      <c r="J255" t="s">
        <v>20</v>
      </c>
      <c r="K255">
        <v>10</v>
      </c>
      <c r="L255" s="14">
        <v>265000</v>
      </c>
      <c r="M255" s="14" t="str">
        <f t="shared" si="23"/>
        <v>&gt;100K</v>
      </c>
      <c r="N255">
        <v>175000</v>
      </c>
      <c r="O255" s="11">
        <v>67.099999999999994</v>
      </c>
      <c r="P255">
        <v>360</v>
      </c>
      <c r="Q255" t="str">
        <f t="shared" si="24"/>
        <v>50%-74%</v>
      </c>
      <c r="R255">
        <v>3.12</v>
      </c>
      <c r="T255" t="str">
        <f t="shared" si="25"/>
        <v>&gt;100K</v>
      </c>
      <c r="U255" t="str">
        <f>IF(AND(O255&gt;50,O255&lt;75),"51%-74%",IF(O255&lt;25,"below 25",IF(O255&lt;50,"25%- 50%",IF(O255&gt;=75,"Above 75"))))</f>
        <v>51%-74%</v>
      </c>
      <c r="V255" t="str">
        <f t="shared" si="26"/>
        <v>below 25</v>
      </c>
      <c r="W255" t="str">
        <f t="shared" si="27"/>
        <v>&gt;50K</v>
      </c>
    </row>
    <row r="256" spans="1:23" x14ac:dyDescent="0.3">
      <c r="A256">
        <v>248</v>
      </c>
      <c r="B256">
        <v>25</v>
      </c>
      <c r="C256">
        <v>18.61</v>
      </c>
      <c r="D256" t="str">
        <f t="shared" si="21"/>
        <v>below 25</v>
      </c>
      <c r="E256">
        <v>114000</v>
      </c>
      <c r="F256" s="14">
        <v>190000</v>
      </c>
      <c r="G256" s="14" t="str">
        <f t="shared" si="22"/>
        <v>&gt;150K</v>
      </c>
      <c r="H256">
        <v>1.6667000000000001</v>
      </c>
      <c r="I256">
        <v>2</v>
      </c>
      <c r="J256" t="s">
        <v>20</v>
      </c>
      <c r="K256">
        <v>41</v>
      </c>
      <c r="L256" s="14">
        <v>435000</v>
      </c>
      <c r="M256" s="14" t="str">
        <f t="shared" si="23"/>
        <v>&gt;300K</v>
      </c>
      <c r="N256">
        <v>345000</v>
      </c>
      <c r="O256" s="11">
        <v>80</v>
      </c>
      <c r="P256">
        <v>180</v>
      </c>
      <c r="Q256" t="str">
        <f t="shared" si="24"/>
        <v>Above 75</v>
      </c>
      <c r="R256">
        <v>2.62</v>
      </c>
      <c r="T256" t="str">
        <f t="shared" si="25"/>
        <v>&gt;300K</v>
      </c>
      <c r="U256" t="str">
        <f>IF(AND(O256&gt;50,O256&lt;75),"51%-74%",IF(O256&lt;25,"below 25",IF(O256&lt;50,"25%- 50%",IF(O256&gt;=75,"Above 75"))))</f>
        <v>Above 75</v>
      </c>
      <c r="V256" t="str">
        <f t="shared" si="26"/>
        <v>below 25</v>
      </c>
      <c r="W256" t="str">
        <f t="shared" si="27"/>
        <v>&gt;150K</v>
      </c>
    </row>
    <row r="257" spans="1:23" x14ac:dyDescent="0.3">
      <c r="A257">
        <v>249</v>
      </c>
      <c r="B257">
        <v>51</v>
      </c>
      <c r="C257">
        <v>39.590000000000003</v>
      </c>
      <c r="D257" t="str">
        <f t="shared" si="21"/>
        <v>25%- 49%</v>
      </c>
      <c r="E257">
        <v>124900</v>
      </c>
      <c r="F257" s="14">
        <v>76000</v>
      </c>
      <c r="G257" s="14" t="str">
        <f t="shared" si="22"/>
        <v>&gt;50K</v>
      </c>
      <c r="H257">
        <v>0.60850000000000004</v>
      </c>
      <c r="I257">
        <v>2</v>
      </c>
      <c r="J257" t="s">
        <v>20</v>
      </c>
      <c r="K257">
        <v>20</v>
      </c>
      <c r="L257" s="14">
        <v>265000</v>
      </c>
      <c r="M257" s="14" t="str">
        <f t="shared" si="23"/>
        <v>&gt;100K</v>
      </c>
      <c r="N257">
        <v>245000</v>
      </c>
      <c r="O257" s="11">
        <v>95</v>
      </c>
      <c r="P257">
        <v>360</v>
      </c>
      <c r="Q257" t="str">
        <f t="shared" si="24"/>
        <v>Above 75</v>
      </c>
      <c r="R257">
        <v>2.62</v>
      </c>
      <c r="T257" t="str">
        <f t="shared" si="25"/>
        <v>&gt;100K</v>
      </c>
      <c r="U257" t="str">
        <f>IF(AND(O257&gt;50,O257&lt;75),"51%-74%",IF(O257&lt;25,"below 25",IF(O257&lt;50,"25%- 50%",IF(O257&gt;=75,"Above 75"))))</f>
        <v>Above 75</v>
      </c>
      <c r="V257" t="str">
        <f t="shared" si="26"/>
        <v>25%- 49%</v>
      </c>
      <c r="W257" t="str">
        <f t="shared" si="27"/>
        <v>&gt;50K</v>
      </c>
    </row>
    <row r="258" spans="1:23" x14ac:dyDescent="0.3">
      <c r="A258">
        <v>250</v>
      </c>
      <c r="B258">
        <v>12</v>
      </c>
      <c r="C258">
        <v>25.71</v>
      </c>
      <c r="D258" t="str">
        <f t="shared" si="21"/>
        <v>25%- 49%</v>
      </c>
      <c r="E258">
        <v>68300</v>
      </c>
      <c r="F258" s="14">
        <v>256000</v>
      </c>
      <c r="G258" s="14" t="str">
        <f t="shared" si="22"/>
        <v>&gt;225K</v>
      </c>
      <c r="H258">
        <v>3.7482000000000002</v>
      </c>
      <c r="I258">
        <v>2</v>
      </c>
      <c r="J258" t="s">
        <v>20</v>
      </c>
      <c r="K258">
        <v>20</v>
      </c>
      <c r="L258" s="14">
        <v>785000</v>
      </c>
      <c r="M258" s="14" t="str">
        <f t="shared" si="23"/>
        <v>&gt;600K</v>
      </c>
      <c r="N258">
        <v>195000</v>
      </c>
      <c r="O258" s="11">
        <v>25.29</v>
      </c>
      <c r="P258">
        <v>120</v>
      </c>
      <c r="Q258" t="str">
        <f t="shared" si="24"/>
        <v>25%- 49%</v>
      </c>
      <c r="R258">
        <v>2.75</v>
      </c>
      <c r="T258" t="str">
        <f t="shared" si="25"/>
        <v>&gt;600K</v>
      </c>
      <c r="U258" t="str">
        <f>IF(AND(O258&gt;50,O258&lt;75),"51%-74%",IF(O258&lt;25,"below 25",IF(O258&lt;50,"25%- 50%",IF(O258&gt;=75,"Above 75"))))</f>
        <v>25%- 50%</v>
      </c>
      <c r="V258" t="str">
        <f t="shared" si="26"/>
        <v>25%- 49%</v>
      </c>
      <c r="W258" t="str">
        <f t="shared" si="27"/>
        <v>&gt;225K</v>
      </c>
    </row>
    <row r="259" spans="1:23" x14ac:dyDescent="0.3">
      <c r="A259">
        <v>251</v>
      </c>
      <c r="B259">
        <v>13</v>
      </c>
      <c r="C259">
        <v>40.43</v>
      </c>
      <c r="D259" t="str">
        <f t="shared" si="21"/>
        <v>25%- 49%</v>
      </c>
      <c r="E259">
        <v>82200</v>
      </c>
      <c r="F259" s="14">
        <v>115000</v>
      </c>
      <c r="G259" s="14" t="str">
        <f t="shared" si="22"/>
        <v>&gt;100K</v>
      </c>
      <c r="H259">
        <v>1.399</v>
      </c>
      <c r="I259">
        <v>2</v>
      </c>
      <c r="J259" t="s">
        <v>20</v>
      </c>
      <c r="K259">
        <v>10</v>
      </c>
      <c r="L259" s="14">
        <v>305000</v>
      </c>
      <c r="M259" s="14" t="str">
        <f t="shared" si="23"/>
        <v>&gt;300K</v>
      </c>
      <c r="N259">
        <v>165000</v>
      </c>
      <c r="O259" s="11">
        <v>56.07</v>
      </c>
      <c r="P259">
        <v>180</v>
      </c>
      <c r="Q259" t="str">
        <f t="shared" si="24"/>
        <v>50%-74%</v>
      </c>
      <c r="R259">
        <v>3.37</v>
      </c>
      <c r="T259" t="str">
        <f t="shared" si="25"/>
        <v>&gt;300K</v>
      </c>
      <c r="U259" t="str">
        <f>IF(AND(O259&gt;50,O259&lt;75),"51%-74%",IF(O259&lt;25,"below 25",IF(O259&lt;50,"25%- 50%",IF(O259&gt;=75,"Above 75"))))</f>
        <v>51%-74%</v>
      </c>
      <c r="V259" t="str">
        <f t="shared" si="26"/>
        <v>25%- 49%</v>
      </c>
      <c r="W259" t="str">
        <f t="shared" si="27"/>
        <v>&gt;100K</v>
      </c>
    </row>
    <row r="260" spans="1:23" x14ac:dyDescent="0.3">
      <c r="A260">
        <v>252</v>
      </c>
      <c r="B260">
        <v>42</v>
      </c>
      <c r="C260">
        <v>1.49</v>
      </c>
      <c r="D260" t="str">
        <f t="shared" si="21"/>
        <v>below 25</v>
      </c>
      <c r="E260">
        <v>69800</v>
      </c>
      <c r="F260" s="14">
        <v>68000</v>
      </c>
      <c r="G260" s="14" t="str">
        <f t="shared" si="22"/>
        <v>&gt;50K</v>
      </c>
      <c r="H260">
        <v>0.97419999999999995</v>
      </c>
      <c r="I260">
        <v>2</v>
      </c>
      <c r="J260" t="s">
        <v>20</v>
      </c>
      <c r="K260">
        <v>30</v>
      </c>
      <c r="L260" s="14">
        <v>365000</v>
      </c>
      <c r="M260" s="14" t="str">
        <f t="shared" si="23"/>
        <v>&gt;300K</v>
      </c>
      <c r="N260">
        <v>255000</v>
      </c>
      <c r="O260" s="11">
        <v>69.98</v>
      </c>
      <c r="P260">
        <v>360</v>
      </c>
      <c r="Q260" t="str">
        <f t="shared" si="24"/>
        <v>50%-74%</v>
      </c>
      <c r="R260">
        <v>3.56</v>
      </c>
      <c r="T260" t="str">
        <f t="shared" si="25"/>
        <v>&gt;300K</v>
      </c>
      <c r="U260" t="str">
        <f>IF(AND(O260&gt;50,O260&lt;75),"51%-74%",IF(O260&lt;25,"below 25",IF(O260&lt;50,"25%- 50%",IF(O260&gt;=75,"Above 75"))))</f>
        <v>51%-74%</v>
      </c>
      <c r="V260" t="str">
        <f t="shared" si="26"/>
        <v>below 25</v>
      </c>
      <c r="W260" t="str">
        <f t="shared" si="27"/>
        <v>&gt;50K</v>
      </c>
    </row>
    <row r="261" spans="1:23" x14ac:dyDescent="0.3">
      <c r="A261">
        <v>253</v>
      </c>
      <c r="B261">
        <v>29</v>
      </c>
      <c r="C261">
        <v>19.68</v>
      </c>
      <c r="D261" t="str">
        <f t="shared" si="21"/>
        <v>below 25</v>
      </c>
      <c r="E261">
        <v>82600</v>
      </c>
      <c r="F261" s="14">
        <v>201000</v>
      </c>
      <c r="G261" s="14" t="str">
        <f t="shared" si="22"/>
        <v>&gt;150K</v>
      </c>
      <c r="H261">
        <v>2.4333999999999998</v>
      </c>
      <c r="I261">
        <v>2</v>
      </c>
      <c r="J261" t="s">
        <v>20</v>
      </c>
      <c r="K261">
        <v>20</v>
      </c>
      <c r="L261" s="14">
        <v>535000</v>
      </c>
      <c r="M261" s="14" t="str">
        <f t="shared" si="23"/>
        <v>&gt;300K</v>
      </c>
      <c r="N261">
        <v>425000</v>
      </c>
      <c r="O261" s="11">
        <v>79.7</v>
      </c>
      <c r="P261">
        <v>360</v>
      </c>
      <c r="Q261" t="str">
        <f t="shared" si="24"/>
        <v>Above 75</v>
      </c>
      <c r="R261">
        <v>3.62</v>
      </c>
      <c r="T261" t="str">
        <f t="shared" si="25"/>
        <v>&gt;300K</v>
      </c>
      <c r="U261" t="str">
        <f>IF(AND(O261&gt;50,O261&lt;75),"51%-74%",IF(O261&lt;25,"below 25",IF(O261&lt;50,"25%- 50%",IF(O261&gt;=75,"Above 75"))))</f>
        <v>Above 75</v>
      </c>
      <c r="V261" t="str">
        <f t="shared" si="26"/>
        <v>below 25</v>
      </c>
      <c r="W261" t="str">
        <f t="shared" si="27"/>
        <v>&gt;150K</v>
      </c>
    </row>
    <row r="262" spans="1:23" x14ac:dyDescent="0.3">
      <c r="A262">
        <v>254</v>
      </c>
      <c r="B262">
        <v>41</v>
      </c>
      <c r="C262">
        <v>34.26</v>
      </c>
      <c r="D262" t="str">
        <f t="shared" si="21"/>
        <v>25%- 49%</v>
      </c>
      <c r="E262">
        <v>92100</v>
      </c>
      <c r="F262" s="14">
        <v>88000</v>
      </c>
      <c r="G262" s="14" t="str">
        <f t="shared" si="22"/>
        <v>&gt;50K</v>
      </c>
      <c r="H262">
        <v>0.95550000000000002</v>
      </c>
      <c r="I262">
        <v>2</v>
      </c>
      <c r="J262" t="s">
        <v>20</v>
      </c>
      <c r="K262">
        <v>40</v>
      </c>
      <c r="L262" s="14">
        <v>435000</v>
      </c>
      <c r="M262" s="14" t="str">
        <f t="shared" si="23"/>
        <v>&gt;300K</v>
      </c>
      <c r="N262">
        <v>395000</v>
      </c>
      <c r="O262" s="11">
        <v>90</v>
      </c>
      <c r="P262">
        <v>360</v>
      </c>
      <c r="Q262" t="str">
        <f t="shared" si="24"/>
        <v>Above 75</v>
      </c>
      <c r="R262">
        <v>3.12</v>
      </c>
      <c r="T262" t="str">
        <f t="shared" si="25"/>
        <v>&gt;300K</v>
      </c>
      <c r="U262" t="str">
        <f>IF(AND(O262&gt;50,O262&lt;75),"51%-74%",IF(O262&lt;25,"below 25",IF(O262&lt;50,"25%- 50%",IF(O262&gt;=75,"Above 75"))))</f>
        <v>Above 75</v>
      </c>
      <c r="V262" t="str">
        <f t="shared" si="26"/>
        <v>25%- 49%</v>
      </c>
      <c r="W262" t="str">
        <f t="shared" si="27"/>
        <v>&gt;50K</v>
      </c>
    </row>
    <row r="263" spans="1:23" x14ac:dyDescent="0.3">
      <c r="A263">
        <v>255</v>
      </c>
      <c r="B263">
        <v>17</v>
      </c>
      <c r="C263">
        <v>9.76</v>
      </c>
      <c r="D263" t="str">
        <f t="shared" si="21"/>
        <v>below 25</v>
      </c>
      <c r="E263">
        <v>75400</v>
      </c>
      <c r="F263" s="14">
        <v>110000</v>
      </c>
      <c r="G263" s="14" t="str">
        <f t="shared" si="22"/>
        <v>&gt;100K</v>
      </c>
      <c r="H263">
        <v>1.4589000000000001</v>
      </c>
      <c r="I263">
        <v>2</v>
      </c>
      <c r="J263" t="s">
        <v>20</v>
      </c>
      <c r="K263">
        <v>40</v>
      </c>
      <c r="L263" s="14">
        <v>405000</v>
      </c>
      <c r="M263" s="14" t="str">
        <f t="shared" si="23"/>
        <v>&gt;300K</v>
      </c>
      <c r="N263">
        <v>325000</v>
      </c>
      <c r="O263" s="11">
        <v>80</v>
      </c>
      <c r="P263">
        <v>360</v>
      </c>
      <c r="Q263" t="str">
        <f t="shared" si="24"/>
        <v>Above 75</v>
      </c>
      <c r="R263">
        <v>3</v>
      </c>
      <c r="T263" t="str">
        <f t="shared" si="25"/>
        <v>&gt;300K</v>
      </c>
      <c r="U263" t="str">
        <f>IF(AND(O263&gt;50,O263&lt;75),"51%-74%",IF(O263&lt;25,"below 25",IF(O263&lt;50,"25%- 50%",IF(O263&gt;=75,"Above 75"))))</f>
        <v>Above 75</v>
      </c>
      <c r="V263" t="str">
        <f t="shared" si="26"/>
        <v>below 25</v>
      </c>
      <c r="W263" t="str">
        <f t="shared" si="27"/>
        <v>&gt;100K</v>
      </c>
    </row>
    <row r="264" spans="1:23" x14ac:dyDescent="0.3">
      <c r="A264">
        <v>256</v>
      </c>
      <c r="B264">
        <v>13</v>
      </c>
      <c r="C264">
        <v>59.83</v>
      </c>
      <c r="D264" t="str">
        <f t="shared" si="21"/>
        <v>50%-74%</v>
      </c>
      <c r="E264">
        <v>82200</v>
      </c>
      <c r="F264" s="14">
        <v>87000</v>
      </c>
      <c r="G264" s="14" t="str">
        <f t="shared" si="22"/>
        <v>&gt;50K</v>
      </c>
      <c r="H264">
        <v>1.0584</v>
      </c>
      <c r="I264">
        <v>2</v>
      </c>
      <c r="J264" t="s">
        <v>20</v>
      </c>
      <c r="K264">
        <v>49</v>
      </c>
      <c r="L264" s="14">
        <v>355000</v>
      </c>
      <c r="M264" s="14" t="str">
        <f t="shared" si="23"/>
        <v>&gt;300K</v>
      </c>
      <c r="N264">
        <v>225000</v>
      </c>
      <c r="O264" s="11">
        <v>64.08</v>
      </c>
      <c r="P264">
        <v>180</v>
      </c>
      <c r="Q264" t="str">
        <f t="shared" si="24"/>
        <v>50%-74%</v>
      </c>
      <c r="R264">
        <v>2.5</v>
      </c>
      <c r="T264" t="str">
        <f t="shared" si="25"/>
        <v>&gt;300K</v>
      </c>
      <c r="U264" t="str">
        <f>IF(AND(O264&gt;50,O264&lt;75),"51%-74%",IF(O264&lt;25,"below 25",IF(O264&lt;50,"25%- 50%",IF(O264&gt;=75,"Above 75"))))</f>
        <v>51%-74%</v>
      </c>
      <c r="V264" t="str">
        <f t="shared" si="26"/>
        <v>50%-74%</v>
      </c>
      <c r="W264" t="str">
        <f t="shared" si="27"/>
        <v>&gt;50K</v>
      </c>
    </row>
    <row r="265" spans="1:23" x14ac:dyDescent="0.3">
      <c r="A265">
        <v>257</v>
      </c>
      <c r="B265">
        <v>1</v>
      </c>
      <c r="C265">
        <v>10.39</v>
      </c>
      <c r="D265" t="str">
        <f t="shared" si="21"/>
        <v>below 25</v>
      </c>
      <c r="E265">
        <v>81000</v>
      </c>
      <c r="F265" s="14">
        <v>88000</v>
      </c>
      <c r="G265" s="14" t="str">
        <f t="shared" si="22"/>
        <v>&gt;50K</v>
      </c>
      <c r="H265">
        <v>1.0864</v>
      </c>
      <c r="I265">
        <v>2</v>
      </c>
      <c r="J265" t="s">
        <v>20</v>
      </c>
      <c r="K265">
        <v>40</v>
      </c>
      <c r="L265" s="14">
        <v>675000</v>
      </c>
      <c r="M265" s="14" t="str">
        <f t="shared" si="23"/>
        <v>&gt;600K</v>
      </c>
      <c r="N265">
        <v>485000</v>
      </c>
      <c r="O265" s="11">
        <v>71.19</v>
      </c>
      <c r="P265">
        <v>360</v>
      </c>
      <c r="Q265" t="str">
        <f t="shared" si="24"/>
        <v>50%-74%</v>
      </c>
      <c r="R265">
        <v>2.87</v>
      </c>
      <c r="T265" t="str">
        <f t="shared" si="25"/>
        <v>&gt;600K</v>
      </c>
      <c r="U265" t="str">
        <f>IF(AND(O265&gt;50,O265&lt;75),"51%-74%",IF(O265&lt;25,"below 25",IF(O265&lt;50,"25%- 50%",IF(O265&gt;=75,"Above 75"))))</f>
        <v>51%-74%</v>
      </c>
      <c r="V265" t="str">
        <f t="shared" si="26"/>
        <v>below 25</v>
      </c>
      <c r="W265" t="str">
        <f t="shared" si="27"/>
        <v>&gt;50K</v>
      </c>
    </row>
    <row r="266" spans="1:23" x14ac:dyDescent="0.3">
      <c r="A266">
        <v>258</v>
      </c>
      <c r="B266">
        <v>29</v>
      </c>
      <c r="C266">
        <v>10.54</v>
      </c>
      <c r="D266" t="str">
        <f t="shared" ref="D266:D329" si="28">IF(AND(C266&gt;=50,C266&lt;75),"50%-74%",IF(C266&lt;25,"below 25",IF(C266&lt;50,"25%- 49%",IF(C266&gt;=75,"Above 75"))))</f>
        <v>below 25</v>
      </c>
      <c r="E266">
        <v>63300</v>
      </c>
      <c r="F266" s="14">
        <v>52000</v>
      </c>
      <c r="G266" s="14" t="str">
        <f t="shared" ref="G266:G329" si="29">IF(F266&gt;225000,"&gt;225K",IF(F266&gt;150000,"&gt;150K",IF(F266&gt;100000,"&gt;100K",IF(F266&gt;=50000,"&gt;50K","&lt;50K"))))</f>
        <v>&gt;50K</v>
      </c>
      <c r="H266">
        <v>0.82150000000000001</v>
      </c>
      <c r="I266">
        <v>2</v>
      </c>
      <c r="J266" t="s">
        <v>20</v>
      </c>
      <c r="K266">
        <v>30</v>
      </c>
      <c r="L266" s="14">
        <v>155000</v>
      </c>
      <c r="M266" s="14" t="str">
        <f t="shared" ref="M266:M329" si="30">IF(L266&gt;800000,"&gt;800K",IF(L266&gt;600000,"&gt;600K",IF(L266&gt;300000,"&gt;300K",IF(L266&gt;=100000,"&gt;100K","&lt;100K"))))</f>
        <v>&gt;100K</v>
      </c>
      <c r="N266">
        <v>135000</v>
      </c>
      <c r="O266" s="11">
        <v>88.51</v>
      </c>
      <c r="P266">
        <v>360</v>
      </c>
      <c r="Q266" t="str">
        <f t="shared" ref="Q266:Q329" si="31">IF(AND(O266&gt;=50,O266&lt;75),"50%-74%",IF(O266&lt;25,"below 25",IF(O266&lt;50,"25%- 49%",IF(O266&gt;=75,"Above 75"))))</f>
        <v>Above 75</v>
      </c>
      <c r="R266">
        <v>3.37</v>
      </c>
      <c r="T266" t="str">
        <f t="shared" ref="T266:T329" si="32">IF(L266&gt;800000,"&gt;800K",IF(L266&gt;600000,"&gt;600K",IF(L266&gt;300000,"&gt;300K",IF(L266&gt;=100000,"&gt;100K"))))</f>
        <v>&gt;100K</v>
      </c>
      <c r="U266" t="str">
        <f>IF(AND(O266&gt;50,O266&lt;75),"51%-74%",IF(O266&lt;25,"below 25",IF(O266&lt;50,"25%- 50%",IF(O266&gt;=75,"Above 75"))))</f>
        <v>Above 75</v>
      </c>
      <c r="V266" t="str">
        <f t="shared" ref="V266:V329" si="33">IF(AND(C266&gt;=50,C266&lt;75),"50%-74%",IF(C266&lt;25,"below 25",IF(C266&lt;50,"25%- 49%",IF(C266&gt;=75,"Above 75"))))</f>
        <v>below 25</v>
      </c>
      <c r="W266" t="str">
        <f t="shared" ref="W266:W329" si="34">IF(F266&gt;225000,"&gt;225K",IF(F266&gt;150000,"&gt;150K",IF(F266&gt;100000,"&gt;100K",IF(F266&gt;=50000,"&gt;50K"))))</f>
        <v>&gt;50K</v>
      </c>
    </row>
    <row r="267" spans="1:23" x14ac:dyDescent="0.3">
      <c r="A267">
        <v>259</v>
      </c>
      <c r="B267">
        <v>39</v>
      </c>
      <c r="C267">
        <v>2.5499999999999998</v>
      </c>
      <c r="D267" t="str">
        <f t="shared" si="28"/>
        <v>below 25</v>
      </c>
      <c r="E267">
        <v>85200</v>
      </c>
      <c r="F267" s="14">
        <v>18000</v>
      </c>
      <c r="G267" s="14" t="str">
        <f t="shared" si="29"/>
        <v>&lt;50K</v>
      </c>
      <c r="H267">
        <v>0.21129999999999999</v>
      </c>
      <c r="I267">
        <v>2</v>
      </c>
      <c r="J267" t="s">
        <v>20</v>
      </c>
      <c r="K267">
        <v>47</v>
      </c>
      <c r="L267" s="14">
        <v>405000</v>
      </c>
      <c r="M267" s="14" t="str">
        <f t="shared" si="30"/>
        <v>&gt;300K</v>
      </c>
      <c r="N267">
        <v>45000</v>
      </c>
      <c r="O267" s="11">
        <v>12.5</v>
      </c>
      <c r="P267">
        <v>240</v>
      </c>
      <c r="Q267" t="str">
        <f t="shared" si="31"/>
        <v>below 25</v>
      </c>
      <c r="R267">
        <v>3</v>
      </c>
      <c r="T267" t="str">
        <f t="shared" si="32"/>
        <v>&gt;300K</v>
      </c>
      <c r="U267" t="str">
        <f>IF(AND(O267&gt;50,O267&lt;75),"51%-74%",IF(O267&lt;25,"below 25",IF(O267&lt;50,"25%- 50%",IF(O267&gt;=75,"Above 75"))))</f>
        <v>below 25</v>
      </c>
      <c r="V267" t="str">
        <f t="shared" si="33"/>
        <v>below 25</v>
      </c>
      <c r="W267" t="b">
        <f t="shared" si="34"/>
        <v>0</v>
      </c>
    </row>
    <row r="268" spans="1:23" x14ac:dyDescent="0.3">
      <c r="A268">
        <v>260</v>
      </c>
      <c r="B268">
        <v>13</v>
      </c>
      <c r="C268">
        <v>18.63</v>
      </c>
      <c r="D268" t="str">
        <f t="shared" si="28"/>
        <v>below 25</v>
      </c>
      <c r="E268">
        <v>82200</v>
      </c>
      <c r="F268" s="14">
        <v>82000</v>
      </c>
      <c r="G268" s="14" t="str">
        <f t="shared" si="29"/>
        <v>&gt;50K</v>
      </c>
      <c r="H268">
        <v>0.99760000000000004</v>
      </c>
      <c r="I268">
        <v>2</v>
      </c>
      <c r="J268" t="s">
        <v>20</v>
      </c>
      <c r="K268">
        <v>36</v>
      </c>
      <c r="L268" s="14">
        <v>255000</v>
      </c>
      <c r="M268" s="14" t="str">
        <f t="shared" si="30"/>
        <v>&gt;100K</v>
      </c>
      <c r="N268">
        <v>205000</v>
      </c>
      <c r="O268" s="11">
        <v>81.599999999999994</v>
      </c>
      <c r="P268">
        <v>360</v>
      </c>
      <c r="Q268" t="str">
        <f t="shared" si="31"/>
        <v>Above 75</v>
      </c>
      <c r="R268">
        <v>3.37</v>
      </c>
      <c r="T268" t="str">
        <f t="shared" si="32"/>
        <v>&gt;100K</v>
      </c>
      <c r="U268" t="str">
        <f>IF(AND(O268&gt;50,O268&lt;75),"51%-74%",IF(O268&lt;25,"below 25",IF(O268&lt;50,"25%- 50%",IF(O268&gt;=75,"Above 75"))))</f>
        <v>Above 75</v>
      </c>
      <c r="V268" t="str">
        <f t="shared" si="33"/>
        <v>below 25</v>
      </c>
      <c r="W268" t="str">
        <f t="shared" si="34"/>
        <v>&gt;50K</v>
      </c>
    </row>
    <row r="269" spans="1:23" x14ac:dyDescent="0.3">
      <c r="A269">
        <v>261</v>
      </c>
      <c r="B269">
        <v>55</v>
      </c>
      <c r="C269">
        <v>5.65</v>
      </c>
      <c r="D269" t="str">
        <f t="shared" si="28"/>
        <v>below 25</v>
      </c>
      <c r="E269">
        <v>102800</v>
      </c>
      <c r="F269" s="14">
        <v>100000</v>
      </c>
      <c r="G269" s="14" t="str">
        <f t="shared" si="29"/>
        <v>&gt;50K</v>
      </c>
      <c r="H269">
        <v>0.9728</v>
      </c>
      <c r="I269">
        <v>2</v>
      </c>
      <c r="J269" t="s">
        <v>20</v>
      </c>
      <c r="K269">
        <v>40</v>
      </c>
      <c r="L269" s="14">
        <v>285000</v>
      </c>
      <c r="M269" s="14" t="str">
        <f t="shared" si="30"/>
        <v>&gt;100K</v>
      </c>
      <c r="N269">
        <v>225000</v>
      </c>
      <c r="O269" s="11">
        <v>80</v>
      </c>
      <c r="P269">
        <v>360</v>
      </c>
      <c r="Q269" t="str">
        <f t="shared" si="31"/>
        <v>Above 75</v>
      </c>
      <c r="R269">
        <v>4.87</v>
      </c>
      <c r="T269" t="str">
        <f t="shared" si="32"/>
        <v>&gt;100K</v>
      </c>
      <c r="U269" t="str">
        <f>IF(AND(O269&gt;50,O269&lt;75),"51%-74%",IF(O269&lt;25,"below 25",IF(O269&lt;50,"25%- 50%",IF(O269&gt;=75,"Above 75"))))</f>
        <v>Above 75</v>
      </c>
      <c r="V269" t="str">
        <f t="shared" si="33"/>
        <v>below 25</v>
      </c>
      <c r="W269" t="str">
        <f t="shared" si="34"/>
        <v>&gt;50K</v>
      </c>
    </row>
    <row r="270" spans="1:23" x14ac:dyDescent="0.3">
      <c r="A270">
        <v>262</v>
      </c>
      <c r="B270">
        <v>39</v>
      </c>
      <c r="C270">
        <v>17.14</v>
      </c>
      <c r="D270" t="str">
        <f t="shared" si="28"/>
        <v>below 25</v>
      </c>
      <c r="E270">
        <v>84600</v>
      </c>
      <c r="F270" s="14">
        <v>375000</v>
      </c>
      <c r="G270" s="14" t="str">
        <f t="shared" si="29"/>
        <v>&gt;225K</v>
      </c>
      <c r="H270">
        <v>4.4325999999999999</v>
      </c>
      <c r="I270">
        <v>2</v>
      </c>
      <c r="J270" t="s">
        <v>20</v>
      </c>
      <c r="K270">
        <v>37</v>
      </c>
      <c r="L270" s="14">
        <v>1505000</v>
      </c>
      <c r="M270" s="14" t="str">
        <f t="shared" si="30"/>
        <v>&gt;800K</v>
      </c>
      <c r="N270">
        <v>515000</v>
      </c>
      <c r="O270" s="11">
        <v>34.020000000000003</v>
      </c>
      <c r="P270">
        <v>360</v>
      </c>
      <c r="Q270" t="str">
        <f t="shared" si="31"/>
        <v>25%- 49%</v>
      </c>
      <c r="R270">
        <v>3</v>
      </c>
      <c r="T270" t="str">
        <f t="shared" si="32"/>
        <v>&gt;800K</v>
      </c>
      <c r="U270" t="str">
        <f>IF(AND(O270&gt;50,O270&lt;75),"51%-74%",IF(O270&lt;25,"below 25",IF(O270&lt;50,"25%- 50%",IF(O270&gt;=75,"Above 75"))))</f>
        <v>25%- 50%</v>
      </c>
      <c r="V270" t="str">
        <f t="shared" si="33"/>
        <v>below 25</v>
      </c>
      <c r="W270" t="str">
        <f t="shared" si="34"/>
        <v>&gt;225K</v>
      </c>
    </row>
    <row r="271" spans="1:23" x14ac:dyDescent="0.3">
      <c r="A271">
        <v>263</v>
      </c>
      <c r="B271">
        <v>1</v>
      </c>
      <c r="C271">
        <v>20.78</v>
      </c>
      <c r="D271" t="str">
        <f t="shared" si="28"/>
        <v>below 25</v>
      </c>
      <c r="E271">
        <v>71700</v>
      </c>
      <c r="F271" s="14">
        <v>62000</v>
      </c>
      <c r="G271" s="14" t="str">
        <f t="shared" si="29"/>
        <v>&gt;50K</v>
      </c>
      <c r="H271">
        <v>0.86470000000000002</v>
      </c>
      <c r="I271">
        <v>2</v>
      </c>
      <c r="J271" t="s">
        <v>20</v>
      </c>
      <c r="K271">
        <v>30</v>
      </c>
      <c r="L271" s="14">
        <v>275000</v>
      </c>
      <c r="M271" s="14" t="str">
        <f t="shared" si="30"/>
        <v>&gt;100K</v>
      </c>
      <c r="N271">
        <v>205000</v>
      </c>
      <c r="O271" s="11">
        <v>74.63</v>
      </c>
      <c r="P271">
        <v>360</v>
      </c>
      <c r="Q271" t="str">
        <f t="shared" si="31"/>
        <v>50%-74%</v>
      </c>
      <c r="R271">
        <v>3.12</v>
      </c>
      <c r="T271" t="str">
        <f t="shared" si="32"/>
        <v>&gt;100K</v>
      </c>
      <c r="U271" t="str">
        <f>IF(AND(O271&gt;50,O271&lt;75),"51%-74%",IF(O271&lt;25,"below 25",IF(O271&lt;50,"25%- 50%",IF(O271&gt;=75,"Above 75"))))</f>
        <v>51%-74%</v>
      </c>
      <c r="V271" t="str">
        <f t="shared" si="33"/>
        <v>below 25</v>
      </c>
      <c r="W271" t="str">
        <f t="shared" si="34"/>
        <v>&gt;50K</v>
      </c>
    </row>
    <row r="272" spans="1:23" x14ac:dyDescent="0.3">
      <c r="A272">
        <v>264</v>
      </c>
      <c r="B272">
        <v>18</v>
      </c>
      <c r="C272">
        <v>18.93</v>
      </c>
      <c r="D272" t="str">
        <f t="shared" si="28"/>
        <v>below 25</v>
      </c>
      <c r="E272">
        <v>70000</v>
      </c>
      <c r="F272" s="14">
        <v>72000</v>
      </c>
      <c r="G272" s="14" t="str">
        <f t="shared" si="29"/>
        <v>&gt;50K</v>
      </c>
      <c r="H272">
        <v>1.0286</v>
      </c>
      <c r="I272">
        <v>2</v>
      </c>
      <c r="J272" t="s">
        <v>20</v>
      </c>
      <c r="K272">
        <v>43</v>
      </c>
      <c r="L272" s="14">
        <v>295000</v>
      </c>
      <c r="M272" s="14" t="str">
        <f t="shared" si="30"/>
        <v>&gt;100K</v>
      </c>
      <c r="N272">
        <v>265000</v>
      </c>
      <c r="O272" s="11">
        <v>90</v>
      </c>
      <c r="P272">
        <v>360</v>
      </c>
      <c r="Q272" t="str">
        <f t="shared" si="31"/>
        <v>Above 75</v>
      </c>
      <c r="R272">
        <v>4.12</v>
      </c>
      <c r="T272" t="str">
        <f t="shared" si="32"/>
        <v>&gt;100K</v>
      </c>
      <c r="U272" t="str">
        <f>IF(AND(O272&gt;50,O272&lt;75),"51%-74%",IF(O272&lt;25,"below 25",IF(O272&lt;50,"25%- 50%",IF(O272&gt;=75,"Above 75"))))</f>
        <v>Above 75</v>
      </c>
      <c r="V272" t="str">
        <f t="shared" si="33"/>
        <v>below 25</v>
      </c>
      <c r="W272" t="str">
        <f t="shared" si="34"/>
        <v>&gt;50K</v>
      </c>
    </row>
    <row r="273" spans="1:23" x14ac:dyDescent="0.3">
      <c r="A273">
        <v>265</v>
      </c>
      <c r="B273">
        <v>25</v>
      </c>
      <c r="C273">
        <v>3.67</v>
      </c>
      <c r="D273" t="str">
        <f t="shared" si="28"/>
        <v>below 25</v>
      </c>
      <c r="E273">
        <v>114000</v>
      </c>
      <c r="F273" s="14">
        <v>83000</v>
      </c>
      <c r="G273" s="14" t="str">
        <f t="shared" si="29"/>
        <v>&gt;50K</v>
      </c>
      <c r="H273">
        <v>0.72809999999999997</v>
      </c>
      <c r="I273">
        <v>2</v>
      </c>
      <c r="J273" t="s">
        <v>20</v>
      </c>
      <c r="K273">
        <v>50</v>
      </c>
      <c r="L273" s="14">
        <v>725000</v>
      </c>
      <c r="M273" s="14" t="str">
        <f t="shared" si="30"/>
        <v>&gt;600K</v>
      </c>
      <c r="N273">
        <v>335000</v>
      </c>
      <c r="O273" s="11">
        <v>46.2</v>
      </c>
      <c r="P273">
        <v>360</v>
      </c>
      <c r="Q273" t="str">
        <f t="shared" si="31"/>
        <v>25%- 49%</v>
      </c>
      <c r="R273">
        <v>3</v>
      </c>
      <c r="T273" t="str">
        <f t="shared" si="32"/>
        <v>&gt;600K</v>
      </c>
      <c r="U273" t="str">
        <f>IF(AND(O273&gt;50,O273&lt;75),"51%-74%",IF(O273&lt;25,"below 25",IF(O273&lt;50,"25%- 50%",IF(O273&gt;=75,"Above 75"))))</f>
        <v>25%- 50%</v>
      </c>
      <c r="V273" t="str">
        <f t="shared" si="33"/>
        <v>below 25</v>
      </c>
      <c r="W273" t="str">
        <f t="shared" si="34"/>
        <v>&gt;50K</v>
      </c>
    </row>
    <row r="274" spans="1:23" x14ac:dyDescent="0.3">
      <c r="A274">
        <v>266</v>
      </c>
      <c r="B274">
        <v>6</v>
      </c>
      <c r="C274">
        <v>58.35</v>
      </c>
      <c r="D274" t="str">
        <f t="shared" si="28"/>
        <v>50%-74%</v>
      </c>
      <c r="E274">
        <v>81600</v>
      </c>
      <c r="F274" s="14">
        <v>147000</v>
      </c>
      <c r="G274" s="14" t="str">
        <f t="shared" si="29"/>
        <v>&gt;100K</v>
      </c>
      <c r="H274">
        <v>1.8015000000000001</v>
      </c>
      <c r="I274">
        <v>2</v>
      </c>
      <c r="J274" t="s">
        <v>20</v>
      </c>
      <c r="K274">
        <v>49</v>
      </c>
      <c r="L274" s="14">
        <v>755000</v>
      </c>
      <c r="M274" s="14" t="str">
        <f t="shared" si="30"/>
        <v>&gt;600K</v>
      </c>
      <c r="N274">
        <v>605000</v>
      </c>
      <c r="O274" s="11">
        <v>80</v>
      </c>
      <c r="P274">
        <v>360</v>
      </c>
      <c r="Q274" t="str">
        <f t="shared" si="31"/>
        <v>Above 75</v>
      </c>
      <c r="R274">
        <v>3.12</v>
      </c>
      <c r="T274" t="str">
        <f t="shared" si="32"/>
        <v>&gt;600K</v>
      </c>
      <c r="U274" t="str">
        <f>IF(AND(O274&gt;50,O274&lt;75),"51%-74%",IF(O274&lt;25,"below 25",IF(O274&lt;50,"25%- 50%",IF(O274&gt;=75,"Above 75"))))</f>
        <v>Above 75</v>
      </c>
      <c r="V274" t="str">
        <f t="shared" si="33"/>
        <v>50%-74%</v>
      </c>
      <c r="W274" t="str">
        <f t="shared" si="34"/>
        <v>&gt;100K</v>
      </c>
    </row>
    <row r="275" spans="1:23" x14ac:dyDescent="0.3">
      <c r="A275">
        <v>267</v>
      </c>
      <c r="B275">
        <v>48</v>
      </c>
      <c r="C275">
        <v>42.96</v>
      </c>
      <c r="D275" t="str">
        <f t="shared" si="28"/>
        <v>25%- 49%</v>
      </c>
      <c r="E275">
        <v>72200</v>
      </c>
      <c r="F275" s="14">
        <v>88000</v>
      </c>
      <c r="G275" s="14" t="str">
        <f t="shared" si="29"/>
        <v>&gt;50K</v>
      </c>
      <c r="H275">
        <v>1.2188000000000001</v>
      </c>
      <c r="I275">
        <v>2</v>
      </c>
      <c r="J275" t="s">
        <v>20</v>
      </c>
      <c r="K275">
        <v>49</v>
      </c>
      <c r="L275" s="14">
        <v>205000</v>
      </c>
      <c r="M275" s="14" t="str">
        <f t="shared" si="30"/>
        <v>&gt;100K</v>
      </c>
      <c r="N275">
        <v>75000</v>
      </c>
      <c r="O275" s="11">
        <v>33.81</v>
      </c>
      <c r="P275">
        <v>360</v>
      </c>
      <c r="Q275" t="str">
        <f t="shared" si="31"/>
        <v>25%- 49%</v>
      </c>
      <c r="R275">
        <v>4.37</v>
      </c>
      <c r="T275" t="str">
        <f t="shared" si="32"/>
        <v>&gt;100K</v>
      </c>
      <c r="U275" t="str">
        <f>IF(AND(O275&gt;50,O275&lt;75),"51%-74%",IF(O275&lt;25,"below 25",IF(O275&lt;50,"25%- 50%",IF(O275&gt;=75,"Above 75"))))</f>
        <v>25%- 50%</v>
      </c>
      <c r="V275" t="str">
        <f t="shared" si="33"/>
        <v>25%- 49%</v>
      </c>
      <c r="W275" t="str">
        <f t="shared" si="34"/>
        <v>&gt;50K</v>
      </c>
    </row>
    <row r="276" spans="1:23" x14ac:dyDescent="0.3">
      <c r="A276">
        <v>268</v>
      </c>
      <c r="B276">
        <v>17</v>
      </c>
      <c r="C276">
        <v>33.090000000000003</v>
      </c>
      <c r="D276" t="str">
        <f t="shared" si="28"/>
        <v>25%- 49%</v>
      </c>
      <c r="E276">
        <v>89100</v>
      </c>
      <c r="F276" s="14">
        <v>123000</v>
      </c>
      <c r="G276" s="14" t="str">
        <f t="shared" si="29"/>
        <v>&gt;100K</v>
      </c>
      <c r="H276">
        <v>1.3805000000000001</v>
      </c>
      <c r="I276">
        <v>2</v>
      </c>
      <c r="J276" t="s">
        <v>20</v>
      </c>
      <c r="K276">
        <v>20</v>
      </c>
      <c r="L276" s="14">
        <v>365000</v>
      </c>
      <c r="M276" s="14" t="str">
        <f t="shared" si="30"/>
        <v>&gt;300K</v>
      </c>
      <c r="N276">
        <v>255000</v>
      </c>
      <c r="O276" s="11">
        <v>69.58</v>
      </c>
      <c r="P276">
        <v>240</v>
      </c>
      <c r="Q276" t="str">
        <f t="shared" si="31"/>
        <v>50%-74%</v>
      </c>
      <c r="R276">
        <v>2.87</v>
      </c>
      <c r="T276" t="str">
        <f t="shared" si="32"/>
        <v>&gt;300K</v>
      </c>
      <c r="U276" t="str">
        <f>IF(AND(O276&gt;50,O276&lt;75),"51%-74%",IF(O276&lt;25,"below 25",IF(O276&lt;50,"25%- 50%",IF(O276&gt;=75,"Above 75"))))</f>
        <v>51%-74%</v>
      </c>
      <c r="V276" t="str">
        <f t="shared" si="33"/>
        <v>25%- 49%</v>
      </c>
      <c r="W276" t="str">
        <f t="shared" si="34"/>
        <v>&gt;100K</v>
      </c>
    </row>
    <row r="277" spans="1:23" x14ac:dyDescent="0.3">
      <c r="A277">
        <v>269</v>
      </c>
      <c r="B277">
        <v>24</v>
      </c>
      <c r="C277">
        <v>93.79</v>
      </c>
      <c r="D277" t="str">
        <f t="shared" si="28"/>
        <v>Above 75</v>
      </c>
      <c r="E277">
        <v>124900</v>
      </c>
      <c r="F277" s="14">
        <v>39000</v>
      </c>
      <c r="G277" s="14" t="str">
        <f t="shared" si="29"/>
        <v>&lt;50K</v>
      </c>
      <c r="H277">
        <v>0.31219999999999998</v>
      </c>
      <c r="I277">
        <v>2</v>
      </c>
      <c r="J277" t="s">
        <v>20</v>
      </c>
      <c r="K277">
        <v>47</v>
      </c>
      <c r="L277" s="14">
        <v>315000</v>
      </c>
      <c r="M277" s="14" t="str">
        <f t="shared" si="30"/>
        <v>&gt;300K</v>
      </c>
      <c r="N277">
        <v>245000</v>
      </c>
      <c r="O277" s="11">
        <v>76.92</v>
      </c>
      <c r="P277">
        <v>360</v>
      </c>
      <c r="Q277" t="str">
        <f t="shared" si="31"/>
        <v>Above 75</v>
      </c>
      <c r="R277">
        <v>3.37</v>
      </c>
      <c r="T277" t="str">
        <f t="shared" si="32"/>
        <v>&gt;300K</v>
      </c>
      <c r="U277" t="str">
        <f>IF(AND(O277&gt;50,O277&lt;75),"51%-74%",IF(O277&lt;25,"below 25",IF(O277&lt;50,"25%- 50%",IF(O277&gt;=75,"Above 75"))))</f>
        <v>Above 75</v>
      </c>
      <c r="V277" t="str">
        <f t="shared" si="33"/>
        <v>Above 75</v>
      </c>
      <c r="W277" t="b">
        <f t="shared" si="34"/>
        <v>0</v>
      </c>
    </row>
    <row r="278" spans="1:23" x14ac:dyDescent="0.3">
      <c r="A278">
        <v>270</v>
      </c>
      <c r="B278">
        <v>10</v>
      </c>
      <c r="C278">
        <v>35.76</v>
      </c>
      <c r="D278" t="str">
        <f t="shared" si="28"/>
        <v>25%- 49%</v>
      </c>
      <c r="E278">
        <v>96600</v>
      </c>
      <c r="F278" s="14">
        <v>148000</v>
      </c>
      <c r="G278" s="14" t="str">
        <f t="shared" si="29"/>
        <v>&gt;100K</v>
      </c>
      <c r="H278">
        <v>1.5321</v>
      </c>
      <c r="I278">
        <v>2</v>
      </c>
      <c r="J278" t="s">
        <v>20</v>
      </c>
      <c r="K278">
        <v>10</v>
      </c>
      <c r="L278" s="14">
        <v>345000</v>
      </c>
      <c r="M278" s="14" t="str">
        <f t="shared" si="30"/>
        <v>&gt;300K</v>
      </c>
      <c r="N278">
        <v>245000</v>
      </c>
      <c r="O278" s="11">
        <v>73.08</v>
      </c>
      <c r="P278">
        <v>360</v>
      </c>
      <c r="Q278" t="str">
        <f t="shared" si="31"/>
        <v>50%-74%</v>
      </c>
      <c r="R278">
        <v>3.37</v>
      </c>
      <c r="T278" t="str">
        <f t="shared" si="32"/>
        <v>&gt;300K</v>
      </c>
      <c r="U278" t="str">
        <f>IF(AND(O278&gt;50,O278&lt;75),"51%-74%",IF(O278&lt;25,"below 25",IF(O278&lt;50,"25%- 50%",IF(O278&gt;=75,"Above 75"))))</f>
        <v>51%-74%</v>
      </c>
      <c r="V278" t="str">
        <f t="shared" si="33"/>
        <v>25%- 49%</v>
      </c>
      <c r="W278" t="str">
        <f t="shared" si="34"/>
        <v>&gt;100K</v>
      </c>
    </row>
    <row r="279" spans="1:23" x14ac:dyDescent="0.3">
      <c r="A279">
        <v>271</v>
      </c>
      <c r="B279">
        <v>41</v>
      </c>
      <c r="C279">
        <v>19.440000000000001</v>
      </c>
      <c r="D279" t="str">
        <f t="shared" si="28"/>
        <v>below 25</v>
      </c>
      <c r="E279">
        <v>92100</v>
      </c>
      <c r="F279" s="14">
        <v>120000</v>
      </c>
      <c r="G279" s="14" t="str">
        <f t="shared" si="29"/>
        <v>&gt;100K</v>
      </c>
      <c r="H279">
        <v>1.3028999999999999</v>
      </c>
      <c r="I279">
        <v>2</v>
      </c>
      <c r="J279" t="s">
        <v>20</v>
      </c>
      <c r="K279">
        <v>30</v>
      </c>
      <c r="L279" s="14">
        <v>475000</v>
      </c>
      <c r="M279" s="14" t="str">
        <f t="shared" si="30"/>
        <v>&gt;300K</v>
      </c>
      <c r="N279">
        <v>375000</v>
      </c>
      <c r="O279" s="11">
        <v>78.94</v>
      </c>
      <c r="P279">
        <v>180</v>
      </c>
      <c r="Q279" t="str">
        <f t="shared" si="31"/>
        <v>Above 75</v>
      </c>
      <c r="R279">
        <v>1.99</v>
      </c>
      <c r="T279" t="str">
        <f t="shared" si="32"/>
        <v>&gt;300K</v>
      </c>
      <c r="U279" t="str">
        <f>IF(AND(O279&gt;50,O279&lt;75),"51%-74%",IF(O279&lt;25,"below 25",IF(O279&lt;50,"25%- 50%",IF(O279&gt;=75,"Above 75"))))</f>
        <v>Above 75</v>
      </c>
      <c r="V279" t="str">
        <f t="shared" si="33"/>
        <v>below 25</v>
      </c>
      <c r="W279" t="str">
        <f t="shared" si="34"/>
        <v>&gt;100K</v>
      </c>
    </row>
    <row r="280" spans="1:23" x14ac:dyDescent="0.3">
      <c r="A280">
        <v>272</v>
      </c>
      <c r="B280">
        <v>8</v>
      </c>
      <c r="C280">
        <v>38.78</v>
      </c>
      <c r="D280" t="str">
        <f t="shared" si="28"/>
        <v>25%- 49%</v>
      </c>
      <c r="E280">
        <v>84500</v>
      </c>
      <c r="F280" s="14">
        <v>61000</v>
      </c>
      <c r="G280" s="14" t="str">
        <f t="shared" si="29"/>
        <v>&gt;50K</v>
      </c>
      <c r="H280">
        <v>0.72189999999999999</v>
      </c>
      <c r="I280">
        <v>2</v>
      </c>
      <c r="J280" t="s">
        <v>20</v>
      </c>
      <c r="K280">
        <v>44</v>
      </c>
      <c r="L280" s="14">
        <v>555000</v>
      </c>
      <c r="M280" s="14" t="str">
        <f t="shared" si="30"/>
        <v>&gt;300K</v>
      </c>
      <c r="N280">
        <v>415000</v>
      </c>
      <c r="O280" s="11">
        <v>74.78</v>
      </c>
      <c r="P280">
        <v>360</v>
      </c>
      <c r="Q280" t="str">
        <f t="shared" si="31"/>
        <v>50%-74%</v>
      </c>
      <c r="R280">
        <v>3.12</v>
      </c>
      <c r="T280" t="str">
        <f t="shared" si="32"/>
        <v>&gt;300K</v>
      </c>
      <c r="U280" t="str">
        <f>IF(AND(O280&gt;50,O280&lt;75),"51%-74%",IF(O280&lt;25,"below 25",IF(O280&lt;50,"25%- 50%",IF(O280&gt;=75,"Above 75"))))</f>
        <v>51%-74%</v>
      </c>
      <c r="V280" t="str">
        <f t="shared" si="33"/>
        <v>25%- 49%</v>
      </c>
      <c r="W280" t="str">
        <f t="shared" si="34"/>
        <v>&gt;50K</v>
      </c>
    </row>
    <row r="281" spans="1:23" x14ac:dyDescent="0.3">
      <c r="A281">
        <v>273</v>
      </c>
      <c r="B281">
        <v>9</v>
      </c>
      <c r="C281">
        <v>6.54</v>
      </c>
      <c r="D281" t="str">
        <f t="shared" si="28"/>
        <v>below 25</v>
      </c>
      <c r="E281">
        <v>91800</v>
      </c>
      <c r="F281" s="14">
        <v>58000</v>
      </c>
      <c r="G281" s="14" t="str">
        <f t="shared" si="29"/>
        <v>&gt;50K</v>
      </c>
      <c r="H281">
        <v>0.63180000000000003</v>
      </c>
      <c r="I281">
        <v>2</v>
      </c>
      <c r="J281" t="s">
        <v>20</v>
      </c>
      <c r="K281">
        <v>39</v>
      </c>
      <c r="L281" s="14">
        <v>265000</v>
      </c>
      <c r="M281" s="14" t="str">
        <f t="shared" si="30"/>
        <v>&gt;100K</v>
      </c>
      <c r="N281">
        <v>245000</v>
      </c>
      <c r="O281" s="11">
        <v>95</v>
      </c>
      <c r="P281">
        <v>360</v>
      </c>
      <c r="Q281" t="str">
        <f t="shared" si="31"/>
        <v>Above 75</v>
      </c>
      <c r="R281">
        <v>3.87</v>
      </c>
      <c r="T281" t="str">
        <f t="shared" si="32"/>
        <v>&gt;100K</v>
      </c>
      <c r="U281" t="str">
        <f>IF(AND(O281&gt;50,O281&lt;75),"51%-74%",IF(O281&lt;25,"below 25",IF(O281&lt;50,"25%- 50%",IF(O281&gt;=75,"Above 75"))))</f>
        <v>Above 75</v>
      </c>
      <c r="V281" t="str">
        <f t="shared" si="33"/>
        <v>below 25</v>
      </c>
      <c r="W281" t="str">
        <f t="shared" si="34"/>
        <v>&gt;50K</v>
      </c>
    </row>
    <row r="282" spans="1:23" x14ac:dyDescent="0.3">
      <c r="A282">
        <v>274</v>
      </c>
      <c r="B282">
        <v>34</v>
      </c>
      <c r="C282">
        <v>34.840000000000003</v>
      </c>
      <c r="D282" t="str">
        <f t="shared" si="28"/>
        <v>25%- 49%</v>
      </c>
      <c r="E282">
        <v>96600</v>
      </c>
      <c r="F282" s="14">
        <v>56000</v>
      </c>
      <c r="G282" s="14" t="str">
        <f t="shared" si="29"/>
        <v>&gt;50K</v>
      </c>
      <c r="H282">
        <v>0.57969999999999999</v>
      </c>
      <c r="I282">
        <v>2</v>
      </c>
      <c r="J282" t="s">
        <v>20</v>
      </c>
      <c r="K282">
        <v>40</v>
      </c>
      <c r="L282" s="14">
        <v>175000</v>
      </c>
      <c r="M282" s="14" t="str">
        <f t="shared" si="30"/>
        <v>&gt;100K</v>
      </c>
      <c r="N282">
        <v>165000</v>
      </c>
      <c r="O282" s="11">
        <v>95</v>
      </c>
      <c r="P282">
        <v>360</v>
      </c>
      <c r="Q282" t="str">
        <f t="shared" si="31"/>
        <v>Above 75</v>
      </c>
      <c r="R282">
        <v>2.75</v>
      </c>
      <c r="T282" t="str">
        <f t="shared" si="32"/>
        <v>&gt;100K</v>
      </c>
      <c r="U282" t="str">
        <f>IF(AND(O282&gt;50,O282&lt;75),"51%-74%",IF(O282&lt;25,"below 25",IF(O282&lt;50,"25%- 50%",IF(O282&gt;=75,"Above 75"))))</f>
        <v>Above 75</v>
      </c>
      <c r="V282" t="str">
        <f t="shared" si="33"/>
        <v>25%- 49%</v>
      </c>
      <c r="W282" t="str">
        <f t="shared" si="34"/>
        <v>&gt;50K</v>
      </c>
    </row>
    <row r="283" spans="1:23" x14ac:dyDescent="0.3">
      <c r="A283">
        <v>275</v>
      </c>
      <c r="B283">
        <v>6</v>
      </c>
      <c r="C283">
        <v>48.59</v>
      </c>
      <c r="D283" t="str">
        <f t="shared" si="28"/>
        <v>25%- 49%</v>
      </c>
      <c r="E283">
        <v>95400</v>
      </c>
      <c r="F283" s="14">
        <v>133000</v>
      </c>
      <c r="G283" s="14" t="str">
        <f t="shared" si="29"/>
        <v>&gt;100K</v>
      </c>
      <c r="H283">
        <v>1.3940999999999999</v>
      </c>
      <c r="I283">
        <v>2</v>
      </c>
      <c r="J283" t="s">
        <v>20</v>
      </c>
      <c r="K283">
        <v>45</v>
      </c>
      <c r="L283" s="14">
        <v>625000</v>
      </c>
      <c r="M283" s="14" t="str">
        <f t="shared" si="30"/>
        <v>&gt;600K</v>
      </c>
      <c r="N283">
        <v>425000</v>
      </c>
      <c r="O283" s="11">
        <v>68.98</v>
      </c>
      <c r="P283">
        <v>240</v>
      </c>
      <c r="Q283" t="str">
        <f t="shared" si="31"/>
        <v>50%-74%</v>
      </c>
      <c r="R283">
        <v>3.12</v>
      </c>
      <c r="T283" t="str">
        <f t="shared" si="32"/>
        <v>&gt;600K</v>
      </c>
      <c r="U283" t="str">
        <f>IF(AND(O283&gt;50,O283&lt;75),"51%-74%",IF(O283&lt;25,"below 25",IF(O283&lt;50,"25%- 50%",IF(O283&gt;=75,"Above 75"))))</f>
        <v>51%-74%</v>
      </c>
      <c r="V283" t="str">
        <f t="shared" si="33"/>
        <v>25%- 49%</v>
      </c>
      <c r="W283" t="str">
        <f t="shared" si="34"/>
        <v>&gt;100K</v>
      </c>
    </row>
    <row r="284" spans="1:23" x14ac:dyDescent="0.3">
      <c r="A284">
        <v>276</v>
      </c>
      <c r="B284">
        <v>17</v>
      </c>
      <c r="C284">
        <v>21.32</v>
      </c>
      <c r="D284" t="str">
        <f t="shared" si="28"/>
        <v>below 25</v>
      </c>
      <c r="E284">
        <v>89100</v>
      </c>
      <c r="F284" s="14">
        <v>58000</v>
      </c>
      <c r="G284" s="14" t="str">
        <f t="shared" si="29"/>
        <v>&gt;50K</v>
      </c>
      <c r="H284">
        <v>0.65100000000000002</v>
      </c>
      <c r="I284">
        <v>1</v>
      </c>
      <c r="J284" t="s">
        <v>20</v>
      </c>
      <c r="K284">
        <v>43</v>
      </c>
      <c r="L284" s="14">
        <v>265000</v>
      </c>
      <c r="M284" s="14" t="str">
        <f t="shared" si="30"/>
        <v>&gt;100K</v>
      </c>
      <c r="N284">
        <v>225000</v>
      </c>
      <c r="O284" s="11">
        <v>85</v>
      </c>
      <c r="P284">
        <v>360</v>
      </c>
      <c r="Q284" t="str">
        <f t="shared" si="31"/>
        <v>Above 75</v>
      </c>
      <c r="R284">
        <v>3.62</v>
      </c>
      <c r="T284" t="str">
        <f t="shared" si="32"/>
        <v>&gt;100K</v>
      </c>
      <c r="U284" t="str">
        <f>IF(AND(O284&gt;50,O284&lt;75),"51%-74%",IF(O284&lt;25,"below 25",IF(O284&lt;50,"25%- 50%",IF(O284&gt;=75,"Above 75"))))</f>
        <v>Above 75</v>
      </c>
      <c r="V284" t="str">
        <f t="shared" si="33"/>
        <v>below 25</v>
      </c>
      <c r="W284" t="str">
        <f t="shared" si="34"/>
        <v>&gt;50K</v>
      </c>
    </row>
    <row r="285" spans="1:23" x14ac:dyDescent="0.3">
      <c r="A285">
        <v>277</v>
      </c>
      <c r="B285">
        <v>27</v>
      </c>
      <c r="C285">
        <v>10.3</v>
      </c>
      <c r="D285" t="str">
        <f t="shared" si="28"/>
        <v>below 25</v>
      </c>
      <c r="E285">
        <v>102800</v>
      </c>
      <c r="F285" s="14">
        <v>213000</v>
      </c>
      <c r="G285" s="14" t="str">
        <f t="shared" si="29"/>
        <v>&gt;150K</v>
      </c>
      <c r="H285">
        <v>2.0720000000000001</v>
      </c>
      <c r="I285">
        <v>2</v>
      </c>
      <c r="J285" t="s">
        <v>20</v>
      </c>
      <c r="K285">
        <v>39</v>
      </c>
      <c r="L285" s="14">
        <v>665000</v>
      </c>
      <c r="M285" s="14" t="str">
        <f t="shared" si="30"/>
        <v>&gt;600K</v>
      </c>
      <c r="N285">
        <v>495000</v>
      </c>
      <c r="O285" s="11">
        <v>75</v>
      </c>
      <c r="P285">
        <v>360</v>
      </c>
      <c r="Q285" t="str">
        <f t="shared" si="31"/>
        <v>Above 75</v>
      </c>
      <c r="R285">
        <v>2.75</v>
      </c>
      <c r="T285" t="str">
        <f t="shared" si="32"/>
        <v>&gt;600K</v>
      </c>
      <c r="U285" t="str">
        <f>IF(AND(O285&gt;50,O285&lt;75),"51%-74%",IF(O285&lt;25,"below 25",IF(O285&lt;50,"25%- 50%",IF(O285&gt;=75,"Above 75"))))</f>
        <v>Above 75</v>
      </c>
      <c r="V285" t="str">
        <f t="shared" si="33"/>
        <v>below 25</v>
      </c>
      <c r="W285" t="str">
        <f t="shared" si="34"/>
        <v>&gt;150K</v>
      </c>
    </row>
    <row r="286" spans="1:23" x14ac:dyDescent="0.3">
      <c r="A286">
        <v>278</v>
      </c>
      <c r="B286">
        <v>53</v>
      </c>
      <c r="C286">
        <v>27.73</v>
      </c>
      <c r="D286" t="str">
        <f t="shared" si="28"/>
        <v>25%- 49%</v>
      </c>
      <c r="E286">
        <v>106900</v>
      </c>
      <c r="F286" s="14">
        <v>110000</v>
      </c>
      <c r="G286" s="14" t="str">
        <f t="shared" si="29"/>
        <v>&gt;100K</v>
      </c>
      <c r="H286">
        <v>1.0289999999999999</v>
      </c>
      <c r="I286">
        <v>2</v>
      </c>
      <c r="J286" t="s">
        <v>20</v>
      </c>
      <c r="K286">
        <v>30</v>
      </c>
      <c r="L286" s="14">
        <v>455000</v>
      </c>
      <c r="M286" s="14" t="str">
        <f t="shared" si="30"/>
        <v>&gt;300K</v>
      </c>
      <c r="N286">
        <v>235000</v>
      </c>
      <c r="O286" s="11">
        <v>53.31</v>
      </c>
      <c r="P286">
        <v>180</v>
      </c>
      <c r="Q286" t="str">
        <f t="shared" si="31"/>
        <v>50%-74%</v>
      </c>
      <c r="R286">
        <v>2.87</v>
      </c>
      <c r="T286" t="str">
        <f t="shared" si="32"/>
        <v>&gt;300K</v>
      </c>
      <c r="U286" t="str">
        <f>IF(AND(O286&gt;50,O286&lt;75),"51%-74%",IF(O286&lt;25,"below 25",IF(O286&lt;50,"25%- 50%",IF(O286&gt;=75,"Above 75"))))</f>
        <v>51%-74%</v>
      </c>
      <c r="V286" t="str">
        <f t="shared" si="33"/>
        <v>25%- 49%</v>
      </c>
      <c r="W286" t="str">
        <f t="shared" si="34"/>
        <v>&gt;100K</v>
      </c>
    </row>
    <row r="287" spans="1:23" x14ac:dyDescent="0.3">
      <c r="A287">
        <v>279</v>
      </c>
      <c r="B287">
        <v>53</v>
      </c>
      <c r="C287">
        <v>49.27</v>
      </c>
      <c r="D287" t="str">
        <f t="shared" si="28"/>
        <v>25%- 49%</v>
      </c>
      <c r="E287">
        <v>106900</v>
      </c>
      <c r="F287" s="14">
        <v>358000</v>
      </c>
      <c r="G287" s="14" t="str">
        <f t="shared" si="29"/>
        <v>&gt;225K</v>
      </c>
      <c r="H287">
        <v>3.3489</v>
      </c>
      <c r="I287">
        <v>2</v>
      </c>
      <c r="J287" t="s">
        <v>20</v>
      </c>
      <c r="K287">
        <v>10</v>
      </c>
      <c r="L287" s="14">
        <v>315000</v>
      </c>
      <c r="M287" s="14" t="str">
        <f t="shared" si="30"/>
        <v>&gt;300K</v>
      </c>
      <c r="N287">
        <v>235000</v>
      </c>
      <c r="O287" s="11">
        <v>75</v>
      </c>
      <c r="P287">
        <v>360</v>
      </c>
      <c r="Q287" t="str">
        <f t="shared" si="31"/>
        <v>Above 75</v>
      </c>
      <c r="R287">
        <v>4.37</v>
      </c>
      <c r="T287" t="str">
        <f t="shared" si="32"/>
        <v>&gt;300K</v>
      </c>
      <c r="U287" t="str">
        <f>IF(AND(O287&gt;50,O287&lt;75),"51%-74%",IF(O287&lt;25,"below 25",IF(O287&lt;50,"25%- 50%",IF(O287&gt;=75,"Above 75"))))</f>
        <v>Above 75</v>
      </c>
      <c r="V287" t="str">
        <f t="shared" si="33"/>
        <v>25%- 49%</v>
      </c>
      <c r="W287" t="str">
        <f t="shared" si="34"/>
        <v>&gt;225K</v>
      </c>
    </row>
    <row r="288" spans="1:23" x14ac:dyDescent="0.3">
      <c r="A288">
        <v>280</v>
      </c>
      <c r="B288">
        <v>48</v>
      </c>
      <c r="C288">
        <v>13.42</v>
      </c>
      <c r="D288" t="str">
        <f t="shared" si="28"/>
        <v>below 25</v>
      </c>
      <c r="E288">
        <v>80000</v>
      </c>
      <c r="F288" s="14">
        <v>127000</v>
      </c>
      <c r="G288" s="14" t="str">
        <f t="shared" si="29"/>
        <v>&gt;100K</v>
      </c>
      <c r="H288">
        <v>1.5874999999999999</v>
      </c>
      <c r="I288">
        <v>1</v>
      </c>
      <c r="J288" t="s">
        <v>20</v>
      </c>
      <c r="K288">
        <v>10</v>
      </c>
      <c r="L288" s="14">
        <v>235000</v>
      </c>
      <c r="M288" s="14" t="str">
        <f t="shared" si="30"/>
        <v>&gt;100K</v>
      </c>
      <c r="N288">
        <v>205000</v>
      </c>
      <c r="O288" s="11">
        <v>89.99</v>
      </c>
      <c r="P288">
        <v>360</v>
      </c>
      <c r="Q288" t="str">
        <f t="shared" si="31"/>
        <v>Above 75</v>
      </c>
      <c r="R288">
        <v>2.87</v>
      </c>
      <c r="T288" t="str">
        <f t="shared" si="32"/>
        <v>&gt;100K</v>
      </c>
      <c r="U288" t="str">
        <f>IF(AND(O288&gt;50,O288&lt;75),"51%-74%",IF(O288&lt;25,"below 25",IF(O288&lt;50,"25%- 50%",IF(O288&gt;=75,"Above 75"))))</f>
        <v>Above 75</v>
      </c>
      <c r="V288" t="str">
        <f t="shared" si="33"/>
        <v>below 25</v>
      </c>
      <c r="W288" t="str">
        <f t="shared" si="34"/>
        <v>&gt;100K</v>
      </c>
    </row>
    <row r="289" spans="1:23" x14ac:dyDescent="0.3">
      <c r="A289">
        <v>281</v>
      </c>
      <c r="B289">
        <v>47</v>
      </c>
      <c r="C289">
        <v>4.74</v>
      </c>
      <c r="D289" t="str">
        <f t="shared" si="28"/>
        <v>below 25</v>
      </c>
      <c r="E289">
        <v>59100</v>
      </c>
      <c r="F289" s="14">
        <v>26000</v>
      </c>
      <c r="G289" s="14" t="str">
        <f t="shared" si="29"/>
        <v>&lt;50K</v>
      </c>
      <c r="H289">
        <v>0.43990000000000001</v>
      </c>
      <c r="I289">
        <v>2</v>
      </c>
      <c r="J289" t="s">
        <v>20</v>
      </c>
      <c r="K289">
        <v>42</v>
      </c>
      <c r="L289" s="14">
        <v>125000</v>
      </c>
      <c r="M289" s="14" t="str">
        <f t="shared" si="30"/>
        <v>&gt;100K</v>
      </c>
      <c r="N289">
        <v>105000</v>
      </c>
      <c r="O289" s="11">
        <v>80</v>
      </c>
      <c r="P289">
        <v>360</v>
      </c>
      <c r="Q289" t="str">
        <f t="shared" si="31"/>
        <v>Above 75</v>
      </c>
      <c r="R289">
        <v>3.87</v>
      </c>
      <c r="T289" t="str">
        <f t="shared" si="32"/>
        <v>&gt;100K</v>
      </c>
      <c r="U289" t="str">
        <f>IF(AND(O289&gt;50,O289&lt;75),"51%-74%",IF(O289&lt;25,"below 25",IF(O289&lt;50,"25%- 50%",IF(O289&gt;=75,"Above 75"))))</f>
        <v>Above 75</v>
      </c>
      <c r="V289" t="str">
        <f t="shared" si="33"/>
        <v>below 25</v>
      </c>
      <c r="W289" t="b">
        <f t="shared" si="34"/>
        <v>0</v>
      </c>
    </row>
    <row r="290" spans="1:23" x14ac:dyDescent="0.3">
      <c r="A290">
        <v>282</v>
      </c>
      <c r="B290">
        <v>24</v>
      </c>
      <c r="C290">
        <v>17.37</v>
      </c>
      <c r="D290" t="str">
        <f t="shared" si="28"/>
        <v>below 25</v>
      </c>
      <c r="E290">
        <v>104000</v>
      </c>
      <c r="F290" s="14">
        <v>117000</v>
      </c>
      <c r="G290" s="14" t="str">
        <f t="shared" si="29"/>
        <v>&gt;100K</v>
      </c>
      <c r="H290">
        <v>1.125</v>
      </c>
      <c r="I290">
        <v>2</v>
      </c>
      <c r="J290" t="s">
        <v>20</v>
      </c>
      <c r="K290">
        <v>36</v>
      </c>
      <c r="L290" s="14">
        <v>235000</v>
      </c>
      <c r="M290" s="14" t="str">
        <f t="shared" si="30"/>
        <v>&gt;100K</v>
      </c>
      <c r="N290">
        <v>155000</v>
      </c>
      <c r="O290" s="11">
        <v>65.56</v>
      </c>
      <c r="P290">
        <v>360</v>
      </c>
      <c r="Q290" t="str">
        <f t="shared" si="31"/>
        <v>50%-74%</v>
      </c>
      <c r="R290">
        <v>3.37</v>
      </c>
      <c r="T290" t="str">
        <f t="shared" si="32"/>
        <v>&gt;100K</v>
      </c>
      <c r="U290" t="str">
        <f>IF(AND(O290&gt;50,O290&lt;75),"51%-74%",IF(O290&lt;25,"below 25",IF(O290&lt;50,"25%- 50%",IF(O290&gt;=75,"Above 75"))))</f>
        <v>51%-74%</v>
      </c>
      <c r="V290" t="str">
        <f t="shared" si="33"/>
        <v>below 25</v>
      </c>
      <c r="W290" t="str">
        <f t="shared" si="34"/>
        <v>&gt;100K</v>
      </c>
    </row>
    <row r="291" spans="1:23" x14ac:dyDescent="0.3">
      <c r="A291">
        <v>283</v>
      </c>
      <c r="B291">
        <v>21</v>
      </c>
      <c r="C291">
        <v>13.98</v>
      </c>
      <c r="D291" t="str">
        <f t="shared" si="28"/>
        <v>below 25</v>
      </c>
      <c r="E291">
        <v>85200</v>
      </c>
      <c r="F291" s="14">
        <v>96000</v>
      </c>
      <c r="G291" s="14" t="str">
        <f t="shared" si="29"/>
        <v>&gt;50K</v>
      </c>
      <c r="H291">
        <v>1.1268</v>
      </c>
      <c r="I291">
        <v>2</v>
      </c>
      <c r="J291" t="s">
        <v>20</v>
      </c>
      <c r="K291">
        <v>46</v>
      </c>
      <c r="L291" s="14">
        <v>305000</v>
      </c>
      <c r="M291" s="14" t="str">
        <f t="shared" si="30"/>
        <v>&gt;300K</v>
      </c>
      <c r="N291">
        <v>185000</v>
      </c>
      <c r="O291" s="11">
        <v>59.86</v>
      </c>
      <c r="P291">
        <v>180</v>
      </c>
      <c r="Q291" t="str">
        <f t="shared" si="31"/>
        <v>50%-74%</v>
      </c>
      <c r="R291">
        <v>3.62</v>
      </c>
      <c r="T291" t="str">
        <f t="shared" si="32"/>
        <v>&gt;300K</v>
      </c>
      <c r="U291" t="str">
        <f>IF(AND(O291&gt;50,O291&lt;75),"51%-74%",IF(O291&lt;25,"below 25",IF(O291&lt;50,"25%- 50%",IF(O291&gt;=75,"Above 75"))))</f>
        <v>51%-74%</v>
      </c>
      <c r="V291" t="str">
        <f t="shared" si="33"/>
        <v>below 25</v>
      </c>
      <c r="W291" t="str">
        <f t="shared" si="34"/>
        <v>&gt;50K</v>
      </c>
    </row>
    <row r="292" spans="1:23" x14ac:dyDescent="0.3">
      <c r="A292">
        <v>284</v>
      </c>
      <c r="B292">
        <v>17</v>
      </c>
      <c r="C292">
        <v>30.82</v>
      </c>
      <c r="D292" t="str">
        <f t="shared" si="28"/>
        <v>25%- 49%</v>
      </c>
      <c r="E292">
        <v>89100</v>
      </c>
      <c r="F292" s="14">
        <v>104000</v>
      </c>
      <c r="G292" s="14" t="str">
        <f t="shared" si="29"/>
        <v>&gt;100K</v>
      </c>
      <c r="H292">
        <v>1.1672</v>
      </c>
      <c r="I292">
        <v>2</v>
      </c>
      <c r="J292" t="s">
        <v>20</v>
      </c>
      <c r="K292">
        <v>20</v>
      </c>
      <c r="L292" s="14">
        <v>255000</v>
      </c>
      <c r="M292" s="14" t="str">
        <f t="shared" si="30"/>
        <v>&gt;100K</v>
      </c>
      <c r="N292">
        <v>225000</v>
      </c>
      <c r="O292" s="11">
        <v>88.14</v>
      </c>
      <c r="P292">
        <v>360</v>
      </c>
      <c r="Q292" t="str">
        <f t="shared" si="31"/>
        <v>Above 75</v>
      </c>
      <c r="R292">
        <v>3.12</v>
      </c>
      <c r="T292" t="str">
        <f t="shared" si="32"/>
        <v>&gt;100K</v>
      </c>
      <c r="U292" t="str">
        <f>IF(AND(O292&gt;50,O292&lt;75),"51%-74%",IF(O292&lt;25,"below 25",IF(O292&lt;50,"25%- 50%",IF(O292&gt;=75,"Above 75"))))</f>
        <v>Above 75</v>
      </c>
      <c r="V292" t="str">
        <f t="shared" si="33"/>
        <v>25%- 49%</v>
      </c>
      <c r="W292" t="str">
        <f t="shared" si="34"/>
        <v>&gt;100K</v>
      </c>
    </row>
    <row r="293" spans="1:23" x14ac:dyDescent="0.3">
      <c r="A293">
        <v>285</v>
      </c>
      <c r="B293">
        <v>22</v>
      </c>
      <c r="C293">
        <v>74.400000000000006</v>
      </c>
      <c r="D293" t="str">
        <f t="shared" si="28"/>
        <v>50%-74%</v>
      </c>
      <c r="E293">
        <v>62800</v>
      </c>
      <c r="F293" s="14">
        <v>40000</v>
      </c>
      <c r="G293" s="14" t="str">
        <f t="shared" si="29"/>
        <v>&lt;50K</v>
      </c>
      <c r="H293">
        <v>0.63690000000000002</v>
      </c>
      <c r="I293">
        <v>1</v>
      </c>
      <c r="J293" t="s">
        <v>20</v>
      </c>
      <c r="K293">
        <v>20</v>
      </c>
      <c r="L293" s="14">
        <v>155000</v>
      </c>
      <c r="M293" s="14" t="str">
        <f t="shared" si="30"/>
        <v>&gt;100K</v>
      </c>
      <c r="N293">
        <v>145000</v>
      </c>
      <c r="O293" s="11">
        <v>95</v>
      </c>
      <c r="P293">
        <v>360</v>
      </c>
      <c r="Q293" t="str">
        <f t="shared" si="31"/>
        <v>Above 75</v>
      </c>
      <c r="R293">
        <v>3.87</v>
      </c>
      <c r="T293" t="str">
        <f t="shared" si="32"/>
        <v>&gt;100K</v>
      </c>
      <c r="U293" t="str">
        <f>IF(AND(O293&gt;50,O293&lt;75),"51%-74%",IF(O293&lt;25,"below 25",IF(O293&lt;50,"25%- 50%",IF(O293&gt;=75,"Above 75"))))</f>
        <v>Above 75</v>
      </c>
      <c r="V293" t="str">
        <f t="shared" si="33"/>
        <v>50%-74%</v>
      </c>
      <c r="W293" t="b">
        <f t="shared" si="34"/>
        <v>0</v>
      </c>
    </row>
    <row r="294" spans="1:23" x14ac:dyDescent="0.3">
      <c r="A294">
        <v>286</v>
      </c>
      <c r="B294">
        <v>35</v>
      </c>
      <c r="C294">
        <v>81.03</v>
      </c>
      <c r="D294" t="str">
        <f t="shared" si="28"/>
        <v>Above 75</v>
      </c>
      <c r="E294">
        <v>69100</v>
      </c>
      <c r="F294" s="14">
        <v>43000</v>
      </c>
      <c r="G294" s="14" t="str">
        <f t="shared" si="29"/>
        <v>&lt;50K</v>
      </c>
      <c r="H294">
        <v>0.62229999999999996</v>
      </c>
      <c r="I294">
        <v>2</v>
      </c>
      <c r="J294" t="s">
        <v>20</v>
      </c>
      <c r="K294">
        <v>44</v>
      </c>
      <c r="L294" s="14">
        <v>275000</v>
      </c>
      <c r="M294" s="14" t="str">
        <f t="shared" si="30"/>
        <v>&gt;100K</v>
      </c>
      <c r="N294">
        <v>205000</v>
      </c>
      <c r="O294" s="11">
        <v>74.31</v>
      </c>
      <c r="P294">
        <v>360</v>
      </c>
      <c r="Q294" t="str">
        <f t="shared" si="31"/>
        <v>50%-74%</v>
      </c>
      <c r="R294">
        <v>2.87</v>
      </c>
      <c r="T294" t="str">
        <f t="shared" si="32"/>
        <v>&gt;100K</v>
      </c>
      <c r="U294" t="str">
        <f>IF(AND(O294&gt;50,O294&lt;75),"51%-74%",IF(O294&lt;25,"below 25",IF(O294&lt;50,"25%- 50%",IF(O294&gt;=75,"Above 75"))))</f>
        <v>51%-74%</v>
      </c>
      <c r="V294" t="str">
        <f t="shared" si="33"/>
        <v>Above 75</v>
      </c>
      <c r="W294" t="b">
        <f t="shared" si="34"/>
        <v>0</v>
      </c>
    </row>
    <row r="295" spans="1:23" x14ac:dyDescent="0.3">
      <c r="A295">
        <v>287</v>
      </c>
      <c r="B295">
        <v>18</v>
      </c>
      <c r="C295">
        <v>7.34</v>
      </c>
      <c r="D295" t="str">
        <f t="shared" si="28"/>
        <v>below 25</v>
      </c>
      <c r="E295">
        <v>89100</v>
      </c>
      <c r="F295" s="14">
        <v>95000</v>
      </c>
      <c r="G295" s="14" t="str">
        <f t="shared" si="29"/>
        <v>&gt;50K</v>
      </c>
      <c r="H295">
        <v>1.0662</v>
      </c>
      <c r="I295">
        <v>2</v>
      </c>
      <c r="J295" t="s">
        <v>20</v>
      </c>
      <c r="K295">
        <v>45</v>
      </c>
      <c r="L295" s="14">
        <v>455000</v>
      </c>
      <c r="M295" s="14" t="str">
        <f t="shared" si="30"/>
        <v>&gt;300K</v>
      </c>
      <c r="N295">
        <v>395000</v>
      </c>
      <c r="O295" s="11">
        <v>88.88</v>
      </c>
      <c r="P295">
        <v>360</v>
      </c>
      <c r="Q295" t="str">
        <f t="shared" si="31"/>
        <v>Above 75</v>
      </c>
      <c r="R295">
        <v>2.87</v>
      </c>
      <c r="T295" t="str">
        <f t="shared" si="32"/>
        <v>&gt;300K</v>
      </c>
      <c r="U295" t="str">
        <f>IF(AND(O295&gt;50,O295&lt;75),"51%-74%",IF(O295&lt;25,"below 25",IF(O295&lt;50,"25%- 50%",IF(O295&gt;=75,"Above 75"))))</f>
        <v>Above 75</v>
      </c>
      <c r="V295" t="str">
        <f t="shared" si="33"/>
        <v>below 25</v>
      </c>
      <c r="W295" t="str">
        <f t="shared" si="34"/>
        <v>&gt;50K</v>
      </c>
    </row>
    <row r="296" spans="1:23" x14ac:dyDescent="0.3">
      <c r="A296">
        <v>288</v>
      </c>
      <c r="B296">
        <v>49</v>
      </c>
      <c r="C296">
        <v>12.72</v>
      </c>
      <c r="D296" t="str">
        <f t="shared" si="28"/>
        <v>below 25</v>
      </c>
      <c r="E296">
        <v>87500</v>
      </c>
      <c r="F296" s="14">
        <v>76000</v>
      </c>
      <c r="G296" s="14" t="str">
        <f t="shared" si="29"/>
        <v>&gt;50K</v>
      </c>
      <c r="H296">
        <v>0.86860000000000004</v>
      </c>
      <c r="I296">
        <v>2</v>
      </c>
      <c r="J296" t="s">
        <v>20</v>
      </c>
      <c r="K296">
        <v>30</v>
      </c>
      <c r="L296" s="14">
        <v>245000</v>
      </c>
      <c r="M296" s="14" t="str">
        <f t="shared" si="30"/>
        <v>&gt;100K</v>
      </c>
      <c r="N296">
        <v>145000</v>
      </c>
      <c r="O296" s="11">
        <v>60</v>
      </c>
      <c r="P296">
        <v>360</v>
      </c>
      <c r="Q296" t="str">
        <f t="shared" si="31"/>
        <v>50%-74%</v>
      </c>
      <c r="R296">
        <v>3.37</v>
      </c>
      <c r="T296" t="str">
        <f t="shared" si="32"/>
        <v>&gt;100K</v>
      </c>
      <c r="U296" t="str">
        <f>IF(AND(O296&gt;50,O296&lt;75),"51%-74%",IF(O296&lt;25,"below 25",IF(O296&lt;50,"25%- 50%",IF(O296&gt;=75,"Above 75"))))</f>
        <v>51%-74%</v>
      </c>
      <c r="V296" t="str">
        <f t="shared" si="33"/>
        <v>below 25</v>
      </c>
      <c r="W296" t="str">
        <f t="shared" si="34"/>
        <v>&gt;50K</v>
      </c>
    </row>
    <row r="297" spans="1:23" x14ac:dyDescent="0.3">
      <c r="A297">
        <v>289</v>
      </c>
      <c r="B297">
        <v>12</v>
      </c>
      <c r="C297">
        <v>32.46</v>
      </c>
      <c r="D297" t="str">
        <f t="shared" si="28"/>
        <v>25%- 49%</v>
      </c>
      <c r="E297">
        <v>68100</v>
      </c>
      <c r="F297" s="14">
        <v>266000</v>
      </c>
      <c r="G297" s="14" t="str">
        <f t="shared" si="29"/>
        <v>&gt;225K</v>
      </c>
      <c r="H297">
        <v>3.9060000000000001</v>
      </c>
      <c r="I297">
        <v>2</v>
      </c>
      <c r="J297" t="s">
        <v>20</v>
      </c>
      <c r="K297">
        <v>30</v>
      </c>
      <c r="L297" s="14">
        <v>285000</v>
      </c>
      <c r="M297" s="14" t="str">
        <f t="shared" si="30"/>
        <v>&gt;100K</v>
      </c>
      <c r="N297">
        <v>225000</v>
      </c>
      <c r="O297" s="11">
        <v>80</v>
      </c>
      <c r="P297">
        <v>360</v>
      </c>
      <c r="Q297" t="str">
        <f t="shared" si="31"/>
        <v>Above 75</v>
      </c>
      <c r="R297">
        <v>3.62</v>
      </c>
      <c r="T297" t="str">
        <f t="shared" si="32"/>
        <v>&gt;100K</v>
      </c>
      <c r="U297" t="str">
        <f>IF(AND(O297&gt;50,O297&lt;75),"51%-74%",IF(O297&lt;25,"below 25",IF(O297&lt;50,"25%- 50%",IF(O297&gt;=75,"Above 75"))))</f>
        <v>Above 75</v>
      </c>
      <c r="V297" t="str">
        <f t="shared" si="33"/>
        <v>25%- 49%</v>
      </c>
      <c r="W297" t="str">
        <f t="shared" si="34"/>
        <v>&gt;225K</v>
      </c>
    </row>
    <row r="298" spans="1:23" x14ac:dyDescent="0.3">
      <c r="A298">
        <v>290</v>
      </c>
      <c r="B298">
        <v>53</v>
      </c>
      <c r="C298">
        <v>18.829999999999998</v>
      </c>
      <c r="D298" t="str">
        <f t="shared" si="28"/>
        <v>below 25</v>
      </c>
      <c r="E298">
        <v>92100</v>
      </c>
      <c r="F298" s="14">
        <v>78000</v>
      </c>
      <c r="G298" s="14" t="str">
        <f t="shared" si="29"/>
        <v>&gt;50K</v>
      </c>
      <c r="H298">
        <v>0.84689999999999999</v>
      </c>
      <c r="I298">
        <v>2</v>
      </c>
      <c r="J298" t="s">
        <v>20</v>
      </c>
      <c r="K298">
        <v>20</v>
      </c>
      <c r="L298" s="14">
        <v>415000</v>
      </c>
      <c r="M298" s="14" t="str">
        <f t="shared" si="30"/>
        <v>&gt;300K</v>
      </c>
      <c r="N298">
        <v>295000</v>
      </c>
      <c r="O298" s="11">
        <v>71.08</v>
      </c>
      <c r="P298">
        <v>360</v>
      </c>
      <c r="Q298" t="str">
        <f t="shared" si="31"/>
        <v>50%-74%</v>
      </c>
      <c r="R298">
        <v>3.25</v>
      </c>
      <c r="T298" t="str">
        <f t="shared" si="32"/>
        <v>&gt;300K</v>
      </c>
      <c r="U298" t="str">
        <f>IF(AND(O298&gt;50,O298&lt;75),"51%-74%",IF(O298&lt;25,"below 25",IF(O298&lt;50,"25%- 50%",IF(O298&gt;=75,"Above 75"))))</f>
        <v>51%-74%</v>
      </c>
      <c r="V298" t="str">
        <f t="shared" si="33"/>
        <v>below 25</v>
      </c>
      <c r="W298" t="str">
        <f t="shared" si="34"/>
        <v>&gt;50K</v>
      </c>
    </row>
    <row r="299" spans="1:23" x14ac:dyDescent="0.3">
      <c r="A299">
        <v>291</v>
      </c>
      <c r="B299">
        <v>6</v>
      </c>
      <c r="C299">
        <v>75.34</v>
      </c>
      <c r="D299" t="str">
        <f t="shared" si="28"/>
        <v>Above 75</v>
      </c>
      <c r="E299">
        <v>75300</v>
      </c>
      <c r="F299" s="14">
        <v>120000</v>
      </c>
      <c r="G299" s="14" t="str">
        <f t="shared" si="29"/>
        <v>&gt;100K</v>
      </c>
      <c r="H299">
        <v>1.5935999999999999</v>
      </c>
      <c r="I299">
        <v>2</v>
      </c>
      <c r="J299" t="s">
        <v>20</v>
      </c>
      <c r="K299">
        <v>20</v>
      </c>
      <c r="L299" s="14">
        <v>805000</v>
      </c>
      <c r="M299" s="14" t="str">
        <f t="shared" si="30"/>
        <v>&gt;800K</v>
      </c>
      <c r="N299">
        <v>385000</v>
      </c>
      <c r="O299" s="11">
        <v>48.25</v>
      </c>
      <c r="P299">
        <v>360</v>
      </c>
      <c r="Q299" t="str">
        <f t="shared" si="31"/>
        <v>25%- 49%</v>
      </c>
      <c r="R299">
        <v>2.75</v>
      </c>
      <c r="T299" t="str">
        <f t="shared" si="32"/>
        <v>&gt;800K</v>
      </c>
      <c r="U299" t="str">
        <f>IF(AND(O299&gt;50,O299&lt;75),"51%-74%",IF(O299&lt;25,"below 25",IF(O299&lt;50,"25%- 50%",IF(O299&gt;=75,"Above 75"))))</f>
        <v>25%- 50%</v>
      </c>
      <c r="V299" t="str">
        <f t="shared" si="33"/>
        <v>Above 75</v>
      </c>
      <c r="W299" t="str">
        <f t="shared" si="34"/>
        <v>&gt;100K</v>
      </c>
    </row>
    <row r="300" spans="1:23" x14ac:dyDescent="0.3">
      <c r="A300">
        <v>292</v>
      </c>
      <c r="B300">
        <v>18</v>
      </c>
      <c r="C300">
        <v>16.54</v>
      </c>
      <c r="D300" t="str">
        <f t="shared" si="28"/>
        <v>below 25</v>
      </c>
      <c r="E300">
        <v>71100</v>
      </c>
      <c r="F300" s="14">
        <v>41000</v>
      </c>
      <c r="G300" s="14" t="str">
        <f t="shared" si="29"/>
        <v>&lt;50K</v>
      </c>
      <c r="H300">
        <v>0.57669999999999999</v>
      </c>
      <c r="I300">
        <v>1</v>
      </c>
      <c r="J300" t="s">
        <v>20</v>
      </c>
      <c r="K300">
        <v>30</v>
      </c>
      <c r="L300" s="14">
        <v>145000</v>
      </c>
      <c r="M300" s="14" t="str">
        <f t="shared" si="30"/>
        <v>&gt;100K</v>
      </c>
      <c r="N300">
        <v>135000</v>
      </c>
      <c r="O300" s="11">
        <v>92.85</v>
      </c>
      <c r="P300">
        <v>360</v>
      </c>
      <c r="Q300" t="str">
        <f t="shared" si="31"/>
        <v>Above 75</v>
      </c>
      <c r="R300">
        <v>3.25</v>
      </c>
      <c r="T300" t="str">
        <f t="shared" si="32"/>
        <v>&gt;100K</v>
      </c>
      <c r="U300" t="str">
        <f>IF(AND(O300&gt;50,O300&lt;75),"51%-74%",IF(O300&lt;25,"below 25",IF(O300&lt;50,"25%- 50%",IF(O300&gt;=75,"Above 75"))))</f>
        <v>Above 75</v>
      </c>
      <c r="V300" t="str">
        <f t="shared" si="33"/>
        <v>below 25</v>
      </c>
      <c r="W300" t="b">
        <f t="shared" si="34"/>
        <v>0</v>
      </c>
    </row>
    <row r="301" spans="1:23" x14ac:dyDescent="0.3">
      <c r="A301">
        <v>293</v>
      </c>
      <c r="B301">
        <v>4</v>
      </c>
      <c r="C301">
        <v>31.07</v>
      </c>
      <c r="D301" t="str">
        <f t="shared" si="28"/>
        <v>25%- 49%</v>
      </c>
      <c r="E301">
        <v>68400</v>
      </c>
      <c r="F301" s="14">
        <v>155000</v>
      </c>
      <c r="G301" s="14" t="str">
        <f t="shared" si="29"/>
        <v>&gt;150K</v>
      </c>
      <c r="H301">
        <v>2.2660999999999998</v>
      </c>
      <c r="I301">
        <v>2</v>
      </c>
      <c r="J301" t="s">
        <v>20</v>
      </c>
      <c r="K301">
        <v>10</v>
      </c>
      <c r="L301" s="14">
        <v>355000</v>
      </c>
      <c r="M301" s="14" t="str">
        <f t="shared" si="30"/>
        <v>&gt;300K</v>
      </c>
      <c r="N301">
        <v>245000</v>
      </c>
      <c r="O301" s="11">
        <v>69.209999999999994</v>
      </c>
      <c r="P301">
        <v>360</v>
      </c>
      <c r="Q301" t="str">
        <f t="shared" si="31"/>
        <v>50%-74%</v>
      </c>
      <c r="R301">
        <v>3.25</v>
      </c>
      <c r="T301" t="str">
        <f t="shared" si="32"/>
        <v>&gt;300K</v>
      </c>
      <c r="U301" t="str">
        <f>IF(AND(O301&gt;50,O301&lt;75),"51%-74%",IF(O301&lt;25,"below 25",IF(O301&lt;50,"25%- 50%",IF(O301&gt;=75,"Above 75"))))</f>
        <v>51%-74%</v>
      </c>
      <c r="V301" t="str">
        <f t="shared" si="33"/>
        <v>25%- 49%</v>
      </c>
      <c r="W301" t="str">
        <f t="shared" si="34"/>
        <v>&gt;150K</v>
      </c>
    </row>
    <row r="302" spans="1:23" x14ac:dyDescent="0.3">
      <c r="A302">
        <v>294</v>
      </c>
      <c r="B302">
        <v>51</v>
      </c>
      <c r="C302">
        <v>73.400000000000006</v>
      </c>
      <c r="D302" t="str">
        <f t="shared" si="28"/>
        <v>50%-74%</v>
      </c>
      <c r="E302">
        <v>89400</v>
      </c>
      <c r="F302" s="14">
        <v>52000</v>
      </c>
      <c r="G302" s="14" t="str">
        <f t="shared" si="29"/>
        <v>&gt;50K</v>
      </c>
      <c r="H302">
        <v>0.58169999999999999</v>
      </c>
      <c r="I302">
        <v>2</v>
      </c>
      <c r="J302" t="s">
        <v>20</v>
      </c>
      <c r="K302">
        <v>30</v>
      </c>
      <c r="L302" s="14">
        <v>175000</v>
      </c>
      <c r="M302" s="14" t="str">
        <f t="shared" si="30"/>
        <v>&gt;100K</v>
      </c>
      <c r="N302">
        <v>135000</v>
      </c>
      <c r="O302" s="11">
        <v>78.34</v>
      </c>
      <c r="P302">
        <v>360</v>
      </c>
      <c r="Q302" t="str">
        <f t="shared" si="31"/>
        <v>Above 75</v>
      </c>
      <c r="R302">
        <v>4.62</v>
      </c>
      <c r="T302" t="str">
        <f t="shared" si="32"/>
        <v>&gt;100K</v>
      </c>
      <c r="U302" t="str">
        <f>IF(AND(O302&gt;50,O302&lt;75),"51%-74%",IF(O302&lt;25,"below 25",IF(O302&lt;50,"25%- 50%",IF(O302&gt;=75,"Above 75"))))</f>
        <v>Above 75</v>
      </c>
      <c r="V302" t="str">
        <f t="shared" si="33"/>
        <v>50%-74%</v>
      </c>
      <c r="W302" t="str">
        <f t="shared" si="34"/>
        <v>&gt;50K</v>
      </c>
    </row>
    <row r="303" spans="1:23" x14ac:dyDescent="0.3">
      <c r="A303">
        <v>295</v>
      </c>
      <c r="B303">
        <v>36</v>
      </c>
      <c r="C303">
        <v>41.07</v>
      </c>
      <c r="D303" t="str">
        <f t="shared" si="28"/>
        <v>25%- 49%</v>
      </c>
      <c r="E303">
        <v>96500</v>
      </c>
      <c r="F303" s="14">
        <v>72000</v>
      </c>
      <c r="G303" s="14" t="str">
        <f t="shared" si="29"/>
        <v>&gt;50K</v>
      </c>
      <c r="H303">
        <v>0.74609999999999999</v>
      </c>
      <c r="I303">
        <v>2</v>
      </c>
      <c r="J303" t="s">
        <v>20</v>
      </c>
      <c r="K303">
        <v>43</v>
      </c>
      <c r="L303" s="14">
        <v>645000</v>
      </c>
      <c r="M303" s="14" t="str">
        <f t="shared" si="30"/>
        <v>&gt;600K</v>
      </c>
      <c r="N303">
        <v>475000</v>
      </c>
      <c r="O303" s="11">
        <v>74.209999999999994</v>
      </c>
      <c r="P303">
        <v>360</v>
      </c>
      <c r="Q303" t="str">
        <f t="shared" si="31"/>
        <v>50%-74%</v>
      </c>
      <c r="R303">
        <v>2.99</v>
      </c>
      <c r="T303" t="str">
        <f t="shared" si="32"/>
        <v>&gt;600K</v>
      </c>
      <c r="U303" t="str">
        <f>IF(AND(O303&gt;50,O303&lt;75),"51%-74%",IF(O303&lt;25,"below 25",IF(O303&lt;50,"25%- 50%",IF(O303&gt;=75,"Above 75"))))</f>
        <v>51%-74%</v>
      </c>
      <c r="V303" t="str">
        <f t="shared" si="33"/>
        <v>25%- 49%</v>
      </c>
      <c r="W303" t="str">
        <f t="shared" si="34"/>
        <v>&gt;50K</v>
      </c>
    </row>
    <row r="304" spans="1:23" x14ac:dyDescent="0.3">
      <c r="A304">
        <v>296</v>
      </c>
      <c r="B304">
        <v>28</v>
      </c>
      <c r="C304">
        <v>7.37</v>
      </c>
      <c r="D304" t="str">
        <f t="shared" si="28"/>
        <v>below 25</v>
      </c>
      <c r="E304">
        <v>52700</v>
      </c>
      <c r="F304" s="14">
        <v>134000</v>
      </c>
      <c r="G304" s="14" t="str">
        <f t="shared" si="29"/>
        <v>&gt;100K</v>
      </c>
      <c r="H304">
        <v>2.5427</v>
      </c>
      <c r="I304">
        <v>2</v>
      </c>
      <c r="J304" t="s">
        <v>20</v>
      </c>
      <c r="K304">
        <v>37</v>
      </c>
      <c r="L304" s="14">
        <v>295000</v>
      </c>
      <c r="M304" s="14" t="str">
        <f t="shared" si="30"/>
        <v>&gt;100K</v>
      </c>
      <c r="N304">
        <v>245000</v>
      </c>
      <c r="O304" s="11">
        <v>81.52</v>
      </c>
      <c r="P304">
        <v>360</v>
      </c>
      <c r="Q304" t="str">
        <f t="shared" si="31"/>
        <v>Above 75</v>
      </c>
      <c r="R304">
        <v>3.5</v>
      </c>
      <c r="T304" t="str">
        <f t="shared" si="32"/>
        <v>&gt;100K</v>
      </c>
      <c r="U304" t="str">
        <f>IF(AND(O304&gt;50,O304&lt;75),"51%-74%",IF(O304&lt;25,"below 25",IF(O304&lt;50,"25%- 50%",IF(O304&gt;=75,"Above 75"))))</f>
        <v>Above 75</v>
      </c>
      <c r="V304" t="str">
        <f t="shared" si="33"/>
        <v>below 25</v>
      </c>
      <c r="W304" t="str">
        <f t="shared" si="34"/>
        <v>&gt;100K</v>
      </c>
    </row>
    <row r="305" spans="1:23" x14ac:dyDescent="0.3">
      <c r="A305">
        <v>297</v>
      </c>
      <c r="B305">
        <v>10</v>
      </c>
      <c r="C305">
        <v>35.01</v>
      </c>
      <c r="D305" t="str">
        <f t="shared" si="28"/>
        <v>25%- 49%</v>
      </c>
      <c r="E305">
        <v>96600</v>
      </c>
      <c r="F305" s="14">
        <v>80000</v>
      </c>
      <c r="G305" s="14" t="str">
        <f t="shared" si="29"/>
        <v>&gt;50K</v>
      </c>
      <c r="H305">
        <v>0.82820000000000005</v>
      </c>
      <c r="I305">
        <v>1</v>
      </c>
      <c r="J305" t="s">
        <v>20</v>
      </c>
      <c r="K305">
        <v>40</v>
      </c>
      <c r="L305" s="14">
        <v>555000</v>
      </c>
      <c r="M305" s="14" t="str">
        <f t="shared" si="30"/>
        <v>&gt;300K</v>
      </c>
      <c r="N305">
        <v>435000</v>
      </c>
      <c r="O305" s="11">
        <v>79.959999999999994</v>
      </c>
      <c r="P305">
        <v>360</v>
      </c>
      <c r="Q305" t="str">
        <f t="shared" si="31"/>
        <v>Above 75</v>
      </c>
      <c r="R305">
        <v>3.75</v>
      </c>
      <c r="T305" t="str">
        <f t="shared" si="32"/>
        <v>&gt;300K</v>
      </c>
      <c r="U305" t="str">
        <f>IF(AND(O305&gt;50,O305&lt;75),"51%-74%",IF(O305&lt;25,"below 25",IF(O305&lt;50,"25%- 50%",IF(O305&gt;=75,"Above 75"))))</f>
        <v>Above 75</v>
      </c>
      <c r="V305" t="str">
        <f t="shared" si="33"/>
        <v>25%- 49%</v>
      </c>
      <c r="W305" t="str">
        <f t="shared" si="34"/>
        <v>&gt;50K</v>
      </c>
    </row>
    <row r="306" spans="1:23" x14ac:dyDescent="0.3">
      <c r="A306">
        <v>298</v>
      </c>
      <c r="B306">
        <v>28</v>
      </c>
      <c r="C306">
        <v>25.68</v>
      </c>
      <c r="D306" t="str">
        <f t="shared" si="28"/>
        <v>25%- 49%</v>
      </c>
      <c r="E306">
        <v>52700</v>
      </c>
      <c r="F306" s="14">
        <v>132000</v>
      </c>
      <c r="G306" s="14" t="str">
        <f t="shared" si="29"/>
        <v>&gt;100K</v>
      </c>
      <c r="H306">
        <v>2.5047000000000001</v>
      </c>
      <c r="I306">
        <v>2</v>
      </c>
      <c r="J306" t="s">
        <v>20</v>
      </c>
      <c r="K306">
        <v>10</v>
      </c>
      <c r="L306" s="14">
        <v>185000</v>
      </c>
      <c r="M306" s="14" t="str">
        <f t="shared" si="30"/>
        <v>&gt;100K</v>
      </c>
      <c r="N306">
        <v>165000</v>
      </c>
      <c r="O306" s="11">
        <v>95</v>
      </c>
      <c r="P306">
        <v>360</v>
      </c>
      <c r="Q306" t="str">
        <f t="shared" si="31"/>
        <v>Above 75</v>
      </c>
      <c r="R306">
        <v>3.37</v>
      </c>
      <c r="T306" t="str">
        <f t="shared" si="32"/>
        <v>&gt;100K</v>
      </c>
      <c r="U306" t="str">
        <f>IF(AND(O306&gt;50,O306&lt;75),"51%-74%",IF(O306&lt;25,"below 25",IF(O306&lt;50,"25%- 50%",IF(O306&gt;=75,"Above 75"))))</f>
        <v>Above 75</v>
      </c>
      <c r="V306" t="str">
        <f t="shared" si="33"/>
        <v>25%- 49%</v>
      </c>
      <c r="W306" t="str">
        <f t="shared" si="34"/>
        <v>&gt;100K</v>
      </c>
    </row>
    <row r="307" spans="1:23" x14ac:dyDescent="0.3">
      <c r="A307">
        <v>299</v>
      </c>
      <c r="B307">
        <v>6</v>
      </c>
      <c r="C307">
        <v>87.6</v>
      </c>
      <c r="D307" t="str">
        <f t="shared" si="28"/>
        <v>Above 75</v>
      </c>
      <c r="E307">
        <v>83300</v>
      </c>
      <c r="F307" s="14">
        <v>82000</v>
      </c>
      <c r="G307" s="14" t="str">
        <f t="shared" si="29"/>
        <v>&gt;50K</v>
      </c>
      <c r="H307">
        <v>0.98440000000000005</v>
      </c>
      <c r="I307">
        <v>2</v>
      </c>
      <c r="J307" t="s">
        <v>20</v>
      </c>
      <c r="K307">
        <v>38</v>
      </c>
      <c r="L307" s="14">
        <v>415000</v>
      </c>
      <c r="M307" s="14" t="str">
        <f t="shared" si="30"/>
        <v>&gt;300K</v>
      </c>
      <c r="N307">
        <v>325000</v>
      </c>
      <c r="O307" s="11">
        <v>79.27</v>
      </c>
      <c r="P307">
        <v>240</v>
      </c>
      <c r="Q307" t="str">
        <f t="shared" si="31"/>
        <v>Above 75</v>
      </c>
      <c r="R307">
        <v>2.62</v>
      </c>
      <c r="T307" t="str">
        <f t="shared" si="32"/>
        <v>&gt;300K</v>
      </c>
      <c r="U307" t="str">
        <f>IF(AND(O307&gt;50,O307&lt;75),"51%-74%",IF(O307&lt;25,"below 25",IF(O307&lt;50,"25%- 50%",IF(O307&gt;=75,"Above 75"))))</f>
        <v>Above 75</v>
      </c>
      <c r="V307" t="str">
        <f t="shared" si="33"/>
        <v>Above 75</v>
      </c>
      <c r="W307" t="str">
        <f t="shared" si="34"/>
        <v>&gt;50K</v>
      </c>
    </row>
    <row r="308" spans="1:23" x14ac:dyDescent="0.3">
      <c r="A308">
        <v>300</v>
      </c>
      <c r="B308">
        <v>40</v>
      </c>
      <c r="C308">
        <v>20.05</v>
      </c>
      <c r="D308" t="str">
        <f t="shared" si="28"/>
        <v>below 25</v>
      </c>
      <c r="E308">
        <v>74000</v>
      </c>
      <c r="F308" s="14">
        <v>76000</v>
      </c>
      <c r="G308" s="14" t="str">
        <f t="shared" si="29"/>
        <v>&gt;50K</v>
      </c>
      <c r="H308">
        <v>1.0269999999999999</v>
      </c>
      <c r="I308">
        <v>1</v>
      </c>
      <c r="J308" t="s">
        <v>20</v>
      </c>
      <c r="K308">
        <v>20</v>
      </c>
      <c r="L308" s="14">
        <v>235000</v>
      </c>
      <c r="M308" s="14" t="str">
        <f t="shared" si="30"/>
        <v>&gt;100K</v>
      </c>
      <c r="N308">
        <v>225000</v>
      </c>
      <c r="O308" s="11">
        <v>96.99</v>
      </c>
      <c r="P308">
        <v>360</v>
      </c>
      <c r="Q308" t="str">
        <f t="shared" si="31"/>
        <v>Above 75</v>
      </c>
      <c r="R308">
        <v>2.87</v>
      </c>
      <c r="T308" t="str">
        <f t="shared" si="32"/>
        <v>&gt;100K</v>
      </c>
      <c r="U308" t="str">
        <f>IF(AND(O308&gt;50,O308&lt;75),"51%-74%",IF(O308&lt;25,"below 25",IF(O308&lt;50,"25%- 50%",IF(O308&gt;=75,"Above 75"))))</f>
        <v>Above 75</v>
      </c>
      <c r="V308" t="str">
        <f t="shared" si="33"/>
        <v>below 25</v>
      </c>
      <c r="W308" t="str">
        <f t="shared" si="34"/>
        <v>&gt;50K</v>
      </c>
    </row>
    <row r="309" spans="1:23" x14ac:dyDescent="0.3">
      <c r="A309">
        <v>301</v>
      </c>
      <c r="B309">
        <v>12</v>
      </c>
      <c r="C309">
        <v>13.79</v>
      </c>
      <c r="D309" t="str">
        <f t="shared" si="28"/>
        <v>below 25</v>
      </c>
      <c r="E309">
        <v>69200</v>
      </c>
      <c r="F309" s="14">
        <v>94000</v>
      </c>
      <c r="G309" s="14" t="str">
        <f t="shared" si="29"/>
        <v>&gt;50K</v>
      </c>
      <c r="H309">
        <v>1.3584000000000001</v>
      </c>
      <c r="I309">
        <v>2</v>
      </c>
      <c r="J309" t="s">
        <v>20</v>
      </c>
      <c r="K309">
        <v>45</v>
      </c>
      <c r="L309" s="14">
        <v>355000</v>
      </c>
      <c r="M309" s="14" t="str">
        <f t="shared" si="30"/>
        <v>&gt;300K</v>
      </c>
      <c r="N309">
        <v>275000</v>
      </c>
      <c r="O309" s="11">
        <v>79.88</v>
      </c>
      <c r="P309">
        <v>240</v>
      </c>
      <c r="Q309" t="str">
        <f t="shared" si="31"/>
        <v>Above 75</v>
      </c>
      <c r="R309">
        <v>3.25</v>
      </c>
      <c r="T309" t="str">
        <f t="shared" si="32"/>
        <v>&gt;300K</v>
      </c>
      <c r="U309" t="str">
        <f>IF(AND(O309&gt;50,O309&lt;75),"51%-74%",IF(O309&lt;25,"below 25",IF(O309&lt;50,"25%- 50%",IF(O309&gt;=75,"Above 75"))))</f>
        <v>Above 75</v>
      </c>
      <c r="V309" t="str">
        <f t="shared" si="33"/>
        <v>below 25</v>
      </c>
      <c r="W309" t="str">
        <f t="shared" si="34"/>
        <v>&gt;50K</v>
      </c>
    </row>
    <row r="310" spans="1:23" x14ac:dyDescent="0.3">
      <c r="A310">
        <v>302</v>
      </c>
      <c r="B310">
        <v>53</v>
      </c>
      <c r="C310">
        <v>18.100000000000001</v>
      </c>
      <c r="D310" t="str">
        <f t="shared" si="28"/>
        <v>below 25</v>
      </c>
      <c r="E310">
        <v>92100</v>
      </c>
      <c r="F310" s="14">
        <v>83000</v>
      </c>
      <c r="G310" s="14" t="str">
        <f t="shared" si="29"/>
        <v>&gt;50K</v>
      </c>
      <c r="H310">
        <v>0.9012</v>
      </c>
      <c r="I310">
        <v>2</v>
      </c>
      <c r="J310" t="s">
        <v>20</v>
      </c>
      <c r="K310">
        <v>20</v>
      </c>
      <c r="L310" s="14">
        <v>265000</v>
      </c>
      <c r="M310" s="14" t="str">
        <f t="shared" si="30"/>
        <v>&gt;100K</v>
      </c>
      <c r="N310">
        <v>225000</v>
      </c>
      <c r="O310" s="11">
        <v>84.97</v>
      </c>
      <c r="P310">
        <v>360</v>
      </c>
      <c r="Q310" t="str">
        <f t="shared" si="31"/>
        <v>Above 75</v>
      </c>
      <c r="R310">
        <v>3.5</v>
      </c>
      <c r="T310" t="str">
        <f t="shared" si="32"/>
        <v>&gt;100K</v>
      </c>
      <c r="U310" t="str">
        <f>IF(AND(O310&gt;50,O310&lt;75),"51%-74%",IF(O310&lt;25,"below 25",IF(O310&lt;50,"25%- 50%",IF(O310&gt;=75,"Above 75"))))</f>
        <v>Above 75</v>
      </c>
      <c r="V310" t="str">
        <f t="shared" si="33"/>
        <v>below 25</v>
      </c>
      <c r="W310" t="str">
        <f t="shared" si="34"/>
        <v>&gt;50K</v>
      </c>
    </row>
    <row r="311" spans="1:23" x14ac:dyDescent="0.3">
      <c r="A311">
        <v>303</v>
      </c>
      <c r="B311">
        <v>37</v>
      </c>
      <c r="C311">
        <v>25.87</v>
      </c>
      <c r="D311" t="str">
        <f t="shared" si="28"/>
        <v>25%- 49%</v>
      </c>
      <c r="E311">
        <v>64200</v>
      </c>
      <c r="F311" s="14">
        <v>226000</v>
      </c>
      <c r="G311" s="14" t="str">
        <f t="shared" si="29"/>
        <v>&gt;225K</v>
      </c>
      <c r="H311">
        <v>3.5202</v>
      </c>
      <c r="I311">
        <v>2</v>
      </c>
      <c r="J311" t="s">
        <v>20</v>
      </c>
      <c r="K311">
        <v>10</v>
      </c>
      <c r="L311" s="14">
        <v>565000</v>
      </c>
      <c r="M311" s="14" t="str">
        <f t="shared" si="30"/>
        <v>&gt;300K</v>
      </c>
      <c r="N311">
        <v>275000</v>
      </c>
      <c r="O311" s="11">
        <v>48.21</v>
      </c>
      <c r="P311">
        <v>180</v>
      </c>
      <c r="Q311" t="str">
        <f t="shared" si="31"/>
        <v>25%- 49%</v>
      </c>
      <c r="R311">
        <v>2.75</v>
      </c>
      <c r="T311" t="str">
        <f t="shared" si="32"/>
        <v>&gt;300K</v>
      </c>
      <c r="U311" t="str">
        <f>IF(AND(O311&gt;50,O311&lt;75),"51%-74%",IF(O311&lt;25,"below 25",IF(O311&lt;50,"25%- 50%",IF(O311&gt;=75,"Above 75"))))</f>
        <v>25%- 50%</v>
      </c>
      <c r="V311" t="str">
        <f t="shared" si="33"/>
        <v>25%- 49%</v>
      </c>
      <c r="W311" t="str">
        <f t="shared" si="34"/>
        <v>&gt;225K</v>
      </c>
    </row>
    <row r="312" spans="1:23" x14ac:dyDescent="0.3">
      <c r="A312">
        <v>304</v>
      </c>
      <c r="B312">
        <v>13</v>
      </c>
      <c r="C312">
        <v>33.17</v>
      </c>
      <c r="D312" t="str">
        <f t="shared" si="28"/>
        <v>25%- 49%</v>
      </c>
      <c r="E312">
        <v>82200</v>
      </c>
      <c r="F312" s="14">
        <v>152000</v>
      </c>
      <c r="G312" s="14" t="str">
        <f t="shared" si="29"/>
        <v>&gt;150K</v>
      </c>
      <c r="H312">
        <v>1.8491</v>
      </c>
      <c r="I312">
        <v>2</v>
      </c>
      <c r="J312" t="s">
        <v>20</v>
      </c>
      <c r="K312">
        <v>10</v>
      </c>
      <c r="L312" s="14">
        <v>325000</v>
      </c>
      <c r="M312" s="14" t="str">
        <f t="shared" si="30"/>
        <v>&gt;300K</v>
      </c>
      <c r="N312">
        <v>155000</v>
      </c>
      <c r="O312" s="11">
        <v>50</v>
      </c>
      <c r="P312">
        <v>180</v>
      </c>
      <c r="Q312" t="str">
        <f t="shared" si="31"/>
        <v>50%-74%</v>
      </c>
      <c r="R312">
        <v>2.75</v>
      </c>
      <c r="T312" t="str">
        <f t="shared" si="32"/>
        <v>&gt;300K</v>
      </c>
      <c r="U312" t="b">
        <f>IF(AND(O312&gt;50,O312&lt;75),"51%-74%",IF(O312&lt;25,"below 25",IF(O312&lt;50,"25%- 50%",IF(O312&gt;=75,"Above 75"))))</f>
        <v>0</v>
      </c>
      <c r="V312" t="str">
        <f t="shared" si="33"/>
        <v>25%- 49%</v>
      </c>
      <c r="W312" t="str">
        <f t="shared" si="34"/>
        <v>&gt;150K</v>
      </c>
    </row>
    <row r="313" spans="1:23" x14ac:dyDescent="0.3">
      <c r="A313">
        <v>305</v>
      </c>
      <c r="B313">
        <v>40</v>
      </c>
      <c r="C313">
        <v>15.41</v>
      </c>
      <c r="D313" t="str">
        <f t="shared" si="28"/>
        <v>below 25</v>
      </c>
      <c r="E313">
        <v>74000</v>
      </c>
      <c r="F313" s="14">
        <v>109000</v>
      </c>
      <c r="G313" s="14" t="str">
        <f t="shared" si="29"/>
        <v>&gt;100K</v>
      </c>
      <c r="H313">
        <v>1.4730000000000001</v>
      </c>
      <c r="I313">
        <v>2</v>
      </c>
      <c r="J313" t="s">
        <v>20</v>
      </c>
      <c r="K313">
        <v>42</v>
      </c>
      <c r="L313" s="14">
        <v>345000</v>
      </c>
      <c r="M313" s="14" t="str">
        <f t="shared" si="30"/>
        <v>&gt;300K</v>
      </c>
      <c r="N313">
        <v>295000</v>
      </c>
      <c r="O313" s="11">
        <v>86.02</v>
      </c>
      <c r="P313">
        <v>360</v>
      </c>
      <c r="Q313" t="str">
        <f t="shared" si="31"/>
        <v>Above 75</v>
      </c>
      <c r="R313">
        <v>2.62</v>
      </c>
      <c r="T313" t="str">
        <f t="shared" si="32"/>
        <v>&gt;300K</v>
      </c>
      <c r="U313" t="str">
        <f>IF(AND(O313&gt;50,O313&lt;75),"51%-74%",IF(O313&lt;25,"below 25",IF(O313&lt;50,"25%- 50%",IF(O313&gt;=75,"Above 75"))))</f>
        <v>Above 75</v>
      </c>
      <c r="V313" t="str">
        <f t="shared" si="33"/>
        <v>below 25</v>
      </c>
      <c r="W313" t="str">
        <f t="shared" si="34"/>
        <v>&gt;100K</v>
      </c>
    </row>
    <row r="314" spans="1:23" x14ac:dyDescent="0.3">
      <c r="A314">
        <v>306</v>
      </c>
      <c r="B314">
        <v>48</v>
      </c>
      <c r="C314">
        <v>33.94</v>
      </c>
      <c r="D314" t="str">
        <f t="shared" si="28"/>
        <v>25%- 49%</v>
      </c>
      <c r="E314">
        <v>80000</v>
      </c>
      <c r="F314" s="14">
        <v>68000</v>
      </c>
      <c r="G314" s="14" t="str">
        <f t="shared" si="29"/>
        <v>&gt;50K</v>
      </c>
      <c r="H314">
        <v>0.85</v>
      </c>
      <c r="I314">
        <v>1</v>
      </c>
      <c r="J314" t="s">
        <v>20</v>
      </c>
      <c r="K314">
        <v>49</v>
      </c>
      <c r="L314" s="14">
        <v>335000</v>
      </c>
      <c r="M314" s="14" t="str">
        <f t="shared" si="30"/>
        <v>&gt;300K</v>
      </c>
      <c r="N314">
        <v>265000</v>
      </c>
      <c r="O314" s="11">
        <v>79.989999999999995</v>
      </c>
      <c r="P314">
        <v>360</v>
      </c>
      <c r="Q314" t="str">
        <f t="shared" si="31"/>
        <v>Above 75</v>
      </c>
      <c r="R314">
        <v>3.75</v>
      </c>
      <c r="T314" t="str">
        <f t="shared" si="32"/>
        <v>&gt;300K</v>
      </c>
      <c r="U314" t="str">
        <f>IF(AND(O314&gt;50,O314&lt;75),"51%-74%",IF(O314&lt;25,"below 25",IF(O314&lt;50,"25%- 50%",IF(O314&gt;=75,"Above 75"))))</f>
        <v>Above 75</v>
      </c>
      <c r="V314" t="str">
        <f t="shared" si="33"/>
        <v>25%- 49%</v>
      </c>
      <c r="W314" t="str">
        <f t="shared" si="34"/>
        <v>&gt;50K</v>
      </c>
    </row>
    <row r="315" spans="1:23" x14ac:dyDescent="0.3">
      <c r="A315">
        <v>307</v>
      </c>
      <c r="B315">
        <v>6</v>
      </c>
      <c r="C315">
        <v>93.25</v>
      </c>
      <c r="D315" t="str">
        <f t="shared" si="28"/>
        <v>Above 75</v>
      </c>
      <c r="E315">
        <v>83300</v>
      </c>
      <c r="F315" s="14">
        <v>35000</v>
      </c>
      <c r="G315" s="14" t="str">
        <f t="shared" si="29"/>
        <v>&lt;50K</v>
      </c>
      <c r="H315">
        <v>0.42020000000000002</v>
      </c>
      <c r="I315">
        <v>2</v>
      </c>
      <c r="J315" t="s">
        <v>20</v>
      </c>
      <c r="K315">
        <v>49</v>
      </c>
      <c r="L315" s="14">
        <v>515000</v>
      </c>
      <c r="M315" s="14" t="str">
        <f t="shared" si="30"/>
        <v>&gt;300K</v>
      </c>
      <c r="N315">
        <v>255000</v>
      </c>
      <c r="O315" s="11">
        <v>48.54</v>
      </c>
      <c r="P315">
        <v>360</v>
      </c>
      <c r="Q315" t="str">
        <f t="shared" si="31"/>
        <v>25%- 49%</v>
      </c>
      <c r="R315">
        <v>3</v>
      </c>
      <c r="T315" t="str">
        <f t="shared" si="32"/>
        <v>&gt;300K</v>
      </c>
      <c r="U315" t="str">
        <f>IF(AND(O315&gt;50,O315&lt;75),"51%-74%",IF(O315&lt;25,"below 25",IF(O315&lt;50,"25%- 50%",IF(O315&gt;=75,"Above 75"))))</f>
        <v>25%- 50%</v>
      </c>
      <c r="V315" t="str">
        <f t="shared" si="33"/>
        <v>Above 75</v>
      </c>
      <c r="W315" t="b">
        <f t="shared" si="34"/>
        <v>0</v>
      </c>
    </row>
    <row r="316" spans="1:23" x14ac:dyDescent="0.3">
      <c r="A316">
        <v>308</v>
      </c>
      <c r="B316">
        <v>13</v>
      </c>
      <c r="C316">
        <v>2.98</v>
      </c>
      <c r="D316" t="str">
        <f t="shared" si="28"/>
        <v>below 25</v>
      </c>
      <c r="E316">
        <v>59800</v>
      </c>
      <c r="F316" s="14">
        <v>107000</v>
      </c>
      <c r="G316" s="14" t="str">
        <f t="shared" si="29"/>
        <v>&gt;100K</v>
      </c>
      <c r="H316">
        <v>1.7892999999999999</v>
      </c>
      <c r="I316">
        <v>2</v>
      </c>
      <c r="J316" t="s">
        <v>20</v>
      </c>
      <c r="K316">
        <v>39</v>
      </c>
      <c r="L316" s="14">
        <v>545000</v>
      </c>
      <c r="M316" s="14" t="str">
        <f t="shared" si="30"/>
        <v>&gt;300K</v>
      </c>
      <c r="N316">
        <v>465000</v>
      </c>
      <c r="O316" s="11">
        <v>84.98</v>
      </c>
      <c r="P316">
        <v>360</v>
      </c>
      <c r="Q316" t="str">
        <f t="shared" si="31"/>
        <v>Above 75</v>
      </c>
      <c r="R316">
        <v>3.99</v>
      </c>
      <c r="T316" t="str">
        <f t="shared" si="32"/>
        <v>&gt;300K</v>
      </c>
      <c r="U316" t="str">
        <f>IF(AND(O316&gt;50,O316&lt;75),"51%-74%",IF(O316&lt;25,"below 25",IF(O316&lt;50,"25%- 50%",IF(O316&gt;=75,"Above 75"))))</f>
        <v>Above 75</v>
      </c>
      <c r="V316" t="str">
        <f t="shared" si="33"/>
        <v>below 25</v>
      </c>
      <c r="W316" t="str">
        <f t="shared" si="34"/>
        <v>&gt;100K</v>
      </c>
    </row>
    <row r="317" spans="1:23" x14ac:dyDescent="0.3">
      <c r="A317">
        <v>309</v>
      </c>
      <c r="B317">
        <v>20</v>
      </c>
      <c r="C317">
        <v>20.74</v>
      </c>
      <c r="D317" t="str">
        <f t="shared" si="28"/>
        <v>below 25</v>
      </c>
      <c r="E317">
        <v>85900</v>
      </c>
      <c r="F317" s="14">
        <v>108000</v>
      </c>
      <c r="G317" s="14" t="str">
        <f t="shared" si="29"/>
        <v>&gt;100K</v>
      </c>
      <c r="H317">
        <v>1.2573000000000001</v>
      </c>
      <c r="I317">
        <v>2</v>
      </c>
      <c r="J317" t="s">
        <v>20</v>
      </c>
      <c r="K317">
        <v>20</v>
      </c>
      <c r="L317" s="14">
        <v>275000</v>
      </c>
      <c r="M317" s="14" t="str">
        <f t="shared" si="30"/>
        <v>&gt;100K</v>
      </c>
      <c r="N317">
        <v>205000</v>
      </c>
      <c r="O317" s="11">
        <v>74.900000000000006</v>
      </c>
      <c r="P317">
        <v>360</v>
      </c>
      <c r="Q317" t="str">
        <f t="shared" si="31"/>
        <v>50%-74%</v>
      </c>
      <c r="R317">
        <v>3.25</v>
      </c>
      <c r="T317" t="str">
        <f t="shared" si="32"/>
        <v>&gt;100K</v>
      </c>
      <c r="U317" t="str">
        <f>IF(AND(O317&gt;50,O317&lt;75),"51%-74%",IF(O317&lt;25,"below 25",IF(O317&lt;50,"25%- 50%",IF(O317&gt;=75,"Above 75"))))</f>
        <v>51%-74%</v>
      </c>
      <c r="V317" t="str">
        <f t="shared" si="33"/>
        <v>below 25</v>
      </c>
      <c r="W317" t="str">
        <f t="shared" si="34"/>
        <v>&gt;100K</v>
      </c>
    </row>
    <row r="318" spans="1:23" x14ac:dyDescent="0.3">
      <c r="A318">
        <v>310</v>
      </c>
      <c r="B318">
        <v>42</v>
      </c>
      <c r="C318">
        <v>2.67</v>
      </c>
      <c r="D318" t="str">
        <f t="shared" si="28"/>
        <v>below 25</v>
      </c>
      <c r="E318">
        <v>82300</v>
      </c>
      <c r="F318" s="14">
        <v>27000</v>
      </c>
      <c r="G318" s="14" t="str">
        <f t="shared" si="29"/>
        <v>&lt;50K</v>
      </c>
      <c r="H318">
        <v>0.3281</v>
      </c>
      <c r="I318">
        <v>2</v>
      </c>
      <c r="J318" t="s">
        <v>20</v>
      </c>
      <c r="K318">
        <v>37</v>
      </c>
      <c r="L318" s="14">
        <v>325000</v>
      </c>
      <c r="M318" s="14" t="str">
        <f t="shared" si="30"/>
        <v>&gt;300K</v>
      </c>
      <c r="N318">
        <v>35000</v>
      </c>
      <c r="O318" s="11">
        <v>12.06</v>
      </c>
      <c r="P318">
        <v>360</v>
      </c>
      <c r="Q318" t="str">
        <f t="shared" si="31"/>
        <v>below 25</v>
      </c>
      <c r="R318">
        <v>4.12</v>
      </c>
      <c r="T318" t="str">
        <f t="shared" si="32"/>
        <v>&gt;300K</v>
      </c>
      <c r="U318" t="str">
        <f>IF(AND(O318&gt;50,O318&lt;75),"51%-74%",IF(O318&lt;25,"below 25",IF(O318&lt;50,"25%- 50%",IF(O318&gt;=75,"Above 75"))))</f>
        <v>below 25</v>
      </c>
      <c r="V318" t="str">
        <f t="shared" si="33"/>
        <v>below 25</v>
      </c>
      <c r="W318" t="b">
        <f t="shared" si="34"/>
        <v>0</v>
      </c>
    </row>
    <row r="319" spans="1:23" x14ac:dyDescent="0.3">
      <c r="A319">
        <v>311</v>
      </c>
      <c r="B319">
        <v>26</v>
      </c>
      <c r="C319">
        <v>5.09</v>
      </c>
      <c r="D319" t="str">
        <f t="shared" si="28"/>
        <v>below 25</v>
      </c>
      <c r="E319">
        <v>79000</v>
      </c>
      <c r="F319" s="14">
        <v>82000</v>
      </c>
      <c r="G319" s="14" t="str">
        <f t="shared" si="29"/>
        <v>&gt;50K</v>
      </c>
      <c r="H319">
        <v>1.038</v>
      </c>
      <c r="I319">
        <v>2</v>
      </c>
      <c r="J319" t="s">
        <v>20</v>
      </c>
      <c r="K319">
        <v>10</v>
      </c>
      <c r="L319" s="14">
        <v>205000</v>
      </c>
      <c r="M319" s="14" t="str">
        <f t="shared" si="30"/>
        <v>&gt;100K</v>
      </c>
      <c r="N319">
        <v>135000</v>
      </c>
      <c r="O319" s="11">
        <v>65</v>
      </c>
      <c r="P319">
        <v>360</v>
      </c>
      <c r="Q319" t="str">
        <f t="shared" si="31"/>
        <v>50%-74%</v>
      </c>
      <c r="R319">
        <v>3.87</v>
      </c>
      <c r="T319" t="str">
        <f t="shared" si="32"/>
        <v>&gt;100K</v>
      </c>
      <c r="U319" t="str">
        <f>IF(AND(O319&gt;50,O319&lt;75),"51%-74%",IF(O319&lt;25,"below 25",IF(O319&lt;50,"25%- 50%",IF(O319&gt;=75,"Above 75"))))</f>
        <v>51%-74%</v>
      </c>
      <c r="V319" t="str">
        <f t="shared" si="33"/>
        <v>below 25</v>
      </c>
      <c r="W319" t="str">
        <f t="shared" si="34"/>
        <v>&gt;50K</v>
      </c>
    </row>
    <row r="320" spans="1:23" x14ac:dyDescent="0.3">
      <c r="A320">
        <v>312</v>
      </c>
      <c r="B320">
        <v>6</v>
      </c>
      <c r="C320">
        <v>98.95</v>
      </c>
      <c r="D320" t="str">
        <f t="shared" si="28"/>
        <v>Above 75</v>
      </c>
      <c r="E320">
        <v>83300</v>
      </c>
      <c r="F320" s="14">
        <v>129000</v>
      </c>
      <c r="G320" s="14" t="str">
        <f t="shared" si="29"/>
        <v>&gt;100K</v>
      </c>
      <c r="H320">
        <v>1.5486</v>
      </c>
      <c r="I320">
        <v>2</v>
      </c>
      <c r="J320" t="s">
        <v>20</v>
      </c>
      <c r="K320">
        <v>43</v>
      </c>
      <c r="L320" s="14">
        <v>1045000</v>
      </c>
      <c r="M320" s="14" t="str">
        <f t="shared" si="30"/>
        <v>&gt;800K</v>
      </c>
      <c r="N320">
        <v>765000</v>
      </c>
      <c r="O320" s="11">
        <v>73.260000000000005</v>
      </c>
      <c r="P320">
        <v>360</v>
      </c>
      <c r="Q320" t="str">
        <f t="shared" si="31"/>
        <v>50%-74%</v>
      </c>
      <c r="R320">
        <v>3.62</v>
      </c>
      <c r="T320" t="str">
        <f t="shared" si="32"/>
        <v>&gt;800K</v>
      </c>
      <c r="U320" t="str">
        <f>IF(AND(O320&gt;50,O320&lt;75),"51%-74%",IF(O320&lt;25,"below 25",IF(O320&lt;50,"25%- 50%",IF(O320&gt;=75,"Above 75"))))</f>
        <v>51%-74%</v>
      </c>
      <c r="V320" t="str">
        <f t="shared" si="33"/>
        <v>Above 75</v>
      </c>
      <c r="W320" t="str">
        <f t="shared" si="34"/>
        <v>&gt;100K</v>
      </c>
    </row>
    <row r="321" spans="1:23" x14ac:dyDescent="0.3">
      <c r="A321">
        <v>313</v>
      </c>
      <c r="B321">
        <v>48</v>
      </c>
      <c r="C321">
        <v>25.81</v>
      </c>
      <c r="D321" t="str">
        <f t="shared" si="28"/>
        <v>25%- 49%</v>
      </c>
      <c r="E321">
        <v>97600</v>
      </c>
      <c r="F321" s="14">
        <v>122000</v>
      </c>
      <c r="G321" s="14" t="str">
        <f t="shared" si="29"/>
        <v>&gt;100K</v>
      </c>
      <c r="H321">
        <v>1.25</v>
      </c>
      <c r="I321">
        <v>2</v>
      </c>
      <c r="J321" t="s">
        <v>20</v>
      </c>
      <c r="K321">
        <v>20</v>
      </c>
      <c r="L321" s="14">
        <v>395000</v>
      </c>
      <c r="M321" s="14" t="str">
        <f t="shared" si="30"/>
        <v>&gt;300K</v>
      </c>
      <c r="N321">
        <v>355000</v>
      </c>
      <c r="O321" s="11">
        <v>89.99</v>
      </c>
      <c r="P321">
        <v>360</v>
      </c>
      <c r="Q321" t="str">
        <f t="shared" si="31"/>
        <v>Above 75</v>
      </c>
      <c r="R321">
        <v>2.87</v>
      </c>
      <c r="T321" t="str">
        <f t="shared" si="32"/>
        <v>&gt;300K</v>
      </c>
      <c r="U321" t="str">
        <f>IF(AND(O321&gt;50,O321&lt;75),"51%-74%",IF(O321&lt;25,"below 25",IF(O321&lt;50,"25%- 50%",IF(O321&gt;=75,"Above 75"))))</f>
        <v>Above 75</v>
      </c>
      <c r="V321" t="str">
        <f t="shared" si="33"/>
        <v>25%- 49%</v>
      </c>
      <c r="W321" t="str">
        <f t="shared" si="34"/>
        <v>&gt;100K</v>
      </c>
    </row>
    <row r="322" spans="1:23" x14ac:dyDescent="0.3">
      <c r="A322">
        <v>314</v>
      </c>
      <c r="B322">
        <v>17</v>
      </c>
      <c r="C322">
        <v>8.44</v>
      </c>
      <c r="D322" t="str">
        <f t="shared" si="28"/>
        <v>below 25</v>
      </c>
      <c r="E322">
        <v>89100</v>
      </c>
      <c r="F322" s="14">
        <v>64000</v>
      </c>
      <c r="G322" s="14" t="str">
        <f t="shared" si="29"/>
        <v>&gt;50K</v>
      </c>
      <c r="H322">
        <v>0.71830000000000005</v>
      </c>
      <c r="I322">
        <v>2</v>
      </c>
      <c r="J322" t="s">
        <v>20</v>
      </c>
      <c r="K322">
        <v>20</v>
      </c>
      <c r="L322" s="14">
        <v>275000</v>
      </c>
      <c r="M322" s="14" t="str">
        <f t="shared" si="30"/>
        <v>&gt;100K</v>
      </c>
      <c r="N322">
        <v>105000</v>
      </c>
      <c r="O322" s="11">
        <v>36.92</v>
      </c>
      <c r="P322">
        <v>360</v>
      </c>
      <c r="Q322" t="str">
        <f t="shared" si="31"/>
        <v>25%- 49%</v>
      </c>
      <c r="R322">
        <v>4.25</v>
      </c>
      <c r="T322" t="str">
        <f t="shared" si="32"/>
        <v>&gt;100K</v>
      </c>
      <c r="U322" t="str">
        <f>IF(AND(O322&gt;50,O322&lt;75),"51%-74%",IF(O322&lt;25,"below 25",IF(O322&lt;50,"25%- 50%",IF(O322&gt;=75,"Above 75"))))</f>
        <v>25%- 50%</v>
      </c>
      <c r="V322" t="str">
        <f t="shared" si="33"/>
        <v>below 25</v>
      </c>
      <c r="W322" t="str">
        <f t="shared" si="34"/>
        <v>&gt;50K</v>
      </c>
    </row>
    <row r="323" spans="1:23" x14ac:dyDescent="0.3">
      <c r="A323">
        <v>315</v>
      </c>
      <c r="B323">
        <v>25</v>
      </c>
      <c r="C323">
        <v>13.25</v>
      </c>
      <c r="D323" t="str">
        <f t="shared" si="28"/>
        <v>below 25</v>
      </c>
      <c r="E323">
        <v>114000</v>
      </c>
      <c r="F323" s="14">
        <v>65000</v>
      </c>
      <c r="G323" s="14" t="str">
        <f t="shared" si="29"/>
        <v>&gt;50K</v>
      </c>
      <c r="H323">
        <v>0.57020000000000004</v>
      </c>
      <c r="I323">
        <v>1</v>
      </c>
      <c r="J323" t="s">
        <v>20</v>
      </c>
      <c r="K323">
        <v>30</v>
      </c>
      <c r="L323" s="14">
        <v>315000</v>
      </c>
      <c r="M323" s="14" t="str">
        <f t="shared" si="30"/>
        <v>&gt;300K</v>
      </c>
      <c r="N323">
        <v>275000</v>
      </c>
      <c r="O323" s="11">
        <v>87.29</v>
      </c>
      <c r="P323">
        <v>360</v>
      </c>
      <c r="Q323" t="str">
        <f t="shared" si="31"/>
        <v>Above 75</v>
      </c>
      <c r="R323">
        <v>2.75</v>
      </c>
      <c r="T323" t="str">
        <f t="shared" si="32"/>
        <v>&gt;300K</v>
      </c>
      <c r="U323" t="str">
        <f>IF(AND(O323&gt;50,O323&lt;75),"51%-74%",IF(O323&lt;25,"below 25",IF(O323&lt;50,"25%- 50%",IF(O323&gt;=75,"Above 75"))))</f>
        <v>Above 75</v>
      </c>
      <c r="V323" t="str">
        <f t="shared" si="33"/>
        <v>below 25</v>
      </c>
      <c r="W323" t="str">
        <f t="shared" si="34"/>
        <v>&gt;50K</v>
      </c>
    </row>
    <row r="324" spans="1:23" x14ac:dyDescent="0.3">
      <c r="A324">
        <v>316</v>
      </c>
      <c r="B324">
        <v>53</v>
      </c>
      <c r="C324">
        <v>14.29</v>
      </c>
      <c r="D324" t="str">
        <f t="shared" si="28"/>
        <v>below 25</v>
      </c>
      <c r="E324">
        <v>91700</v>
      </c>
      <c r="F324" s="14">
        <v>59000</v>
      </c>
      <c r="G324" s="14" t="str">
        <f t="shared" si="29"/>
        <v>&gt;50K</v>
      </c>
      <c r="H324">
        <v>0.64339999999999997</v>
      </c>
      <c r="I324">
        <v>2</v>
      </c>
      <c r="J324" t="s">
        <v>20</v>
      </c>
      <c r="K324">
        <v>20</v>
      </c>
      <c r="L324" s="14">
        <v>325000</v>
      </c>
      <c r="M324" s="14" t="str">
        <f t="shared" si="30"/>
        <v>&gt;300K</v>
      </c>
      <c r="N324">
        <v>165000</v>
      </c>
      <c r="O324" s="11">
        <v>51.84</v>
      </c>
      <c r="P324">
        <v>360</v>
      </c>
      <c r="Q324" t="str">
        <f t="shared" si="31"/>
        <v>50%-74%</v>
      </c>
      <c r="R324">
        <v>2.99</v>
      </c>
      <c r="T324" t="str">
        <f t="shared" si="32"/>
        <v>&gt;300K</v>
      </c>
      <c r="U324" t="str">
        <f>IF(AND(O324&gt;50,O324&lt;75),"51%-74%",IF(O324&lt;25,"below 25",IF(O324&lt;50,"25%- 50%",IF(O324&gt;=75,"Above 75"))))</f>
        <v>51%-74%</v>
      </c>
      <c r="V324" t="str">
        <f t="shared" si="33"/>
        <v>below 25</v>
      </c>
      <c r="W324" t="str">
        <f t="shared" si="34"/>
        <v>&gt;50K</v>
      </c>
    </row>
    <row r="325" spans="1:23" x14ac:dyDescent="0.3">
      <c r="A325">
        <v>317</v>
      </c>
      <c r="B325">
        <v>48</v>
      </c>
      <c r="C325">
        <v>12.2</v>
      </c>
      <c r="D325" t="str">
        <f t="shared" si="28"/>
        <v>below 25</v>
      </c>
      <c r="E325">
        <v>84800</v>
      </c>
      <c r="F325" s="14">
        <v>151000</v>
      </c>
      <c r="G325" s="14" t="str">
        <f t="shared" si="29"/>
        <v>&gt;150K</v>
      </c>
      <c r="H325">
        <v>1.7806999999999999</v>
      </c>
      <c r="I325">
        <v>2</v>
      </c>
      <c r="J325" t="s">
        <v>20</v>
      </c>
      <c r="K325">
        <v>30</v>
      </c>
      <c r="L325" s="14">
        <v>255000</v>
      </c>
      <c r="M325" s="14" t="str">
        <f t="shared" si="30"/>
        <v>&gt;100K</v>
      </c>
      <c r="N325">
        <v>205000</v>
      </c>
      <c r="O325" s="11">
        <v>79.36</v>
      </c>
      <c r="P325">
        <v>360</v>
      </c>
      <c r="Q325" t="str">
        <f t="shared" si="31"/>
        <v>Above 75</v>
      </c>
      <c r="R325">
        <v>6</v>
      </c>
      <c r="T325" t="str">
        <f t="shared" si="32"/>
        <v>&gt;100K</v>
      </c>
      <c r="U325" t="str">
        <f>IF(AND(O325&gt;50,O325&lt;75),"51%-74%",IF(O325&lt;25,"below 25",IF(O325&lt;50,"25%- 50%",IF(O325&gt;=75,"Above 75"))))</f>
        <v>Above 75</v>
      </c>
      <c r="V325" t="str">
        <f t="shared" si="33"/>
        <v>below 25</v>
      </c>
      <c r="W325" t="str">
        <f t="shared" si="34"/>
        <v>&gt;150K</v>
      </c>
    </row>
    <row r="326" spans="1:23" x14ac:dyDescent="0.3">
      <c r="A326">
        <v>318</v>
      </c>
      <c r="B326">
        <v>41</v>
      </c>
      <c r="C326">
        <v>20.25</v>
      </c>
      <c r="D326" t="str">
        <f t="shared" si="28"/>
        <v>below 25</v>
      </c>
      <c r="E326">
        <v>92100</v>
      </c>
      <c r="F326" s="14">
        <v>68000</v>
      </c>
      <c r="G326" s="14" t="str">
        <f t="shared" si="29"/>
        <v>&gt;50K</v>
      </c>
      <c r="H326">
        <v>0.73829999999999996</v>
      </c>
      <c r="I326">
        <v>1</v>
      </c>
      <c r="J326" t="s">
        <v>20</v>
      </c>
      <c r="K326">
        <v>42</v>
      </c>
      <c r="L326" s="14">
        <v>335000</v>
      </c>
      <c r="M326" s="14" t="str">
        <f t="shared" si="30"/>
        <v>&gt;300K</v>
      </c>
      <c r="N326">
        <v>315000</v>
      </c>
      <c r="O326" s="11">
        <v>95</v>
      </c>
      <c r="P326">
        <v>360</v>
      </c>
      <c r="Q326" t="str">
        <f t="shared" si="31"/>
        <v>Above 75</v>
      </c>
      <c r="R326">
        <v>3.5</v>
      </c>
      <c r="T326" t="str">
        <f t="shared" si="32"/>
        <v>&gt;300K</v>
      </c>
      <c r="U326" t="str">
        <f>IF(AND(O326&gt;50,O326&lt;75),"51%-74%",IF(O326&lt;25,"below 25",IF(O326&lt;50,"25%- 50%",IF(O326&gt;=75,"Above 75"))))</f>
        <v>Above 75</v>
      </c>
      <c r="V326" t="str">
        <f t="shared" si="33"/>
        <v>below 25</v>
      </c>
      <c r="W326" t="str">
        <f t="shared" si="34"/>
        <v>&gt;50K</v>
      </c>
    </row>
    <row r="327" spans="1:23" x14ac:dyDescent="0.3">
      <c r="A327">
        <v>319</v>
      </c>
      <c r="B327">
        <v>39</v>
      </c>
      <c r="C327">
        <v>22.44</v>
      </c>
      <c r="D327" t="str">
        <f t="shared" si="28"/>
        <v>below 25</v>
      </c>
      <c r="E327">
        <v>84600</v>
      </c>
      <c r="F327" s="14">
        <v>51000</v>
      </c>
      <c r="G327" s="14" t="str">
        <f t="shared" si="29"/>
        <v>&gt;50K</v>
      </c>
      <c r="H327">
        <v>0.6028</v>
      </c>
      <c r="I327">
        <v>2</v>
      </c>
      <c r="J327" t="s">
        <v>20</v>
      </c>
      <c r="K327">
        <v>20</v>
      </c>
      <c r="L327" s="14">
        <v>185000</v>
      </c>
      <c r="M327" s="14" t="str">
        <f t="shared" si="30"/>
        <v>&gt;100K</v>
      </c>
      <c r="N327">
        <v>145000</v>
      </c>
      <c r="O327" s="11">
        <v>80</v>
      </c>
      <c r="P327">
        <v>360</v>
      </c>
      <c r="Q327" t="str">
        <f t="shared" si="31"/>
        <v>Above 75</v>
      </c>
      <c r="R327">
        <v>2.87</v>
      </c>
      <c r="T327" t="str">
        <f t="shared" si="32"/>
        <v>&gt;100K</v>
      </c>
      <c r="U327" t="str">
        <f>IF(AND(O327&gt;50,O327&lt;75),"51%-74%",IF(O327&lt;25,"below 25",IF(O327&lt;50,"25%- 50%",IF(O327&gt;=75,"Above 75"))))</f>
        <v>Above 75</v>
      </c>
      <c r="V327" t="str">
        <f t="shared" si="33"/>
        <v>below 25</v>
      </c>
      <c r="W327" t="str">
        <f t="shared" si="34"/>
        <v>&gt;50K</v>
      </c>
    </row>
    <row r="328" spans="1:23" x14ac:dyDescent="0.3">
      <c r="A328">
        <v>320</v>
      </c>
      <c r="B328">
        <v>23</v>
      </c>
      <c r="C328">
        <v>17.5</v>
      </c>
      <c r="D328" t="str">
        <f t="shared" si="28"/>
        <v>below 25</v>
      </c>
      <c r="E328">
        <v>92300</v>
      </c>
      <c r="F328" s="14">
        <v>65000</v>
      </c>
      <c r="G328" s="14" t="str">
        <f t="shared" si="29"/>
        <v>&gt;50K</v>
      </c>
      <c r="H328">
        <v>0.70420000000000005</v>
      </c>
      <c r="I328">
        <v>2</v>
      </c>
      <c r="J328" t="s">
        <v>20</v>
      </c>
      <c r="K328">
        <v>30</v>
      </c>
      <c r="L328" s="14">
        <v>275000</v>
      </c>
      <c r="M328" s="14" t="str">
        <f t="shared" si="30"/>
        <v>&gt;100K</v>
      </c>
      <c r="N328">
        <v>215000</v>
      </c>
      <c r="O328" s="11">
        <v>80</v>
      </c>
      <c r="P328">
        <v>360</v>
      </c>
      <c r="Q328" t="str">
        <f t="shared" si="31"/>
        <v>Above 75</v>
      </c>
      <c r="R328">
        <v>3.75</v>
      </c>
      <c r="T328" t="str">
        <f t="shared" si="32"/>
        <v>&gt;100K</v>
      </c>
      <c r="U328" t="str">
        <f>IF(AND(O328&gt;50,O328&lt;75),"51%-74%",IF(O328&lt;25,"below 25",IF(O328&lt;50,"25%- 50%",IF(O328&gt;=75,"Above 75"))))</f>
        <v>Above 75</v>
      </c>
      <c r="V328" t="str">
        <f t="shared" si="33"/>
        <v>below 25</v>
      </c>
      <c r="W328" t="str">
        <f t="shared" si="34"/>
        <v>&gt;50K</v>
      </c>
    </row>
    <row r="329" spans="1:23" x14ac:dyDescent="0.3">
      <c r="A329">
        <v>321</v>
      </c>
      <c r="B329">
        <v>17</v>
      </c>
      <c r="C329">
        <v>12.86</v>
      </c>
      <c r="D329" t="str">
        <f t="shared" si="28"/>
        <v>below 25</v>
      </c>
      <c r="E329">
        <v>89100</v>
      </c>
      <c r="F329" s="14">
        <v>88000</v>
      </c>
      <c r="G329" s="14" t="str">
        <f t="shared" si="29"/>
        <v>&gt;50K</v>
      </c>
      <c r="H329">
        <v>0.98770000000000002</v>
      </c>
      <c r="I329">
        <v>2</v>
      </c>
      <c r="J329" t="s">
        <v>20</v>
      </c>
      <c r="K329">
        <v>20</v>
      </c>
      <c r="L329" s="14">
        <v>245000</v>
      </c>
      <c r="M329" s="14" t="str">
        <f t="shared" si="30"/>
        <v>&gt;100K</v>
      </c>
      <c r="N329">
        <v>115000</v>
      </c>
      <c r="O329" s="11">
        <v>46.93</v>
      </c>
      <c r="P329">
        <v>120</v>
      </c>
      <c r="Q329" t="str">
        <f t="shared" si="31"/>
        <v>25%- 49%</v>
      </c>
      <c r="R329">
        <v>2.37</v>
      </c>
      <c r="T329" t="str">
        <f t="shared" si="32"/>
        <v>&gt;100K</v>
      </c>
      <c r="U329" t="str">
        <f>IF(AND(O329&gt;50,O329&lt;75),"51%-74%",IF(O329&lt;25,"below 25",IF(O329&lt;50,"25%- 50%",IF(O329&gt;=75,"Above 75"))))</f>
        <v>25%- 50%</v>
      </c>
      <c r="V329" t="str">
        <f t="shared" si="33"/>
        <v>below 25</v>
      </c>
      <c r="W329" t="str">
        <f t="shared" si="34"/>
        <v>&gt;50K</v>
      </c>
    </row>
    <row r="330" spans="1:23" x14ac:dyDescent="0.3">
      <c r="A330">
        <v>322</v>
      </c>
      <c r="B330">
        <v>21</v>
      </c>
      <c r="C330">
        <v>7.27</v>
      </c>
      <c r="D330" t="str">
        <f t="shared" ref="D330:D393" si="35">IF(AND(C330&gt;=50,C330&lt;75),"50%-74%",IF(C330&lt;25,"below 25",IF(C330&lt;50,"25%- 49%",IF(C330&gt;=75,"Above 75"))))</f>
        <v>below 25</v>
      </c>
      <c r="E330">
        <v>85200</v>
      </c>
      <c r="F330" s="14">
        <v>107000</v>
      </c>
      <c r="G330" s="14" t="str">
        <f t="shared" ref="G330:G393" si="36">IF(F330&gt;225000,"&gt;225K",IF(F330&gt;150000,"&gt;150K",IF(F330&gt;100000,"&gt;100K",IF(F330&gt;=50000,"&gt;50K","&lt;50K"))))</f>
        <v>&gt;100K</v>
      </c>
      <c r="H330">
        <v>1.2559</v>
      </c>
      <c r="I330">
        <v>2</v>
      </c>
      <c r="J330" t="s">
        <v>20</v>
      </c>
      <c r="K330">
        <v>10</v>
      </c>
      <c r="L330" s="14">
        <v>185000</v>
      </c>
      <c r="M330" s="14" t="str">
        <f t="shared" ref="M330:M393" si="37">IF(L330&gt;800000,"&gt;800K",IF(L330&gt;600000,"&gt;600K",IF(L330&gt;300000,"&gt;300K",IF(L330&gt;=100000,"&gt;100K","&lt;100K"))))</f>
        <v>&gt;100K</v>
      </c>
      <c r="N330">
        <v>105000</v>
      </c>
      <c r="O330" s="11">
        <v>58.88</v>
      </c>
      <c r="P330">
        <v>180</v>
      </c>
      <c r="Q330" t="str">
        <f t="shared" ref="Q330:Q393" si="38">IF(AND(O330&gt;=50,O330&lt;75),"50%-74%",IF(O330&lt;25,"below 25",IF(O330&lt;50,"25%- 49%",IF(O330&gt;=75,"Above 75"))))</f>
        <v>50%-74%</v>
      </c>
      <c r="R330">
        <v>2.75</v>
      </c>
      <c r="T330" t="str">
        <f t="shared" ref="T330:T393" si="39">IF(L330&gt;800000,"&gt;800K",IF(L330&gt;600000,"&gt;600K",IF(L330&gt;300000,"&gt;300K",IF(L330&gt;=100000,"&gt;100K"))))</f>
        <v>&gt;100K</v>
      </c>
      <c r="U330" t="str">
        <f>IF(AND(O330&gt;50,O330&lt;75),"51%-74%",IF(O330&lt;25,"below 25",IF(O330&lt;50,"25%- 50%",IF(O330&gt;=75,"Above 75"))))</f>
        <v>51%-74%</v>
      </c>
      <c r="V330" t="str">
        <f t="shared" ref="V330:V393" si="40">IF(AND(C330&gt;=50,C330&lt;75),"50%-74%",IF(C330&lt;25,"below 25",IF(C330&lt;50,"25%- 49%",IF(C330&gt;=75,"Above 75"))))</f>
        <v>below 25</v>
      </c>
      <c r="W330" t="str">
        <f t="shared" ref="W330:W393" si="41">IF(F330&gt;225000,"&gt;225K",IF(F330&gt;150000,"&gt;150K",IF(F330&gt;100000,"&gt;100K",IF(F330&gt;=50000,"&gt;50K"))))</f>
        <v>&gt;100K</v>
      </c>
    </row>
    <row r="331" spans="1:23" x14ac:dyDescent="0.3">
      <c r="A331">
        <v>323</v>
      </c>
      <c r="B331">
        <v>22</v>
      </c>
      <c r="C331">
        <v>14.2</v>
      </c>
      <c r="D331" t="str">
        <f t="shared" si="35"/>
        <v>below 25</v>
      </c>
      <c r="E331">
        <v>62800</v>
      </c>
      <c r="F331" s="14">
        <v>125000</v>
      </c>
      <c r="G331" s="14" t="str">
        <f t="shared" si="36"/>
        <v>&gt;100K</v>
      </c>
      <c r="H331">
        <v>1.9903999999999999</v>
      </c>
      <c r="I331">
        <v>2</v>
      </c>
      <c r="J331" t="s">
        <v>20</v>
      </c>
      <c r="K331">
        <v>30</v>
      </c>
      <c r="L331" s="14">
        <v>365000</v>
      </c>
      <c r="M331" s="14" t="str">
        <f t="shared" si="37"/>
        <v>&gt;300K</v>
      </c>
      <c r="N331">
        <v>285000</v>
      </c>
      <c r="O331" s="11">
        <v>79</v>
      </c>
      <c r="P331">
        <v>360</v>
      </c>
      <c r="Q331" t="str">
        <f t="shared" si="38"/>
        <v>Above 75</v>
      </c>
      <c r="R331">
        <v>3.25</v>
      </c>
      <c r="T331" t="str">
        <f t="shared" si="39"/>
        <v>&gt;300K</v>
      </c>
      <c r="U331" t="str">
        <f>IF(AND(O331&gt;50,O331&lt;75),"51%-74%",IF(O331&lt;25,"below 25",IF(O331&lt;50,"25%- 50%",IF(O331&gt;=75,"Above 75"))))</f>
        <v>Above 75</v>
      </c>
      <c r="V331" t="str">
        <f t="shared" si="40"/>
        <v>below 25</v>
      </c>
      <c r="W331" t="str">
        <f t="shared" si="41"/>
        <v>&gt;100K</v>
      </c>
    </row>
    <row r="332" spans="1:23" x14ac:dyDescent="0.3">
      <c r="A332">
        <v>324</v>
      </c>
      <c r="B332">
        <v>6</v>
      </c>
      <c r="C332">
        <v>13.79</v>
      </c>
      <c r="D332" t="str">
        <f t="shared" si="35"/>
        <v>below 25</v>
      </c>
      <c r="E332">
        <v>80400</v>
      </c>
      <c r="F332" s="14">
        <v>46000</v>
      </c>
      <c r="G332" s="14" t="str">
        <f t="shared" si="36"/>
        <v>&lt;50K</v>
      </c>
      <c r="H332">
        <v>0.57210000000000005</v>
      </c>
      <c r="I332">
        <v>2</v>
      </c>
      <c r="J332" t="s">
        <v>20</v>
      </c>
      <c r="K332">
        <v>39</v>
      </c>
      <c r="L332" s="14">
        <v>245000</v>
      </c>
      <c r="M332" s="14" t="str">
        <f t="shared" si="37"/>
        <v>&gt;100K</v>
      </c>
      <c r="N332">
        <v>85000</v>
      </c>
      <c r="O332" s="11">
        <v>32.93</v>
      </c>
      <c r="P332">
        <v>240</v>
      </c>
      <c r="Q332" t="str">
        <f t="shared" si="38"/>
        <v>25%- 49%</v>
      </c>
      <c r="R332">
        <v>2.62</v>
      </c>
      <c r="T332" t="str">
        <f t="shared" si="39"/>
        <v>&gt;100K</v>
      </c>
      <c r="U332" t="str">
        <f>IF(AND(O332&gt;50,O332&lt;75),"51%-74%",IF(O332&lt;25,"below 25",IF(O332&lt;50,"25%- 50%",IF(O332&gt;=75,"Above 75"))))</f>
        <v>25%- 50%</v>
      </c>
      <c r="V332" t="str">
        <f t="shared" si="40"/>
        <v>below 25</v>
      </c>
      <c r="W332" t="b">
        <f t="shared" si="41"/>
        <v>0</v>
      </c>
    </row>
    <row r="333" spans="1:23" x14ac:dyDescent="0.3">
      <c r="A333">
        <v>325</v>
      </c>
      <c r="B333">
        <v>6</v>
      </c>
      <c r="C333">
        <v>31.74</v>
      </c>
      <c r="D333" t="str">
        <f t="shared" si="35"/>
        <v>25%- 49%</v>
      </c>
      <c r="E333">
        <v>92700</v>
      </c>
      <c r="F333" s="14">
        <v>130000</v>
      </c>
      <c r="G333" s="14" t="str">
        <f t="shared" si="36"/>
        <v>&gt;100K</v>
      </c>
      <c r="H333">
        <v>1.4024000000000001</v>
      </c>
      <c r="I333">
        <v>1</v>
      </c>
      <c r="J333" t="s">
        <v>20</v>
      </c>
      <c r="K333">
        <v>20</v>
      </c>
      <c r="L333" s="14">
        <v>335000</v>
      </c>
      <c r="M333" s="14" t="str">
        <f t="shared" si="37"/>
        <v>&gt;300K</v>
      </c>
      <c r="N333">
        <v>275000</v>
      </c>
      <c r="O333" s="11">
        <v>89.96</v>
      </c>
      <c r="P333">
        <v>360</v>
      </c>
      <c r="Q333" t="str">
        <f t="shared" si="38"/>
        <v>Above 75</v>
      </c>
      <c r="R333">
        <v>3.5</v>
      </c>
      <c r="T333" t="str">
        <f t="shared" si="39"/>
        <v>&gt;300K</v>
      </c>
      <c r="U333" t="str">
        <f>IF(AND(O333&gt;50,O333&lt;75),"51%-74%",IF(O333&lt;25,"below 25",IF(O333&lt;50,"25%- 50%",IF(O333&gt;=75,"Above 75"))))</f>
        <v>Above 75</v>
      </c>
      <c r="V333" t="str">
        <f t="shared" si="40"/>
        <v>25%- 49%</v>
      </c>
      <c r="W333" t="str">
        <f t="shared" si="41"/>
        <v>&gt;100K</v>
      </c>
    </row>
    <row r="334" spans="1:23" x14ac:dyDescent="0.3">
      <c r="A334">
        <v>326</v>
      </c>
      <c r="B334">
        <v>26</v>
      </c>
      <c r="C334">
        <v>5.74</v>
      </c>
      <c r="D334" t="str">
        <f t="shared" si="35"/>
        <v>below 25</v>
      </c>
      <c r="E334">
        <v>79000</v>
      </c>
      <c r="F334" s="14">
        <v>59000</v>
      </c>
      <c r="G334" s="14" t="str">
        <f t="shared" si="36"/>
        <v>&gt;50K</v>
      </c>
      <c r="H334">
        <v>0.74680000000000002</v>
      </c>
      <c r="I334">
        <v>2</v>
      </c>
      <c r="J334" t="s">
        <v>20</v>
      </c>
      <c r="K334">
        <v>38</v>
      </c>
      <c r="L334" s="14">
        <v>235000</v>
      </c>
      <c r="M334" s="14" t="str">
        <f t="shared" si="37"/>
        <v>&gt;100K</v>
      </c>
      <c r="N334">
        <v>165000</v>
      </c>
      <c r="O334" s="11">
        <v>71.12</v>
      </c>
      <c r="P334">
        <v>360</v>
      </c>
      <c r="Q334" t="str">
        <f t="shared" si="38"/>
        <v>50%-74%</v>
      </c>
      <c r="R334">
        <v>3.5</v>
      </c>
      <c r="T334" t="str">
        <f t="shared" si="39"/>
        <v>&gt;100K</v>
      </c>
      <c r="U334" t="str">
        <f>IF(AND(O334&gt;50,O334&lt;75),"51%-74%",IF(O334&lt;25,"below 25",IF(O334&lt;50,"25%- 50%",IF(O334&gt;=75,"Above 75"))))</f>
        <v>51%-74%</v>
      </c>
      <c r="V334" t="str">
        <f t="shared" si="40"/>
        <v>below 25</v>
      </c>
      <c r="W334" t="str">
        <f t="shared" si="41"/>
        <v>&gt;50K</v>
      </c>
    </row>
    <row r="335" spans="1:23" x14ac:dyDescent="0.3">
      <c r="A335">
        <v>327</v>
      </c>
      <c r="B335">
        <v>4</v>
      </c>
      <c r="C335">
        <v>18.23</v>
      </c>
      <c r="D335" t="str">
        <f t="shared" si="35"/>
        <v>below 25</v>
      </c>
      <c r="E335">
        <v>77800</v>
      </c>
      <c r="F335" s="14">
        <v>88000</v>
      </c>
      <c r="G335" s="14" t="str">
        <f t="shared" si="36"/>
        <v>&gt;50K</v>
      </c>
      <c r="H335">
        <v>1.1311</v>
      </c>
      <c r="I335">
        <v>2</v>
      </c>
      <c r="J335" t="s">
        <v>20</v>
      </c>
      <c r="K335">
        <v>44</v>
      </c>
      <c r="L335" s="14">
        <v>355000</v>
      </c>
      <c r="M335" s="14" t="str">
        <f t="shared" si="37"/>
        <v>&gt;300K</v>
      </c>
      <c r="N335">
        <v>335000</v>
      </c>
      <c r="O335" s="11">
        <v>95</v>
      </c>
      <c r="P335">
        <v>360</v>
      </c>
      <c r="Q335" t="str">
        <f t="shared" si="38"/>
        <v>Above 75</v>
      </c>
      <c r="R335">
        <v>2.87</v>
      </c>
      <c r="T335" t="str">
        <f t="shared" si="39"/>
        <v>&gt;300K</v>
      </c>
      <c r="U335" t="str">
        <f>IF(AND(O335&gt;50,O335&lt;75),"51%-74%",IF(O335&lt;25,"below 25",IF(O335&lt;50,"25%- 50%",IF(O335&gt;=75,"Above 75"))))</f>
        <v>Above 75</v>
      </c>
      <c r="V335" t="str">
        <f t="shared" si="40"/>
        <v>below 25</v>
      </c>
      <c r="W335" t="str">
        <f t="shared" si="41"/>
        <v>&gt;50K</v>
      </c>
    </row>
    <row r="336" spans="1:23" x14ac:dyDescent="0.3">
      <c r="A336">
        <v>328</v>
      </c>
      <c r="B336">
        <v>48</v>
      </c>
      <c r="C336">
        <v>22.84</v>
      </c>
      <c r="D336" t="str">
        <f t="shared" si="35"/>
        <v>below 25</v>
      </c>
      <c r="E336">
        <v>64700</v>
      </c>
      <c r="F336" s="14">
        <v>105000</v>
      </c>
      <c r="G336" s="14" t="str">
        <f t="shared" si="36"/>
        <v>&gt;100K</v>
      </c>
      <c r="H336">
        <v>1.6229</v>
      </c>
      <c r="I336">
        <v>2</v>
      </c>
      <c r="J336" t="s">
        <v>20</v>
      </c>
      <c r="K336">
        <v>47</v>
      </c>
      <c r="L336" s="14">
        <v>455000</v>
      </c>
      <c r="M336" s="14" t="str">
        <f t="shared" si="37"/>
        <v>&gt;300K</v>
      </c>
      <c r="N336">
        <v>275000</v>
      </c>
      <c r="O336" s="11">
        <v>60.66</v>
      </c>
      <c r="P336">
        <v>180</v>
      </c>
      <c r="Q336" t="str">
        <f t="shared" si="38"/>
        <v>50%-74%</v>
      </c>
      <c r="R336">
        <v>2.62</v>
      </c>
      <c r="T336" t="str">
        <f t="shared" si="39"/>
        <v>&gt;300K</v>
      </c>
      <c r="U336" t="str">
        <f>IF(AND(O336&gt;50,O336&lt;75),"51%-74%",IF(O336&lt;25,"below 25",IF(O336&lt;50,"25%- 50%",IF(O336&gt;=75,"Above 75"))))</f>
        <v>51%-74%</v>
      </c>
      <c r="V336" t="str">
        <f t="shared" si="40"/>
        <v>below 25</v>
      </c>
      <c r="W336" t="str">
        <f t="shared" si="41"/>
        <v>&gt;100K</v>
      </c>
    </row>
    <row r="337" spans="1:23" x14ac:dyDescent="0.3">
      <c r="A337">
        <v>329</v>
      </c>
      <c r="B337">
        <v>6</v>
      </c>
      <c r="C337">
        <v>62.31</v>
      </c>
      <c r="D337" t="str">
        <f t="shared" si="35"/>
        <v>50%-74%</v>
      </c>
      <c r="E337">
        <v>139800</v>
      </c>
      <c r="F337" s="14">
        <v>222000</v>
      </c>
      <c r="G337" s="14" t="str">
        <f t="shared" si="36"/>
        <v>&gt;150K</v>
      </c>
      <c r="H337">
        <v>1.5880000000000001</v>
      </c>
      <c r="I337">
        <v>2</v>
      </c>
      <c r="J337" t="s">
        <v>20</v>
      </c>
      <c r="K337">
        <v>41</v>
      </c>
      <c r="L337" s="14">
        <v>715000</v>
      </c>
      <c r="M337" s="14" t="str">
        <f t="shared" si="37"/>
        <v>&gt;600K</v>
      </c>
      <c r="N337">
        <v>575000</v>
      </c>
      <c r="O337" s="11">
        <v>80.150000000000006</v>
      </c>
      <c r="P337">
        <v>360</v>
      </c>
      <c r="Q337" t="str">
        <f t="shared" si="38"/>
        <v>Above 75</v>
      </c>
      <c r="R337">
        <v>3.87</v>
      </c>
      <c r="T337" t="str">
        <f t="shared" si="39"/>
        <v>&gt;600K</v>
      </c>
      <c r="U337" t="str">
        <f>IF(AND(O337&gt;50,O337&lt;75),"51%-74%",IF(O337&lt;25,"below 25",IF(O337&lt;50,"25%- 50%",IF(O337&gt;=75,"Above 75"))))</f>
        <v>Above 75</v>
      </c>
      <c r="V337" t="str">
        <f t="shared" si="40"/>
        <v>50%-74%</v>
      </c>
      <c r="W337" t="str">
        <f t="shared" si="41"/>
        <v>&gt;150K</v>
      </c>
    </row>
    <row r="338" spans="1:23" x14ac:dyDescent="0.3">
      <c r="A338">
        <v>330</v>
      </c>
      <c r="B338">
        <v>12</v>
      </c>
      <c r="C338">
        <v>17.93</v>
      </c>
      <c r="D338" t="str">
        <f t="shared" si="35"/>
        <v>below 25</v>
      </c>
      <c r="E338">
        <v>68100</v>
      </c>
      <c r="F338" s="14">
        <v>100000</v>
      </c>
      <c r="G338" s="14" t="str">
        <f t="shared" si="36"/>
        <v>&gt;50K</v>
      </c>
      <c r="H338">
        <v>1.4683999999999999</v>
      </c>
      <c r="I338">
        <v>2</v>
      </c>
      <c r="J338" t="s">
        <v>20</v>
      </c>
      <c r="K338">
        <v>45</v>
      </c>
      <c r="L338" s="14">
        <v>255000</v>
      </c>
      <c r="M338" s="14" t="str">
        <f t="shared" si="37"/>
        <v>&gt;100K</v>
      </c>
      <c r="N338">
        <v>205000</v>
      </c>
      <c r="O338" s="11">
        <v>80</v>
      </c>
      <c r="P338">
        <v>360</v>
      </c>
      <c r="Q338" t="str">
        <f t="shared" si="38"/>
        <v>Above 75</v>
      </c>
      <c r="R338">
        <v>3.12</v>
      </c>
      <c r="T338" t="str">
        <f t="shared" si="39"/>
        <v>&gt;100K</v>
      </c>
      <c r="U338" t="str">
        <f>IF(AND(O338&gt;50,O338&lt;75),"51%-74%",IF(O338&lt;25,"below 25",IF(O338&lt;50,"25%- 50%",IF(O338&gt;=75,"Above 75"))))</f>
        <v>Above 75</v>
      </c>
      <c r="V338" t="str">
        <f t="shared" si="40"/>
        <v>below 25</v>
      </c>
      <c r="W338" t="str">
        <f t="shared" si="41"/>
        <v>&gt;50K</v>
      </c>
    </row>
    <row r="339" spans="1:23" x14ac:dyDescent="0.3">
      <c r="A339">
        <v>331</v>
      </c>
      <c r="B339">
        <v>34</v>
      </c>
      <c r="C339">
        <v>29.38</v>
      </c>
      <c r="D339" t="str">
        <f t="shared" si="35"/>
        <v>25%- 49%</v>
      </c>
      <c r="E339">
        <v>96500</v>
      </c>
      <c r="F339" s="14">
        <v>93000</v>
      </c>
      <c r="G339" s="14" t="str">
        <f t="shared" si="36"/>
        <v>&gt;50K</v>
      </c>
      <c r="H339">
        <v>0.9637</v>
      </c>
      <c r="I339">
        <v>2</v>
      </c>
      <c r="J339" t="s">
        <v>20</v>
      </c>
      <c r="K339">
        <v>42</v>
      </c>
      <c r="L339" s="14">
        <v>655000</v>
      </c>
      <c r="M339" s="14" t="str">
        <f t="shared" si="37"/>
        <v>&gt;600K</v>
      </c>
      <c r="N339">
        <v>245000</v>
      </c>
      <c r="O339" s="11">
        <v>38.090000000000003</v>
      </c>
      <c r="P339">
        <v>180</v>
      </c>
      <c r="Q339" t="str">
        <f t="shared" si="38"/>
        <v>25%- 49%</v>
      </c>
      <c r="R339">
        <v>2.62</v>
      </c>
      <c r="T339" t="str">
        <f t="shared" si="39"/>
        <v>&gt;600K</v>
      </c>
      <c r="U339" t="str">
        <f>IF(AND(O339&gt;50,O339&lt;75),"51%-74%",IF(O339&lt;25,"below 25",IF(O339&lt;50,"25%- 50%",IF(O339&gt;=75,"Above 75"))))</f>
        <v>25%- 50%</v>
      </c>
      <c r="V339" t="str">
        <f t="shared" si="40"/>
        <v>25%- 49%</v>
      </c>
      <c r="W339" t="str">
        <f t="shared" si="41"/>
        <v>&gt;50K</v>
      </c>
    </row>
    <row r="340" spans="1:23" x14ac:dyDescent="0.3">
      <c r="A340">
        <v>332</v>
      </c>
      <c r="B340">
        <v>6</v>
      </c>
      <c r="C340">
        <v>33.04</v>
      </c>
      <c r="D340" t="str">
        <f t="shared" si="35"/>
        <v>25%- 49%</v>
      </c>
      <c r="E340">
        <v>75000</v>
      </c>
      <c r="F340" s="14">
        <v>85000</v>
      </c>
      <c r="G340" s="14" t="str">
        <f t="shared" si="36"/>
        <v>&gt;50K</v>
      </c>
      <c r="H340">
        <v>1.1333</v>
      </c>
      <c r="I340">
        <v>2</v>
      </c>
      <c r="J340" t="s">
        <v>20</v>
      </c>
      <c r="K340">
        <v>20</v>
      </c>
      <c r="L340" s="14">
        <v>475000</v>
      </c>
      <c r="M340" s="14" t="str">
        <f t="shared" si="37"/>
        <v>&gt;300K</v>
      </c>
      <c r="N340">
        <v>275000</v>
      </c>
      <c r="O340" s="11">
        <v>59.46</v>
      </c>
      <c r="P340">
        <v>360</v>
      </c>
      <c r="Q340" t="str">
        <f t="shared" si="38"/>
        <v>50%-74%</v>
      </c>
      <c r="R340">
        <v>3.37</v>
      </c>
      <c r="T340" t="str">
        <f t="shared" si="39"/>
        <v>&gt;300K</v>
      </c>
      <c r="U340" t="str">
        <f>IF(AND(O340&gt;50,O340&lt;75),"51%-74%",IF(O340&lt;25,"below 25",IF(O340&lt;50,"25%- 50%",IF(O340&gt;=75,"Above 75"))))</f>
        <v>51%-74%</v>
      </c>
      <c r="V340" t="str">
        <f t="shared" si="40"/>
        <v>25%- 49%</v>
      </c>
      <c r="W340" t="str">
        <f t="shared" si="41"/>
        <v>&gt;50K</v>
      </c>
    </row>
    <row r="341" spans="1:23" x14ac:dyDescent="0.3">
      <c r="A341">
        <v>333</v>
      </c>
      <c r="B341">
        <v>36</v>
      </c>
      <c r="C341">
        <v>2.7</v>
      </c>
      <c r="D341" t="str">
        <f t="shared" si="35"/>
        <v>below 25</v>
      </c>
      <c r="E341">
        <v>71700</v>
      </c>
      <c r="F341" s="14">
        <v>49000</v>
      </c>
      <c r="G341" s="14" t="str">
        <f t="shared" si="36"/>
        <v>&lt;50K</v>
      </c>
      <c r="H341">
        <v>0.68340000000000001</v>
      </c>
      <c r="I341">
        <v>2</v>
      </c>
      <c r="J341" t="s">
        <v>20</v>
      </c>
      <c r="K341">
        <v>37</v>
      </c>
      <c r="L341" s="14">
        <v>155000</v>
      </c>
      <c r="M341" s="14" t="str">
        <f t="shared" si="37"/>
        <v>&gt;100K</v>
      </c>
      <c r="N341">
        <v>135000</v>
      </c>
      <c r="O341" s="11">
        <v>95</v>
      </c>
      <c r="P341">
        <v>360</v>
      </c>
      <c r="Q341" t="str">
        <f t="shared" si="38"/>
        <v>Above 75</v>
      </c>
      <c r="R341">
        <v>3.5</v>
      </c>
      <c r="T341" t="str">
        <f t="shared" si="39"/>
        <v>&gt;100K</v>
      </c>
      <c r="U341" t="str">
        <f>IF(AND(O341&gt;50,O341&lt;75),"51%-74%",IF(O341&lt;25,"below 25",IF(O341&lt;50,"25%- 50%",IF(O341&gt;=75,"Above 75"))))</f>
        <v>Above 75</v>
      </c>
      <c r="V341" t="str">
        <f t="shared" si="40"/>
        <v>below 25</v>
      </c>
      <c r="W341" t="b">
        <f t="shared" si="41"/>
        <v>0</v>
      </c>
    </row>
    <row r="342" spans="1:23" x14ac:dyDescent="0.3">
      <c r="A342">
        <v>334</v>
      </c>
      <c r="B342">
        <v>34</v>
      </c>
      <c r="C342">
        <v>49.71</v>
      </c>
      <c r="D342" t="str">
        <f t="shared" si="35"/>
        <v>25%- 49%</v>
      </c>
      <c r="E342">
        <v>96500</v>
      </c>
      <c r="F342" s="14">
        <v>91000</v>
      </c>
      <c r="G342" s="14" t="str">
        <f t="shared" si="36"/>
        <v>&gt;50K</v>
      </c>
      <c r="H342">
        <v>0.94299999999999995</v>
      </c>
      <c r="I342">
        <v>2</v>
      </c>
      <c r="J342" t="s">
        <v>21</v>
      </c>
      <c r="K342">
        <v>30</v>
      </c>
      <c r="L342" s="14">
        <v>335000</v>
      </c>
      <c r="M342" s="14" t="str">
        <f t="shared" si="37"/>
        <v>&gt;300K</v>
      </c>
      <c r="N342">
        <v>255000</v>
      </c>
      <c r="O342" s="11">
        <v>78.180000000000007</v>
      </c>
      <c r="P342">
        <v>360</v>
      </c>
      <c r="Q342" t="str">
        <f t="shared" si="38"/>
        <v>Above 75</v>
      </c>
      <c r="R342">
        <v>3.25</v>
      </c>
      <c r="T342" t="str">
        <f t="shared" si="39"/>
        <v>&gt;300K</v>
      </c>
      <c r="U342" t="str">
        <f>IF(AND(O342&gt;50,O342&lt;75),"51%-74%",IF(O342&lt;25,"below 25",IF(O342&lt;50,"25%- 50%",IF(O342&gt;=75,"Above 75"))))</f>
        <v>Above 75</v>
      </c>
      <c r="V342" t="str">
        <f t="shared" si="40"/>
        <v>25%- 49%</v>
      </c>
      <c r="W342" t="str">
        <f t="shared" si="41"/>
        <v>&gt;50K</v>
      </c>
    </row>
    <row r="343" spans="1:23" x14ac:dyDescent="0.3">
      <c r="A343">
        <v>335</v>
      </c>
      <c r="B343">
        <v>37</v>
      </c>
      <c r="C343">
        <v>8.0399999999999991</v>
      </c>
      <c r="D343" t="str">
        <f t="shared" si="35"/>
        <v>below 25</v>
      </c>
      <c r="E343">
        <v>80100</v>
      </c>
      <c r="F343" s="14">
        <v>124000</v>
      </c>
      <c r="G343" s="14" t="str">
        <f t="shared" si="36"/>
        <v>&gt;100K</v>
      </c>
      <c r="H343">
        <v>1.5481</v>
      </c>
      <c r="I343">
        <v>2</v>
      </c>
      <c r="J343" t="s">
        <v>21</v>
      </c>
      <c r="K343">
        <v>38</v>
      </c>
      <c r="L343" s="14">
        <v>1605000</v>
      </c>
      <c r="M343" s="14" t="str">
        <f t="shared" si="37"/>
        <v>&gt;800K</v>
      </c>
      <c r="N343">
        <v>515000</v>
      </c>
      <c r="O343" s="11">
        <v>31.9</v>
      </c>
      <c r="P343">
        <v>360</v>
      </c>
      <c r="Q343" t="str">
        <f t="shared" si="38"/>
        <v>25%- 49%</v>
      </c>
      <c r="R343">
        <v>2.5</v>
      </c>
      <c r="T343" t="str">
        <f t="shared" si="39"/>
        <v>&gt;800K</v>
      </c>
      <c r="U343" t="str">
        <f>IF(AND(O343&gt;50,O343&lt;75),"51%-74%",IF(O343&lt;25,"below 25",IF(O343&lt;50,"25%- 50%",IF(O343&gt;=75,"Above 75"))))</f>
        <v>25%- 50%</v>
      </c>
      <c r="V343" t="str">
        <f t="shared" si="40"/>
        <v>below 25</v>
      </c>
      <c r="W343" t="str">
        <f t="shared" si="41"/>
        <v>&gt;100K</v>
      </c>
    </row>
    <row r="344" spans="1:23" x14ac:dyDescent="0.3">
      <c r="A344">
        <v>336</v>
      </c>
      <c r="B344">
        <v>6</v>
      </c>
      <c r="C344">
        <v>69.959999999999994</v>
      </c>
      <c r="D344" t="str">
        <f t="shared" si="35"/>
        <v>50%-74%</v>
      </c>
      <c r="E344">
        <v>55600</v>
      </c>
      <c r="F344" s="14">
        <v>50000</v>
      </c>
      <c r="G344" s="14" t="str">
        <f t="shared" si="36"/>
        <v>&gt;50K</v>
      </c>
      <c r="H344">
        <v>0.89929999999999999</v>
      </c>
      <c r="I344">
        <v>2</v>
      </c>
      <c r="J344" t="s">
        <v>21</v>
      </c>
      <c r="K344">
        <v>46</v>
      </c>
      <c r="L344" s="14">
        <v>305000</v>
      </c>
      <c r="M344" s="14" t="str">
        <f t="shared" si="37"/>
        <v>&gt;300K</v>
      </c>
      <c r="N344">
        <v>245000</v>
      </c>
      <c r="O344" s="11">
        <v>80</v>
      </c>
      <c r="P344">
        <v>360</v>
      </c>
      <c r="Q344" t="str">
        <f t="shared" si="38"/>
        <v>Above 75</v>
      </c>
      <c r="R344">
        <v>2.75</v>
      </c>
      <c r="T344" t="str">
        <f t="shared" si="39"/>
        <v>&gt;300K</v>
      </c>
      <c r="U344" t="str">
        <f>IF(AND(O344&gt;50,O344&lt;75),"51%-74%",IF(O344&lt;25,"below 25",IF(O344&lt;50,"25%- 50%",IF(O344&gt;=75,"Above 75"))))</f>
        <v>Above 75</v>
      </c>
      <c r="V344" t="str">
        <f t="shared" si="40"/>
        <v>50%-74%</v>
      </c>
      <c r="W344" t="str">
        <f t="shared" si="41"/>
        <v>&gt;50K</v>
      </c>
    </row>
    <row r="345" spans="1:23" x14ac:dyDescent="0.3">
      <c r="A345">
        <v>337</v>
      </c>
      <c r="B345">
        <v>51</v>
      </c>
      <c r="C345">
        <v>36.61</v>
      </c>
      <c r="D345" t="str">
        <f t="shared" si="35"/>
        <v>25%- 49%</v>
      </c>
      <c r="E345">
        <v>124900</v>
      </c>
      <c r="F345" s="14">
        <v>154000</v>
      </c>
      <c r="G345" s="14" t="str">
        <f t="shared" si="36"/>
        <v>&gt;150K</v>
      </c>
      <c r="H345">
        <v>1.2330000000000001</v>
      </c>
      <c r="I345">
        <v>2</v>
      </c>
      <c r="J345" t="s">
        <v>21</v>
      </c>
      <c r="K345">
        <v>30</v>
      </c>
      <c r="L345" s="14">
        <v>625000</v>
      </c>
      <c r="M345" s="14" t="str">
        <f t="shared" si="37"/>
        <v>&gt;600K</v>
      </c>
      <c r="N345">
        <v>495000</v>
      </c>
      <c r="O345" s="11">
        <v>79.2</v>
      </c>
      <c r="P345">
        <v>360</v>
      </c>
      <c r="Q345" t="str">
        <f t="shared" si="38"/>
        <v>Above 75</v>
      </c>
      <c r="R345">
        <v>2.87</v>
      </c>
      <c r="T345" t="str">
        <f t="shared" si="39"/>
        <v>&gt;600K</v>
      </c>
      <c r="U345" t="str">
        <f>IF(AND(O345&gt;50,O345&lt;75),"51%-74%",IF(O345&lt;25,"below 25",IF(O345&lt;50,"25%- 50%",IF(O345&gt;=75,"Above 75"))))</f>
        <v>Above 75</v>
      </c>
      <c r="V345" t="str">
        <f t="shared" si="40"/>
        <v>25%- 49%</v>
      </c>
      <c r="W345" t="str">
        <f t="shared" si="41"/>
        <v>&gt;150K</v>
      </c>
    </row>
    <row r="346" spans="1:23" x14ac:dyDescent="0.3">
      <c r="A346">
        <v>338</v>
      </c>
      <c r="B346">
        <v>6</v>
      </c>
      <c r="C346">
        <v>42.81</v>
      </c>
      <c r="D346" t="str">
        <f t="shared" si="35"/>
        <v>25%- 49%</v>
      </c>
      <c r="E346">
        <v>56600</v>
      </c>
      <c r="F346" s="14">
        <v>66000</v>
      </c>
      <c r="G346" s="14" t="str">
        <f t="shared" si="36"/>
        <v>&gt;50K</v>
      </c>
      <c r="H346">
        <v>1.1660999999999999</v>
      </c>
      <c r="I346">
        <v>2</v>
      </c>
      <c r="J346" t="s">
        <v>21</v>
      </c>
      <c r="K346">
        <v>40</v>
      </c>
      <c r="L346" s="14">
        <v>255000</v>
      </c>
      <c r="M346" s="14" t="str">
        <f t="shared" si="37"/>
        <v>&gt;100K</v>
      </c>
      <c r="N346">
        <v>235000</v>
      </c>
      <c r="O346" s="11">
        <v>94</v>
      </c>
      <c r="P346">
        <v>360</v>
      </c>
      <c r="Q346" t="str">
        <f t="shared" si="38"/>
        <v>Above 75</v>
      </c>
      <c r="R346">
        <v>3.25</v>
      </c>
      <c r="T346" t="str">
        <f t="shared" si="39"/>
        <v>&gt;100K</v>
      </c>
      <c r="U346" t="str">
        <f>IF(AND(O346&gt;50,O346&lt;75),"51%-74%",IF(O346&lt;25,"below 25",IF(O346&lt;50,"25%- 50%",IF(O346&gt;=75,"Above 75"))))</f>
        <v>Above 75</v>
      </c>
      <c r="V346" t="str">
        <f t="shared" si="40"/>
        <v>25%- 49%</v>
      </c>
      <c r="W346" t="str">
        <f t="shared" si="41"/>
        <v>&gt;50K</v>
      </c>
    </row>
    <row r="347" spans="1:23" x14ac:dyDescent="0.3">
      <c r="A347">
        <v>339</v>
      </c>
      <c r="B347">
        <v>25</v>
      </c>
      <c r="C347">
        <v>22.5</v>
      </c>
      <c r="D347" t="str">
        <f t="shared" si="35"/>
        <v>below 25</v>
      </c>
      <c r="E347">
        <v>114000</v>
      </c>
      <c r="F347" s="14">
        <v>67000</v>
      </c>
      <c r="G347" s="14" t="str">
        <f t="shared" si="36"/>
        <v>&gt;50K</v>
      </c>
      <c r="H347">
        <v>0.5877</v>
      </c>
      <c r="I347">
        <v>2</v>
      </c>
      <c r="J347" t="s">
        <v>21</v>
      </c>
      <c r="K347">
        <v>49</v>
      </c>
      <c r="L347" s="14">
        <v>545000</v>
      </c>
      <c r="M347" s="14" t="str">
        <f t="shared" si="37"/>
        <v>&gt;300K</v>
      </c>
      <c r="N347">
        <v>315000</v>
      </c>
      <c r="O347" s="11">
        <v>56.77</v>
      </c>
      <c r="P347">
        <v>360</v>
      </c>
      <c r="Q347" t="str">
        <f t="shared" si="38"/>
        <v>50%-74%</v>
      </c>
      <c r="R347">
        <v>3.25</v>
      </c>
      <c r="T347" t="str">
        <f t="shared" si="39"/>
        <v>&gt;300K</v>
      </c>
      <c r="U347" t="str">
        <f>IF(AND(O347&gt;50,O347&lt;75),"51%-74%",IF(O347&lt;25,"below 25",IF(O347&lt;50,"25%- 50%",IF(O347&gt;=75,"Above 75"))))</f>
        <v>51%-74%</v>
      </c>
      <c r="V347" t="str">
        <f t="shared" si="40"/>
        <v>below 25</v>
      </c>
      <c r="W347" t="str">
        <f t="shared" si="41"/>
        <v>&gt;50K</v>
      </c>
    </row>
    <row r="348" spans="1:23" x14ac:dyDescent="0.3">
      <c r="A348">
        <v>340</v>
      </c>
      <c r="B348">
        <v>18</v>
      </c>
      <c r="C348">
        <v>12.09</v>
      </c>
      <c r="D348" t="str">
        <f t="shared" si="35"/>
        <v>below 25</v>
      </c>
      <c r="E348">
        <v>79600</v>
      </c>
      <c r="F348" s="14">
        <v>46000</v>
      </c>
      <c r="G348" s="14" t="str">
        <f t="shared" si="36"/>
        <v>&lt;50K</v>
      </c>
      <c r="H348">
        <v>0.57789999999999997</v>
      </c>
      <c r="I348">
        <v>2</v>
      </c>
      <c r="J348" t="s">
        <v>21</v>
      </c>
      <c r="K348">
        <v>36</v>
      </c>
      <c r="L348" s="14">
        <v>135000</v>
      </c>
      <c r="M348" s="14" t="str">
        <f t="shared" si="37"/>
        <v>&gt;100K</v>
      </c>
      <c r="N348">
        <v>115000</v>
      </c>
      <c r="O348" s="11">
        <v>95</v>
      </c>
      <c r="P348">
        <v>360</v>
      </c>
      <c r="Q348" t="str">
        <f t="shared" si="38"/>
        <v>Above 75</v>
      </c>
      <c r="R348">
        <v>3.25</v>
      </c>
      <c r="T348" t="str">
        <f t="shared" si="39"/>
        <v>&gt;100K</v>
      </c>
      <c r="U348" t="str">
        <f>IF(AND(O348&gt;50,O348&lt;75),"51%-74%",IF(O348&lt;25,"below 25",IF(O348&lt;50,"25%- 50%",IF(O348&gt;=75,"Above 75"))))</f>
        <v>Above 75</v>
      </c>
      <c r="V348" t="str">
        <f t="shared" si="40"/>
        <v>below 25</v>
      </c>
      <c r="W348" t="b">
        <f t="shared" si="41"/>
        <v>0</v>
      </c>
    </row>
    <row r="349" spans="1:23" x14ac:dyDescent="0.3">
      <c r="A349">
        <v>341</v>
      </c>
      <c r="B349">
        <v>6</v>
      </c>
      <c r="C349">
        <v>87.71</v>
      </c>
      <c r="D349" t="str">
        <f t="shared" si="35"/>
        <v>Above 75</v>
      </c>
      <c r="E349">
        <v>83300</v>
      </c>
      <c r="F349" s="14">
        <v>181000</v>
      </c>
      <c r="G349" s="14" t="str">
        <f t="shared" si="36"/>
        <v>&gt;150K</v>
      </c>
      <c r="H349">
        <v>2.1728999999999998</v>
      </c>
      <c r="I349">
        <v>2</v>
      </c>
      <c r="J349" t="s">
        <v>21</v>
      </c>
      <c r="K349">
        <v>30</v>
      </c>
      <c r="L349" s="14">
        <v>895000</v>
      </c>
      <c r="M349" s="14" t="str">
        <f t="shared" si="37"/>
        <v>&gt;800K</v>
      </c>
      <c r="N349">
        <v>505000</v>
      </c>
      <c r="O349" s="11">
        <v>56.71</v>
      </c>
      <c r="P349">
        <v>360</v>
      </c>
      <c r="Q349" t="str">
        <f t="shared" si="38"/>
        <v>50%-74%</v>
      </c>
      <c r="R349">
        <v>3.37</v>
      </c>
      <c r="T349" t="str">
        <f t="shared" si="39"/>
        <v>&gt;800K</v>
      </c>
      <c r="U349" t="str">
        <f>IF(AND(O349&gt;50,O349&lt;75),"51%-74%",IF(O349&lt;25,"below 25",IF(O349&lt;50,"25%- 50%",IF(O349&gt;=75,"Above 75"))))</f>
        <v>51%-74%</v>
      </c>
      <c r="V349" t="str">
        <f t="shared" si="40"/>
        <v>Above 75</v>
      </c>
      <c r="W349" t="str">
        <f t="shared" si="41"/>
        <v>&gt;150K</v>
      </c>
    </row>
    <row r="350" spans="1:23" x14ac:dyDescent="0.3">
      <c r="A350">
        <v>342</v>
      </c>
      <c r="B350">
        <v>24</v>
      </c>
      <c r="C350">
        <v>81.58</v>
      </c>
      <c r="D350" t="str">
        <f t="shared" si="35"/>
        <v>Above 75</v>
      </c>
      <c r="E350">
        <v>124900</v>
      </c>
      <c r="F350" s="14">
        <v>57000</v>
      </c>
      <c r="G350" s="14" t="str">
        <f t="shared" si="36"/>
        <v>&gt;50K</v>
      </c>
      <c r="H350">
        <v>0.45639999999999997</v>
      </c>
      <c r="I350">
        <v>1</v>
      </c>
      <c r="J350" t="s">
        <v>21</v>
      </c>
      <c r="K350">
        <v>48</v>
      </c>
      <c r="L350" s="14">
        <v>235000</v>
      </c>
      <c r="M350" s="14" t="str">
        <f t="shared" si="37"/>
        <v>&gt;100K</v>
      </c>
      <c r="N350">
        <v>215000</v>
      </c>
      <c r="O350" s="11">
        <v>95</v>
      </c>
      <c r="P350">
        <v>360</v>
      </c>
      <c r="Q350" t="str">
        <f t="shared" si="38"/>
        <v>Above 75</v>
      </c>
      <c r="R350">
        <v>3.25</v>
      </c>
      <c r="T350" t="str">
        <f t="shared" si="39"/>
        <v>&gt;100K</v>
      </c>
      <c r="U350" t="str">
        <f>IF(AND(O350&gt;50,O350&lt;75),"51%-74%",IF(O350&lt;25,"below 25",IF(O350&lt;50,"25%- 50%",IF(O350&gt;=75,"Above 75"))))</f>
        <v>Above 75</v>
      </c>
      <c r="V350" t="str">
        <f t="shared" si="40"/>
        <v>Above 75</v>
      </c>
      <c r="W350" t="str">
        <f t="shared" si="41"/>
        <v>&gt;50K</v>
      </c>
    </row>
    <row r="351" spans="1:23" x14ac:dyDescent="0.3">
      <c r="A351">
        <v>343</v>
      </c>
      <c r="B351">
        <v>18</v>
      </c>
      <c r="C351">
        <v>17.25</v>
      </c>
      <c r="D351" t="str">
        <f t="shared" si="35"/>
        <v>below 25</v>
      </c>
      <c r="E351">
        <v>71100</v>
      </c>
      <c r="F351" s="14">
        <v>41000</v>
      </c>
      <c r="G351" s="14" t="str">
        <f t="shared" si="36"/>
        <v>&lt;50K</v>
      </c>
      <c r="H351">
        <v>0.57669999999999999</v>
      </c>
      <c r="I351">
        <v>2</v>
      </c>
      <c r="J351" t="s">
        <v>21</v>
      </c>
      <c r="K351">
        <v>47</v>
      </c>
      <c r="L351" s="14">
        <v>245000</v>
      </c>
      <c r="M351" s="14" t="str">
        <f t="shared" si="37"/>
        <v>&gt;100K</v>
      </c>
      <c r="N351">
        <v>195000</v>
      </c>
      <c r="O351" s="11">
        <v>80</v>
      </c>
      <c r="P351">
        <v>360</v>
      </c>
      <c r="Q351" t="str">
        <f t="shared" si="38"/>
        <v>Above 75</v>
      </c>
      <c r="R351">
        <v>3.25</v>
      </c>
      <c r="T351" t="str">
        <f t="shared" si="39"/>
        <v>&gt;100K</v>
      </c>
      <c r="U351" t="str">
        <f>IF(AND(O351&gt;50,O351&lt;75),"51%-74%",IF(O351&lt;25,"below 25",IF(O351&lt;50,"25%- 50%",IF(O351&gt;=75,"Above 75"))))</f>
        <v>Above 75</v>
      </c>
      <c r="V351" t="str">
        <f t="shared" si="40"/>
        <v>below 25</v>
      </c>
      <c r="W351" t="b">
        <f t="shared" si="41"/>
        <v>0</v>
      </c>
    </row>
    <row r="352" spans="1:23" x14ac:dyDescent="0.3">
      <c r="A352">
        <v>344</v>
      </c>
      <c r="B352">
        <v>6</v>
      </c>
      <c r="C352">
        <v>85.78</v>
      </c>
      <c r="D352" t="str">
        <f t="shared" si="35"/>
        <v>Above 75</v>
      </c>
      <c r="E352">
        <v>75300</v>
      </c>
      <c r="F352" s="14">
        <v>143000</v>
      </c>
      <c r="G352" s="14" t="str">
        <f t="shared" si="36"/>
        <v>&gt;100K</v>
      </c>
      <c r="H352">
        <v>1.8991</v>
      </c>
      <c r="I352">
        <v>2</v>
      </c>
      <c r="J352" t="s">
        <v>21</v>
      </c>
      <c r="K352">
        <v>30</v>
      </c>
      <c r="L352" s="14">
        <v>505000</v>
      </c>
      <c r="M352" s="14" t="str">
        <f t="shared" si="37"/>
        <v>&gt;300K</v>
      </c>
      <c r="N352">
        <v>405000</v>
      </c>
      <c r="O352" s="11">
        <v>80</v>
      </c>
      <c r="P352">
        <v>360</v>
      </c>
      <c r="Q352" t="str">
        <f t="shared" si="38"/>
        <v>Above 75</v>
      </c>
      <c r="R352">
        <v>3.37</v>
      </c>
      <c r="T352" t="str">
        <f t="shared" si="39"/>
        <v>&gt;300K</v>
      </c>
      <c r="U352" t="str">
        <f>IF(AND(O352&gt;50,O352&lt;75),"51%-74%",IF(O352&lt;25,"below 25",IF(O352&lt;50,"25%- 50%",IF(O352&gt;=75,"Above 75"))))</f>
        <v>Above 75</v>
      </c>
      <c r="V352" t="str">
        <f t="shared" si="40"/>
        <v>Above 75</v>
      </c>
      <c r="W352" t="str">
        <f t="shared" si="41"/>
        <v>&gt;100K</v>
      </c>
    </row>
    <row r="353" spans="1:23" x14ac:dyDescent="0.3">
      <c r="A353">
        <v>345</v>
      </c>
      <c r="B353">
        <v>48</v>
      </c>
      <c r="C353">
        <v>48.23</v>
      </c>
      <c r="D353" t="str">
        <f t="shared" si="35"/>
        <v>25%- 49%</v>
      </c>
      <c r="E353">
        <v>65500</v>
      </c>
      <c r="F353" s="14">
        <v>118000</v>
      </c>
      <c r="G353" s="14" t="str">
        <f t="shared" si="36"/>
        <v>&gt;100K</v>
      </c>
      <c r="H353">
        <v>1.8015000000000001</v>
      </c>
      <c r="I353">
        <v>1</v>
      </c>
      <c r="J353" t="s">
        <v>21</v>
      </c>
      <c r="K353">
        <v>20</v>
      </c>
      <c r="L353" s="14">
        <v>265000</v>
      </c>
      <c r="M353" s="14" t="str">
        <f t="shared" si="37"/>
        <v>&gt;100K</v>
      </c>
      <c r="N353">
        <v>225000</v>
      </c>
      <c r="O353" s="11">
        <v>95</v>
      </c>
      <c r="P353">
        <v>360</v>
      </c>
      <c r="Q353" t="str">
        <f t="shared" si="38"/>
        <v>Above 75</v>
      </c>
      <c r="R353">
        <v>3.99</v>
      </c>
      <c r="T353" t="str">
        <f t="shared" si="39"/>
        <v>&gt;100K</v>
      </c>
      <c r="U353" t="str">
        <f>IF(AND(O353&gt;50,O353&lt;75),"51%-74%",IF(O353&lt;25,"below 25",IF(O353&lt;50,"25%- 50%",IF(O353&gt;=75,"Above 75"))))</f>
        <v>Above 75</v>
      </c>
      <c r="V353" t="str">
        <f t="shared" si="40"/>
        <v>25%- 49%</v>
      </c>
      <c r="W353" t="str">
        <f t="shared" si="41"/>
        <v>&gt;100K</v>
      </c>
    </row>
    <row r="354" spans="1:23" x14ac:dyDescent="0.3">
      <c r="A354">
        <v>346</v>
      </c>
      <c r="B354">
        <v>16</v>
      </c>
      <c r="C354">
        <v>6.45</v>
      </c>
      <c r="D354" t="str">
        <f t="shared" si="35"/>
        <v>below 25</v>
      </c>
      <c r="E354">
        <v>67400</v>
      </c>
      <c r="F354" s="14">
        <v>109000</v>
      </c>
      <c r="G354" s="14" t="str">
        <f t="shared" si="36"/>
        <v>&gt;100K</v>
      </c>
      <c r="H354">
        <v>1.6172</v>
      </c>
      <c r="I354">
        <v>2</v>
      </c>
      <c r="J354" t="s">
        <v>21</v>
      </c>
      <c r="K354">
        <v>20</v>
      </c>
      <c r="L354" s="14">
        <v>235000</v>
      </c>
      <c r="M354" s="14" t="str">
        <f t="shared" si="37"/>
        <v>&gt;100K</v>
      </c>
      <c r="N354">
        <v>215000</v>
      </c>
      <c r="O354" s="11">
        <v>90</v>
      </c>
      <c r="P354">
        <v>360</v>
      </c>
      <c r="Q354" t="str">
        <f t="shared" si="38"/>
        <v>Above 75</v>
      </c>
      <c r="R354">
        <v>3.27</v>
      </c>
      <c r="T354" t="str">
        <f t="shared" si="39"/>
        <v>&gt;100K</v>
      </c>
      <c r="U354" t="str">
        <f>IF(AND(O354&gt;50,O354&lt;75),"51%-74%",IF(O354&lt;25,"below 25",IF(O354&lt;50,"25%- 50%",IF(O354&gt;=75,"Above 75"))))</f>
        <v>Above 75</v>
      </c>
      <c r="V354" t="str">
        <f t="shared" si="40"/>
        <v>below 25</v>
      </c>
      <c r="W354" t="str">
        <f t="shared" si="41"/>
        <v>&gt;100K</v>
      </c>
    </row>
    <row r="355" spans="1:23" x14ac:dyDescent="0.3">
      <c r="A355">
        <v>347</v>
      </c>
      <c r="B355">
        <v>42</v>
      </c>
      <c r="C355">
        <v>47.52</v>
      </c>
      <c r="D355" t="str">
        <f t="shared" si="35"/>
        <v>25%- 49%</v>
      </c>
      <c r="E355">
        <v>79100</v>
      </c>
      <c r="F355" s="14">
        <v>269000</v>
      </c>
      <c r="G355" s="14" t="str">
        <f t="shared" si="36"/>
        <v>&gt;225K</v>
      </c>
      <c r="H355">
        <v>3.4007999999999998</v>
      </c>
      <c r="I355">
        <v>2</v>
      </c>
      <c r="J355" t="s">
        <v>21</v>
      </c>
      <c r="K355">
        <v>10</v>
      </c>
      <c r="L355" s="14">
        <v>285000</v>
      </c>
      <c r="M355" s="14" t="str">
        <f t="shared" si="37"/>
        <v>&gt;100K</v>
      </c>
      <c r="N355">
        <v>135000</v>
      </c>
      <c r="O355" s="11">
        <v>47.36</v>
      </c>
      <c r="P355">
        <v>180</v>
      </c>
      <c r="Q355" t="str">
        <f t="shared" si="38"/>
        <v>25%- 49%</v>
      </c>
      <c r="R355">
        <v>2.87</v>
      </c>
      <c r="T355" t="str">
        <f t="shared" si="39"/>
        <v>&gt;100K</v>
      </c>
      <c r="U355" t="str">
        <f>IF(AND(O355&gt;50,O355&lt;75),"51%-74%",IF(O355&lt;25,"below 25",IF(O355&lt;50,"25%- 50%",IF(O355&gt;=75,"Above 75"))))</f>
        <v>25%- 50%</v>
      </c>
      <c r="V355" t="str">
        <f t="shared" si="40"/>
        <v>25%- 49%</v>
      </c>
      <c r="W355" t="str">
        <f t="shared" si="41"/>
        <v>&gt;225K</v>
      </c>
    </row>
    <row r="356" spans="1:23" x14ac:dyDescent="0.3">
      <c r="A356">
        <v>348</v>
      </c>
      <c r="B356">
        <v>39</v>
      </c>
      <c r="C356">
        <v>2.17</v>
      </c>
      <c r="D356" t="str">
        <f t="shared" si="35"/>
        <v>below 25</v>
      </c>
      <c r="E356">
        <v>69500</v>
      </c>
      <c r="F356" s="14">
        <v>46000</v>
      </c>
      <c r="G356" s="14" t="str">
        <f t="shared" si="36"/>
        <v>&lt;50K</v>
      </c>
      <c r="H356">
        <v>0.66190000000000004</v>
      </c>
      <c r="I356">
        <v>2</v>
      </c>
      <c r="J356" t="s">
        <v>21</v>
      </c>
      <c r="K356">
        <v>20</v>
      </c>
      <c r="L356" s="14">
        <v>125000</v>
      </c>
      <c r="M356" s="14" t="str">
        <f t="shared" si="37"/>
        <v>&gt;100K</v>
      </c>
      <c r="N356">
        <v>95000</v>
      </c>
      <c r="O356" s="11">
        <v>79.739999999999995</v>
      </c>
      <c r="P356">
        <v>360</v>
      </c>
      <c r="Q356" t="str">
        <f t="shared" si="38"/>
        <v>Above 75</v>
      </c>
      <c r="R356">
        <v>3.37</v>
      </c>
      <c r="T356" t="str">
        <f t="shared" si="39"/>
        <v>&gt;100K</v>
      </c>
      <c r="U356" t="str">
        <f>IF(AND(O356&gt;50,O356&lt;75),"51%-74%",IF(O356&lt;25,"below 25",IF(O356&lt;50,"25%- 50%",IF(O356&gt;=75,"Above 75"))))</f>
        <v>Above 75</v>
      </c>
      <c r="V356" t="str">
        <f t="shared" si="40"/>
        <v>below 25</v>
      </c>
      <c r="W356" t="b">
        <f t="shared" si="41"/>
        <v>0</v>
      </c>
    </row>
    <row r="357" spans="1:23" x14ac:dyDescent="0.3">
      <c r="A357">
        <v>349</v>
      </c>
      <c r="B357">
        <v>26</v>
      </c>
      <c r="C357">
        <v>10.69</v>
      </c>
      <c r="D357" t="str">
        <f t="shared" si="35"/>
        <v>below 25</v>
      </c>
      <c r="E357">
        <v>79700</v>
      </c>
      <c r="F357" s="14">
        <v>166000</v>
      </c>
      <c r="G357" s="14" t="str">
        <f t="shared" si="36"/>
        <v>&gt;150K</v>
      </c>
      <c r="H357">
        <v>2.0828000000000002</v>
      </c>
      <c r="I357">
        <v>2</v>
      </c>
      <c r="J357" t="s">
        <v>21</v>
      </c>
      <c r="K357">
        <v>36</v>
      </c>
      <c r="L357" s="14">
        <v>445000</v>
      </c>
      <c r="M357" s="14" t="str">
        <f t="shared" si="37"/>
        <v>&gt;300K</v>
      </c>
      <c r="N357">
        <v>335000</v>
      </c>
      <c r="O357" s="11">
        <v>74.599999999999994</v>
      </c>
      <c r="P357">
        <v>360</v>
      </c>
      <c r="Q357" t="str">
        <f t="shared" si="38"/>
        <v>50%-74%</v>
      </c>
      <c r="R357">
        <v>4.87</v>
      </c>
      <c r="T357" t="str">
        <f t="shared" si="39"/>
        <v>&gt;300K</v>
      </c>
      <c r="U357" t="str">
        <f>IF(AND(O357&gt;50,O357&lt;75),"51%-74%",IF(O357&lt;25,"below 25",IF(O357&lt;50,"25%- 50%",IF(O357&gt;=75,"Above 75"))))</f>
        <v>51%-74%</v>
      </c>
      <c r="V357" t="str">
        <f t="shared" si="40"/>
        <v>below 25</v>
      </c>
      <c r="W357" t="str">
        <f t="shared" si="41"/>
        <v>&gt;150K</v>
      </c>
    </row>
    <row r="358" spans="1:23" x14ac:dyDescent="0.3">
      <c r="A358">
        <v>350</v>
      </c>
      <c r="B358">
        <v>48</v>
      </c>
      <c r="C358">
        <v>59.65</v>
      </c>
      <c r="D358" t="str">
        <f t="shared" si="35"/>
        <v>50%-74%</v>
      </c>
      <c r="E358">
        <v>97600</v>
      </c>
      <c r="F358" s="14">
        <v>142000</v>
      </c>
      <c r="G358" s="14" t="str">
        <f t="shared" si="36"/>
        <v>&gt;100K</v>
      </c>
      <c r="H358">
        <v>1.4549000000000001</v>
      </c>
      <c r="I358">
        <v>2</v>
      </c>
      <c r="J358" t="s">
        <v>21</v>
      </c>
      <c r="K358">
        <v>10</v>
      </c>
      <c r="L358" s="14">
        <v>265000</v>
      </c>
      <c r="M358" s="14" t="str">
        <f t="shared" si="37"/>
        <v>&gt;100K</v>
      </c>
      <c r="N358">
        <v>195000</v>
      </c>
      <c r="O358" s="11">
        <v>74.28</v>
      </c>
      <c r="P358">
        <v>360</v>
      </c>
      <c r="Q358" t="str">
        <f t="shared" si="38"/>
        <v>50%-74%</v>
      </c>
      <c r="R358">
        <v>2.87</v>
      </c>
      <c r="T358" t="str">
        <f t="shared" si="39"/>
        <v>&gt;100K</v>
      </c>
      <c r="U358" t="str">
        <f>IF(AND(O358&gt;50,O358&lt;75),"51%-74%",IF(O358&lt;25,"below 25",IF(O358&lt;50,"25%- 50%",IF(O358&gt;=75,"Above 75"))))</f>
        <v>51%-74%</v>
      </c>
      <c r="V358" t="str">
        <f t="shared" si="40"/>
        <v>50%-74%</v>
      </c>
      <c r="W358" t="str">
        <f t="shared" si="41"/>
        <v>&gt;100K</v>
      </c>
    </row>
    <row r="359" spans="1:23" x14ac:dyDescent="0.3">
      <c r="A359">
        <v>351</v>
      </c>
      <c r="B359">
        <v>53</v>
      </c>
      <c r="C359">
        <v>19.93</v>
      </c>
      <c r="D359" t="str">
        <f t="shared" si="35"/>
        <v>below 25</v>
      </c>
      <c r="E359">
        <v>77500</v>
      </c>
      <c r="F359" s="14">
        <v>68000</v>
      </c>
      <c r="G359" s="14" t="str">
        <f t="shared" si="36"/>
        <v>&gt;50K</v>
      </c>
      <c r="H359">
        <v>0.87739999999999996</v>
      </c>
      <c r="I359">
        <v>2</v>
      </c>
      <c r="J359" t="s">
        <v>21</v>
      </c>
      <c r="K359">
        <v>30</v>
      </c>
      <c r="L359" s="14">
        <v>295000</v>
      </c>
      <c r="M359" s="14" t="str">
        <f t="shared" si="37"/>
        <v>&gt;100K</v>
      </c>
      <c r="N359">
        <v>185000</v>
      </c>
      <c r="O359" s="11">
        <v>63.72</v>
      </c>
      <c r="P359">
        <v>360</v>
      </c>
      <c r="Q359" t="str">
        <f t="shared" si="38"/>
        <v>50%-74%</v>
      </c>
      <c r="R359">
        <v>3.25</v>
      </c>
      <c r="T359" t="str">
        <f t="shared" si="39"/>
        <v>&gt;100K</v>
      </c>
      <c r="U359" t="str">
        <f>IF(AND(O359&gt;50,O359&lt;75),"51%-74%",IF(O359&lt;25,"below 25",IF(O359&lt;50,"25%- 50%",IF(O359&gt;=75,"Above 75"))))</f>
        <v>51%-74%</v>
      </c>
      <c r="V359" t="str">
        <f t="shared" si="40"/>
        <v>below 25</v>
      </c>
      <c r="W359" t="str">
        <f t="shared" si="41"/>
        <v>&gt;50K</v>
      </c>
    </row>
    <row r="360" spans="1:23" x14ac:dyDescent="0.3">
      <c r="A360">
        <v>352</v>
      </c>
      <c r="B360">
        <v>27</v>
      </c>
      <c r="C360">
        <v>3.99</v>
      </c>
      <c r="D360" t="str">
        <f t="shared" si="35"/>
        <v>below 25</v>
      </c>
      <c r="E360">
        <v>102800</v>
      </c>
      <c r="F360" s="14">
        <v>91000</v>
      </c>
      <c r="G360" s="14" t="str">
        <f t="shared" si="36"/>
        <v>&gt;50K</v>
      </c>
      <c r="H360">
        <v>0.88519999999999999</v>
      </c>
      <c r="I360">
        <v>2</v>
      </c>
      <c r="J360" t="s">
        <v>21</v>
      </c>
      <c r="K360">
        <v>41</v>
      </c>
      <c r="L360" s="14">
        <v>495000</v>
      </c>
      <c r="M360" s="14" t="str">
        <f t="shared" si="37"/>
        <v>&gt;300K</v>
      </c>
      <c r="N360">
        <v>395000</v>
      </c>
      <c r="O360" s="11">
        <v>80</v>
      </c>
      <c r="P360">
        <v>360</v>
      </c>
      <c r="Q360" t="str">
        <f t="shared" si="38"/>
        <v>Above 75</v>
      </c>
      <c r="R360">
        <v>3.37</v>
      </c>
      <c r="T360" t="str">
        <f t="shared" si="39"/>
        <v>&gt;300K</v>
      </c>
      <c r="U360" t="str">
        <f>IF(AND(O360&gt;50,O360&lt;75),"51%-74%",IF(O360&lt;25,"below 25",IF(O360&lt;50,"25%- 50%",IF(O360&gt;=75,"Above 75"))))</f>
        <v>Above 75</v>
      </c>
      <c r="V360" t="str">
        <f t="shared" si="40"/>
        <v>below 25</v>
      </c>
      <c r="W360" t="str">
        <f t="shared" si="41"/>
        <v>&gt;50K</v>
      </c>
    </row>
    <row r="361" spans="1:23" x14ac:dyDescent="0.3">
      <c r="A361">
        <v>353</v>
      </c>
      <c r="B361">
        <v>39</v>
      </c>
      <c r="C361">
        <v>5.48</v>
      </c>
      <c r="D361" t="str">
        <f t="shared" si="35"/>
        <v>below 25</v>
      </c>
      <c r="E361">
        <v>65100</v>
      </c>
      <c r="F361" s="14">
        <v>37000</v>
      </c>
      <c r="G361" s="14" t="str">
        <f t="shared" si="36"/>
        <v>&lt;50K</v>
      </c>
      <c r="H361">
        <v>0.56840000000000002</v>
      </c>
      <c r="I361">
        <v>2</v>
      </c>
      <c r="J361" t="s">
        <v>21</v>
      </c>
      <c r="K361">
        <v>20</v>
      </c>
      <c r="L361" s="14">
        <v>155000</v>
      </c>
      <c r="M361" s="14" t="str">
        <f t="shared" si="37"/>
        <v>&gt;100K</v>
      </c>
      <c r="N361">
        <v>125000</v>
      </c>
      <c r="O361" s="11">
        <v>80</v>
      </c>
      <c r="P361">
        <v>360</v>
      </c>
      <c r="Q361" t="str">
        <f t="shared" si="38"/>
        <v>Above 75</v>
      </c>
      <c r="R361">
        <v>3</v>
      </c>
      <c r="T361" t="str">
        <f t="shared" si="39"/>
        <v>&gt;100K</v>
      </c>
      <c r="U361" t="str">
        <f>IF(AND(O361&gt;50,O361&lt;75),"51%-74%",IF(O361&lt;25,"below 25",IF(O361&lt;50,"25%- 50%",IF(O361&gt;=75,"Above 75"))))</f>
        <v>Above 75</v>
      </c>
      <c r="V361" t="str">
        <f t="shared" si="40"/>
        <v>below 25</v>
      </c>
      <c r="W361" t="b">
        <f t="shared" si="41"/>
        <v>0</v>
      </c>
    </row>
    <row r="362" spans="1:23" x14ac:dyDescent="0.3">
      <c r="A362">
        <v>354</v>
      </c>
      <c r="B362">
        <v>48</v>
      </c>
      <c r="C362">
        <v>74.62</v>
      </c>
      <c r="D362" t="str">
        <f t="shared" si="35"/>
        <v>50%-74%</v>
      </c>
      <c r="E362">
        <v>72200</v>
      </c>
      <c r="F362" s="14">
        <v>568000</v>
      </c>
      <c r="G362" s="14" t="str">
        <f t="shared" si="36"/>
        <v>&gt;225K</v>
      </c>
      <c r="H362">
        <v>7.867</v>
      </c>
      <c r="I362">
        <v>2</v>
      </c>
      <c r="J362" t="s">
        <v>21</v>
      </c>
      <c r="K362">
        <v>20</v>
      </c>
      <c r="L362" s="14">
        <v>365000</v>
      </c>
      <c r="M362" s="14" t="str">
        <f t="shared" si="37"/>
        <v>&gt;300K</v>
      </c>
      <c r="N362">
        <v>275000</v>
      </c>
      <c r="O362" s="11">
        <v>80</v>
      </c>
      <c r="P362">
        <v>180</v>
      </c>
      <c r="Q362" t="str">
        <f t="shared" si="38"/>
        <v>Above 75</v>
      </c>
      <c r="R362">
        <v>2.87</v>
      </c>
      <c r="T362" t="str">
        <f t="shared" si="39"/>
        <v>&gt;300K</v>
      </c>
      <c r="U362" t="str">
        <f>IF(AND(O362&gt;50,O362&lt;75),"51%-74%",IF(O362&lt;25,"below 25",IF(O362&lt;50,"25%- 50%",IF(O362&gt;=75,"Above 75"))))</f>
        <v>Above 75</v>
      </c>
      <c r="V362" t="str">
        <f t="shared" si="40"/>
        <v>50%-74%</v>
      </c>
      <c r="W362" t="str">
        <f t="shared" si="41"/>
        <v>&gt;225K</v>
      </c>
    </row>
    <row r="363" spans="1:23" x14ac:dyDescent="0.3">
      <c r="A363">
        <v>355</v>
      </c>
      <c r="B363">
        <v>6</v>
      </c>
      <c r="C363">
        <v>59.98</v>
      </c>
      <c r="D363" t="str">
        <f t="shared" si="35"/>
        <v>50%-74%</v>
      </c>
      <c r="E363">
        <v>61700</v>
      </c>
      <c r="F363" s="14">
        <v>150000</v>
      </c>
      <c r="G363" s="14" t="str">
        <f t="shared" si="36"/>
        <v>&gt;100K</v>
      </c>
      <c r="H363">
        <v>2.4310999999999998</v>
      </c>
      <c r="I363">
        <v>2</v>
      </c>
      <c r="J363" t="s">
        <v>21</v>
      </c>
      <c r="K363">
        <v>20</v>
      </c>
      <c r="L363" s="14">
        <v>445000</v>
      </c>
      <c r="M363" s="14" t="str">
        <f t="shared" si="37"/>
        <v>&gt;300K</v>
      </c>
      <c r="N363">
        <v>305000</v>
      </c>
      <c r="O363" s="11">
        <v>68.180000000000007</v>
      </c>
      <c r="P363">
        <v>360</v>
      </c>
      <c r="Q363" t="str">
        <f t="shared" si="38"/>
        <v>50%-74%</v>
      </c>
      <c r="R363">
        <v>2.62</v>
      </c>
      <c r="T363" t="str">
        <f t="shared" si="39"/>
        <v>&gt;300K</v>
      </c>
      <c r="U363" t="str">
        <f>IF(AND(O363&gt;50,O363&lt;75),"51%-74%",IF(O363&lt;25,"below 25",IF(O363&lt;50,"25%- 50%",IF(O363&gt;=75,"Above 75"))))</f>
        <v>51%-74%</v>
      </c>
      <c r="V363" t="str">
        <f t="shared" si="40"/>
        <v>50%-74%</v>
      </c>
      <c r="W363" t="str">
        <f t="shared" si="41"/>
        <v>&gt;100K</v>
      </c>
    </row>
    <row r="364" spans="1:23" x14ac:dyDescent="0.3">
      <c r="A364">
        <v>356</v>
      </c>
      <c r="B364">
        <v>6</v>
      </c>
      <c r="C364">
        <v>25.16</v>
      </c>
      <c r="D364" t="str">
        <f t="shared" si="35"/>
        <v>25%- 49%</v>
      </c>
      <c r="E364">
        <v>83300</v>
      </c>
      <c r="F364" s="14">
        <v>96000</v>
      </c>
      <c r="G364" s="14" t="str">
        <f t="shared" si="36"/>
        <v>&gt;50K</v>
      </c>
      <c r="H364">
        <v>1.1525000000000001</v>
      </c>
      <c r="I364">
        <v>2</v>
      </c>
      <c r="J364" t="s">
        <v>21</v>
      </c>
      <c r="K364">
        <v>41</v>
      </c>
      <c r="L364" s="14">
        <v>685000</v>
      </c>
      <c r="M364" s="14" t="str">
        <f t="shared" si="37"/>
        <v>&gt;600K</v>
      </c>
      <c r="N364">
        <v>445000</v>
      </c>
      <c r="O364" s="11">
        <v>65.44</v>
      </c>
      <c r="P364">
        <v>360</v>
      </c>
      <c r="Q364" t="str">
        <f t="shared" si="38"/>
        <v>50%-74%</v>
      </c>
      <c r="R364">
        <v>3.62</v>
      </c>
      <c r="T364" t="str">
        <f t="shared" si="39"/>
        <v>&gt;600K</v>
      </c>
      <c r="U364" t="str">
        <f>IF(AND(O364&gt;50,O364&lt;75),"51%-74%",IF(O364&lt;25,"below 25",IF(O364&lt;50,"25%- 50%",IF(O364&gt;=75,"Above 75"))))</f>
        <v>51%-74%</v>
      </c>
      <c r="V364" t="str">
        <f t="shared" si="40"/>
        <v>25%- 49%</v>
      </c>
      <c r="W364" t="str">
        <f t="shared" si="41"/>
        <v>&gt;50K</v>
      </c>
    </row>
    <row r="365" spans="1:23" x14ac:dyDescent="0.3">
      <c r="A365">
        <v>357</v>
      </c>
      <c r="B365">
        <v>13</v>
      </c>
      <c r="C365">
        <v>49.77</v>
      </c>
      <c r="D365" t="str">
        <f t="shared" si="35"/>
        <v>25%- 49%</v>
      </c>
      <c r="E365">
        <v>82200</v>
      </c>
      <c r="F365" s="14">
        <v>31000</v>
      </c>
      <c r="G365" s="14" t="str">
        <f t="shared" si="36"/>
        <v>&lt;50K</v>
      </c>
      <c r="H365">
        <v>0.37709999999999999</v>
      </c>
      <c r="I365">
        <v>2</v>
      </c>
      <c r="J365" t="s">
        <v>21</v>
      </c>
      <c r="K365">
        <v>45</v>
      </c>
      <c r="L365" s="14">
        <v>205000</v>
      </c>
      <c r="M365" s="14" t="str">
        <f t="shared" si="37"/>
        <v>&gt;100K</v>
      </c>
      <c r="N365">
        <v>165000</v>
      </c>
      <c r="O365" s="11">
        <v>80</v>
      </c>
      <c r="P365">
        <v>360</v>
      </c>
      <c r="Q365" t="str">
        <f t="shared" si="38"/>
        <v>Above 75</v>
      </c>
      <c r="R365">
        <v>4.12</v>
      </c>
      <c r="T365" t="str">
        <f t="shared" si="39"/>
        <v>&gt;100K</v>
      </c>
      <c r="U365" t="str">
        <f>IF(AND(O365&gt;50,O365&lt;75),"51%-74%",IF(O365&lt;25,"below 25",IF(O365&lt;50,"25%- 50%",IF(O365&gt;=75,"Above 75"))))</f>
        <v>Above 75</v>
      </c>
      <c r="V365" t="str">
        <f t="shared" si="40"/>
        <v>25%- 49%</v>
      </c>
      <c r="W365" t="b">
        <f t="shared" si="41"/>
        <v>0</v>
      </c>
    </row>
    <row r="366" spans="1:23" x14ac:dyDescent="0.3">
      <c r="A366">
        <v>358</v>
      </c>
      <c r="B366">
        <v>4</v>
      </c>
      <c r="C366">
        <v>26.52</v>
      </c>
      <c r="D366" t="str">
        <f t="shared" si="35"/>
        <v>25%- 49%</v>
      </c>
      <c r="E366">
        <v>77800</v>
      </c>
      <c r="F366" s="14">
        <v>114000</v>
      </c>
      <c r="G366" s="14" t="str">
        <f t="shared" si="36"/>
        <v>&gt;100K</v>
      </c>
      <c r="H366">
        <v>1.4653</v>
      </c>
      <c r="I366">
        <v>2</v>
      </c>
      <c r="J366" t="s">
        <v>21</v>
      </c>
      <c r="K366">
        <v>10</v>
      </c>
      <c r="L366" s="14">
        <v>355000</v>
      </c>
      <c r="M366" s="14" t="str">
        <f t="shared" si="37"/>
        <v>&gt;300K</v>
      </c>
      <c r="N366">
        <v>195000</v>
      </c>
      <c r="O366" s="11">
        <v>54.85</v>
      </c>
      <c r="P366">
        <v>360</v>
      </c>
      <c r="Q366" t="str">
        <f t="shared" si="38"/>
        <v>50%-74%</v>
      </c>
      <c r="R366">
        <v>3.25</v>
      </c>
      <c r="T366" t="str">
        <f t="shared" si="39"/>
        <v>&gt;300K</v>
      </c>
      <c r="U366" t="str">
        <f>IF(AND(O366&gt;50,O366&lt;75),"51%-74%",IF(O366&lt;25,"below 25",IF(O366&lt;50,"25%- 50%",IF(O366&gt;=75,"Above 75"))))</f>
        <v>51%-74%</v>
      </c>
      <c r="V366" t="str">
        <f t="shared" si="40"/>
        <v>25%- 49%</v>
      </c>
      <c r="W366" t="str">
        <f t="shared" si="41"/>
        <v>&gt;100K</v>
      </c>
    </row>
    <row r="367" spans="1:23" x14ac:dyDescent="0.3">
      <c r="A367">
        <v>359</v>
      </c>
      <c r="B367">
        <v>6</v>
      </c>
      <c r="C367">
        <v>18.79</v>
      </c>
      <c r="D367" t="str">
        <f t="shared" si="35"/>
        <v>below 25</v>
      </c>
      <c r="E367">
        <v>92700</v>
      </c>
      <c r="F367" s="14">
        <v>371000</v>
      </c>
      <c r="G367" s="14" t="str">
        <f t="shared" si="36"/>
        <v>&gt;225K</v>
      </c>
      <c r="H367">
        <v>4.0022000000000002</v>
      </c>
      <c r="I367">
        <v>2</v>
      </c>
      <c r="J367" t="s">
        <v>21</v>
      </c>
      <c r="K367">
        <v>42</v>
      </c>
      <c r="L367" s="14">
        <v>635000</v>
      </c>
      <c r="M367" s="14" t="str">
        <f t="shared" si="37"/>
        <v>&gt;600K</v>
      </c>
      <c r="N367">
        <v>475000</v>
      </c>
      <c r="O367" s="11">
        <v>75</v>
      </c>
      <c r="P367">
        <v>360</v>
      </c>
      <c r="Q367" t="str">
        <f t="shared" si="38"/>
        <v>Above 75</v>
      </c>
      <c r="R367">
        <v>2.99</v>
      </c>
      <c r="T367" t="str">
        <f t="shared" si="39"/>
        <v>&gt;600K</v>
      </c>
      <c r="U367" t="str">
        <f>IF(AND(O367&gt;50,O367&lt;75),"51%-74%",IF(O367&lt;25,"below 25",IF(O367&lt;50,"25%- 50%",IF(O367&gt;=75,"Above 75"))))</f>
        <v>Above 75</v>
      </c>
      <c r="V367" t="str">
        <f t="shared" si="40"/>
        <v>below 25</v>
      </c>
      <c r="W367" t="str">
        <f t="shared" si="41"/>
        <v>&gt;225K</v>
      </c>
    </row>
    <row r="368" spans="1:23" x14ac:dyDescent="0.3">
      <c r="A368">
        <v>360</v>
      </c>
      <c r="B368">
        <v>27</v>
      </c>
      <c r="C368">
        <v>3.64</v>
      </c>
      <c r="D368" t="str">
        <f t="shared" si="35"/>
        <v>below 25</v>
      </c>
      <c r="E368">
        <v>102800</v>
      </c>
      <c r="F368" s="14">
        <v>52000</v>
      </c>
      <c r="G368" s="14" t="str">
        <f t="shared" si="36"/>
        <v>&gt;50K</v>
      </c>
      <c r="H368">
        <v>0.50580000000000003</v>
      </c>
      <c r="I368">
        <v>1</v>
      </c>
      <c r="J368" t="s">
        <v>21</v>
      </c>
      <c r="K368">
        <v>40</v>
      </c>
      <c r="L368" s="14">
        <v>155000</v>
      </c>
      <c r="M368" s="14" t="str">
        <f t="shared" si="37"/>
        <v>&gt;100K</v>
      </c>
      <c r="N368">
        <v>145000</v>
      </c>
      <c r="O368" s="11">
        <v>95</v>
      </c>
      <c r="P368">
        <v>360</v>
      </c>
      <c r="Q368" t="str">
        <f t="shared" si="38"/>
        <v>Above 75</v>
      </c>
      <c r="R368">
        <v>3.37</v>
      </c>
      <c r="T368" t="str">
        <f t="shared" si="39"/>
        <v>&gt;100K</v>
      </c>
      <c r="U368" t="str">
        <f>IF(AND(O368&gt;50,O368&lt;75),"51%-74%",IF(O368&lt;25,"below 25",IF(O368&lt;50,"25%- 50%",IF(O368&gt;=75,"Above 75"))))</f>
        <v>Above 75</v>
      </c>
      <c r="V368" t="str">
        <f t="shared" si="40"/>
        <v>below 25</v>
      </c>
      <c r="W368" t="str">
        <f t="shared" si="41"/>
        <v>&gt;50K</v>
      </c>
    </row>
    <row r="369" spans="1:23" x14ac:dyDescent="0.3">
      <c r="A369">
        <v>361</v>
      </c>
      <c r="B369">
        <v>31</v>
      </c>
      <c r="C369">
        <v>3.56</v>
      </c>
      <c r="D369" t="str">
        <f t="shared" si="35"/>
        <v>below 25</v>
      </c>
      <c r="E369">
        <v>86900</v>
      </c>
      <c r="F369" s="14">
        <v>57000</v>
      </c>
      <c r="G369" s="14" t="str">
        <f t="shared" si="36"/>
        <v>&gt;50K</v>
      </c>
      <c r="H369">
        <v>0.65590000000000004</v>
      </c>
      <c r="I369">
        <v>2</v>
      </c>
      <c r="J369" t="s">
        <v>21</v>
      </c>
      <c r="K369">
        <v>30</v>
      </c>
      <c r="L369" s="14">
        <v>325000</v>
      </c>
      <c r="M369" s="14" t="str">
        <f t="shared" si="37"/>
        <v>&gt;300K</v>
      </c>
      <c r="N369">
        <v>155000</v>
      </c>
      <c r="O369" s="11">
        <v>46.87</v>
      </c>
      <c r="P369">
        <v>360</v>
      </c>
      <c r="Q369" t="str">
        <f t="shared" si="38"/>
        <v>25%- 49%</v>
      </c>
      <c r="R369">
        <v>3.37</v>
      </c>
      <c r="T369" t="str">
        <f t="shared" si="39"/>
        <v>&gt;300K</v>
      </c>
      <c r="U369" t="str">
        <f>IF(AND(O369&gt;50,O369&lt;75),"51%-74%",IF(O369&lt;25,"below 25",IF(O369&lt;50,"25%- 50%",IF(O369&gt;=75,"Above 75"))))</f>
        <v>25%- 50%</v>
      </c>
      <c r="V369" t="str">
        <f t="shared" si="40"/>
        <v>below 25</v>
      </c>
      <c r="W369" t="str">
        <f t="shared" si="41"/>
        <v>&gt;50K</v>
      </c>
    </row>
    <row r="370" spans="1:23" x14ac:dyDescent="0.3">
      <c r="A370">
        <v>362</v>
      </c>
      <c r="B370">
        <v>37</v>
      </c>
      <c r="C370">
        <v>33.049999999999997</v>
      </c>
      <c r="D370" t="str">
        <f t="shared" si="35"/>
        <v>25%- 49%</v>
      </c>
      <c r="E370">
        <v>94100</v>
      </c>
      <c r="F370" s="14">
        <v>69000</v>
      </c>
      <c r="G370" s="14" t="str">
        <f t="shared" si="36"/>
        <v>&gt;50K</v>
      </c>
      <c r="H370">
        <v>0.73329999999999995</v>
      </c>
      <c r="I370">
        <v>2</v>
      </c>
      <c r="J370" t="s">
        <v>21</v>
      </c>
      <c r="K370">
        <v>43</v>
      </c>
      <c r="L370" s="14">
        <v>225000</v>
      </c>
      <c r="M370" s="14" t="str">
        <f t="shared" si="37"/>
        <v>&gt;100K</v>
      </c>
      <c r="N370">
        <v>175000</v>
      </c>
      <c r="O370" s="11">
        <v>79.819999999999993</v>
      </c>
      <c r="P370">
        <v>360</v>
      </c>
      <c r="Q370" t="str">
        <f t="shared" si="38"/>
        <v>Above 75</v>
      </c>
      <c r="R370">
        <v>4.25</v>
      </c>
      <c r="T370" t="str">
        <f t="shared" si="39"/>
        <v>&gt;100K</v>
      </c>
      <c r="U370" t="str">
        <f>IF(AND(O370&gt;50,O370&lt;75),"51%-74%",IF(O370&lt;25,"below 25",IF(O370&lt;50,"25%- 50%",IF(O370&gt;=75,"Above 75"))))</f>
        <v>Above 75</v>
      </c>
      <c r="V370" t="str">
        <f t="shared" si="40"/>
        <v>25%- 49%</v>
      </c>
      <c r="W370" t="str">
        <f t="shared" si="41"/>
        <v>&gt;50K</v>
      </c>
    </row>
    <row r="371" spans="1:23" x14ac:dyDescent="0.3">
      <c r="A371">
        <v>363</v>
      </c>
      <c r="B371">
        <v>26</v>
      </c>
      <c r="C371">
        <v>6.58</v>
      </c>
      <c r="D371" t="str">
        <f t="shared" si="35"/>
        <v>below 25</v>
      </c>
      <c r="E371">
        <v>62900</v>
      </c>
      <c r="F371" s="14">
        <v>48000</v>
      </c>
      <c r="G371" s="14" t="str">
        <f t="shared" si="36"/>
        <v>&lt;50K</v>
      </c>
      <c r="H371">
        <v>0.7631</v>
      </c>
      <c r="I371">
        <v>2</v>
      </c>
      <c r="J371" t="s">
        <v>21</v>
      </c>
      <c r="K371">
        <v>30</v>
      </c>
      <c r="L371" s="14">
        <v>125000</v>
      </c>
      <c r="M371" s="14" t="str">
        <f t="shared" si="37"/>
        <v>&gt;100K</v>
      </c>
      <c r="N371">
        <v>95000</v>
      </c>
      <c r="O371" s="11">
        <v>80</v>
      </c>
      <c r="P371">
        <v>360</v>
      </c>
      <c r="Q371" t="str">
        <f t="shared" si="38"/>
        <v>Above 75</v>
      </c>
      <c r="R371">
        <v>4.5</v>
      </c>
      <c r="T371" t="str">
        <f t="shared" si="39"/>
        <v>&gt;100K</v>
      </c>
      <c r="U371" t="str">
        <f>IF(AND(O371&gt;50,O371&lt;75),"51%-74%",IF(O371&lt;25,"below 25",IF(O371&lt;50,"25%- 50%",IF(O371&gt;=75,"Above 75"))))</f>
        <v>Above 75</v>
      </c>
      <c r="V371" t="str">
        <f t="shared" si="40"/>
        <v>below 25</v>
      </c>
      <c r="W371" t="b">
        <f t="shared" si="41"/>
        <v>0</v>
      </c>
    </row>
    <row r="372" spans="1:23" x14ac:dyDescent="0.3">
      <c r="A372">
        <v>364</v>
      </c>
      <c r="B372">
        <v>6</v>
      </c>
      <c r="C372">
        <v>58.89</v>
      </c>
      <c r="D372" t="str">
        <f t="shared" si="35"/>
        <v>50%-74%</v>
      </c>
      <c r="E372">
        <v>139800</v>
      </c>
      <c r="F372" s="14">
        <v>119000</v>
      </c>
      <c r="G372" s="14" t="str">
        <f t="shared" si="36"/>
        <v>&gt;100K</v>
      </c>
      <c r="H372">
        <v>0.85119999999999996</v>
      </c>
      <c r="I372">
        <v>2</v>
      </c>
      <c r="J372" t="s">
        <v>21</v>
      </c>
      <c r="K372">
        <v>48</v>
      </c>
      <c r="L372" s="14">
        <v>925000</v>
      </c>
      <c r="M372" s="14" t="str">
        <f t="shared" si="37"/>
        <v>&gt;800K</v>
      </c>
      <c r="N372">
        <v>515000</v>
      </c>
      <c r="O372" s="11">
        <v>55.47</v>
      </c>
      <c r="P372">
        <v>360</v>
      </c>
      <c r="Q372" t="str">
        <f t="shared" si="38"/>
        <v>50%-74%</v>
      </c>
      <c r="R372">
        <v>2.75</v>
      </c>
      <c r="T372" t="str">
        <f t="shared" si="39"/>
        <v>&gt;800K</v>
      </c>
      <c r="U372" t="str">
        <f>IF(AND(O372&gt;50,O372&lt;75),"51%-74%",IF(O372&lt;25,"below 25",IF(O372&lt;50,"25%- 50%",IF(O372&gt;=75,"Above 75"))))</f>
        <v>51%-74%</v>
      </c>
      <c r="V372" t="str">
        <f t="shared" si="40"/>
        <v>50%-74%</v>
      </c>
      <c r="W372" t="str">
        <f t="shared" si="41"/>
        <v>&gt;100K</v>
      </c>
    </row>
    <row r="373" spans="1:23" x14ac:dyDescent="0.3">
      <c r="A373">
        <v>365</v>
      </c>
      <c r="B373">
        <v>32</v>
      </c>
      <c r="C373">
        <v>59.89</v>
      </c>
      <c r="D373" t="str">
        <f t="shared" si="35"/>
        <v>50%-74%</v>
      </c>
      <c r="E373">
        <v>70800</v>
      </c>
      <c r="F373" s="14">
        <v>41000</v>
      </c>
      <c r="G373" s="14" t="str">
        <f t="shared" si="36"/>
        <v>&lt;50K</v>
      </c>
      <c r="H373">
        <v>0.57909999999999995</v>
      </c>
      <c r="I373">
        <v>2</v>
      </c>
      <c r="J373" t="s">
        <v>21</v>
      </c>
      <c r="K373">
        <v>30</v>
      </c>
      <c r="L373" s="14">
        <v>165000</v>
      </c>
      <c r="M373" s="14" t="str">
        <f t="shared" si="37"/>
        <v>&gt;100K</v>
      </c>
      <c r="N373">
        <v>135000</v>
      </c>
      <c r="O373" s="11">
        <v>83.12</v>
      </c>
      <c r="P373">
        <v>360</v>
      </c>
      <c r="Q373" t="str">
        <f t="shared" si="38"/>
        <v>Above 75</v>
      </c>
      <c r="R373">
        <v>2.99</v>
      </c>
      <c r="T373" t="str">
        <f t="shared" si="39"/>
        <v>&gt;100K</v>
      </c>
      <c r="U373" t="str">
        <f>IF(AND(O373&gt;50,O373&lt;75),"51%-74%",IF(O373&lt;25,"below 25",IF(O373&lt;50,"25%- 50%",IF(O373&gt;=75,"Above 75"))))</f>
        <v>Above 75</v>
      </c>
      <c r="V373" t="str">
        <f t="shared" si="40"/>
        <v>50%-74%</v>
      </c>
      <c r="W373" t="b">
        <f t="shared" si="41"/>
        <v>0</v>
      </c>
    </row>
    <row r="374" spans="1:23" x14ac:dyDescent="0.3">
      <c r="A374">
        <v>366</v>
      </c>
      <c r="B374">
        <v>24</v>
      </c>
      <c r="C374">
        <v>14.17</v>
      </c>
      <c r="D374" t="str">
        <f t="shared" si="35"/>
        <v>below 25</v>
      </c>
      <c r="E374">
        <v>104000</v>
      </c>
      <c r="F374" s="14">
        <v>219000</v>
      </c>
      <c r="G374" s="14" t="str">
        <f t="shared" si="36"/>
        <v>&gt;150K</v>
      </c>
      <c r="H374">
        <v>2.1057999999999999</v>
      </c>
      <c r="I374">
        <v>2</v>
      </c>
      <c r="J374" t="s">
        <v>21</v>
      </c>
      <c r="K374">
        <v>10</v>
      </c>
      <c r="L374" s="14">
        <v>805000</v>
      </c>
      <c r="M374" s="14" t="str">
        <f t="shared" si="37"/>
        <v>&gt;800K</v>
      </c>
      <c r="N374">
        <v>485000</v>
      </c>
      <c r="O374" s="11">
        <v>59.93</v>
      </c>
      <c r="P374">
        <v>360</v>
      </c>
      <c r="Q374" t="str">
        <f t="shared" si="38"/>
        <v>50%-74%</v>
      </c>
      <c r="R374">
        <v>3.37</v>
      </c>
      <c r="T374" t="str">
        <f t="shared" si="39"/>
        <v>&gt;800K</v>
      </c>
      <c r="U374" t="str">
        <f>IF(AND(O374&gt;50,O374&lt;75),"51%-74%",IF(O374&lt;25,"below 25",IF(O374&lt;50,"25%- 50%",IF(O374&gt;=75,"Above 75"))))</f>
        <v>51%-74%</v>
      </c>
      <c r="V374" t="str">
        <f t="shared" si="40"/>
        <v>below 25</v>
      </c>
      <c r="W374" t="str">
        <f t="shared" si="41"/>
        <v>&gt;150K</v>
      </c>
    </row>
    <row r="375" spans="1:23" x14ac:dyDescent="0.3">
      <c r="A375">
        <v>367</v>
      </c>
      <c r="B375">
        <v>36</v>
      </c>
      <c r="C375">
        <v>10.36</v>
      </c>
      <c r="D375" t="str">
        <f t="shared" si="35"/>
        <v>below 25</v>
      </c>
      <c r="E375">
        <v>96500</v>
      </c>
      <c r="F375" s="14">
        <v>133000</v>
      </c>
      <c r="G375" s="14" t="str">
        <f t="shared" si="36"/>
        <v>&gt;100K</v>
      </c>
      <c r="H375">
        <v>1.3782000000000001</v>
      </c>
      <c r="I375">
        <v>2</v>
      </c>
      <c r="J375" t="s">
        <v>21</v>
      </c>
      <c r="K375">
        <v>41</v>
      </c>
      <c r="L375" s="14">
        <v>775000</v>
      </c>
      <c r="M375" s="14" t="str">
        <f t="shared" si="37"/>
        <v>&gt;600K</v>
      </c>
      <c r="N375">
        <v>375000</v>
      </c>
      <c r="O375" s="11">
        <v>48.76</v>
      </c>
      <c r="P375">
        <v>360</v>
      </c>
      <c r="Q375" t="str">
        <f t="shared" si="38"/>
        <v>25%- 49%</v>
      </c>
      <c r="R375">
        <v>3.37</v>
      </c>
      <c r="T375" t="str">
        <f t="shared" si="39"/>
        <v>&gt;600K</v>
      </c>
      <c r="U375" t="str">
        <f>IF(AND(O375&gt;50,O375&lt;75),"51%-74%",IF(O375&lt;25,"below 25",IF(O375&lt;50,"25%- 50%",IF(O375&gt;=75,"Above 75"))))</f>
        <v>25%- 50%</v>
      </c>
      <c r="V375" t="str">
        <f t="shared" si="40"/>
        <v>below 25</v>
      </c>
      <c r="W375" t="str">
        <f t="shared" si="41"/>
        <v>&gt;100K</v>
      </c>
    </row>
    <row r="376" spans="1:23" x14ac:dyDescent="0.3">
      <c r="A376">
        <v>368</v>
      </c>
      <c r="B376">
        <v>16</v>
      </c>
      <c r="C376">
        <v>8.3699999999999992</v>
      </c>
      <c r="D376" t="str">
        <f t="shared" si="35"/>
        <v>below 25</v>
      </c>
      <c r="E376">
        <v>70400</v>
      </c>
      <c r="F376" s="14">
        <v>52000</v>
      </c>
      <c r="G376" s="14" t="str">
        <f t="shared" si="36"/>
        <v>&gt;50K</v>
      </c>
      <c r="H376">
        <v>0.73860000000000003</v>
      </c>
      <c r="I376">
        <v>2</v>
      </c>
      <c r="J376" t="s">
        <v>21</v>
      </c>
      <c r="K376">
        <v>30</v>
      </c>
      <c r="L376" s="14">
        <v>255000</v>
      </c>
      <c r="M376" s="14" t="str">
        <f t="shared" si="37"/>
        <v>&gt;100K</v>
      </c>
      <c r="N376">
        <v>135000</v>
      </c>
      <c r="O376" s="11">
        <v>54</v>
      </c>
      <c r="P376">
        <v>360</v>
      </c>
      <c r="Q376" t="str">
        <f t="shared" si="38"/>
        <v>50%-74%</v>
      </c>
      <c r="R376">
        <v>3.25</v>
      </c>
      <c r="T376" t="str">
        <f t="shared" si="39"/>
        <v>&gt;100K</v>
      </c>
      <c r="U376" t="str">
        <f>IF(AND(O376&gt;50,O376&lt;75),"51%-74%",IF(O376&lt;25,"below 25",IF(O376&lt;50,"25%- 50%",IF(O376&gt;=75,"Above 75"))))</f>
        <v>51%-74%</v>
      </c>
      <c r="V376" t="str">
        <f t="shared" si="40"/>
        <v>below 25</v>
      </c>
      <c r="W376" t="str">
        <f t="shared" si="41"/>
        <v>&gt;50K</v>
      </c>
    </row>
    <row r="377" spans="1:23" x14ac:dyDescent="0.3">
      <c r="A377">
        <v>369</v>
      </c>
      <c r="B377">
        <v>21</v>
      </c>
      <c r="C377">
        <v>18.95</v>
      </c>
      <c r="D377" t="str">
        <f t="shared" si="35"/>
        <v>below 25</v>
      </c>
      <c r="E377">
        <v>76900</v>
      </c>
      <c r="F377" s="14">
        <v>108000</v>
      </c>
      <c r="G377" s="14" t="str">
        <f t="shared" si="36"/>
        <v>&gt;100K</v>
      </c>
      <c r="H377">
        <v>1.4044000000000001</v>
      </c>
      <c r="I377">
        <v>2</v>
      </c>
      <c r="J377" t="s">
        <v>21</v>
      </c>
      <c r="K377">
        <v>20</v>
      </c>
      <c r="L377" s="14">
        <v>255000</v>
      </c>
      <c r="M377" s="14" t="str">
        <f t="shared" si="37"/>
        <v>&gt;100K</v>
      </c>
      <c r="N377">
        <v>175000</v>
      </c>
      <c r="O377" s="11">
        <v>68.819999999999993</v>
      </c>
      <c r="P377">
        <v>180</v>
      </c>
      <c r="Q377" t="str">
        <f t="shared" si="38"/>
        <v>50%-74%</v>
      </c>
      <c r="R377">
        <v>3</v>
      </c>
      <c r="T377" t="str">
        <f t="shared" si="39"/>
        <v>&gt;100K</v>
      </c>
      <c r="U377" t="str">
        <f>IF(AND(O377&gt;50,O377&lt;75),"51%-74%",IF(O377&lt;25,"below 25",IF(O377&lt;50,"25%- 50%",IF(O377&gt;=75,"Above 75"))))</f>
        <v>51%-74%</v>
      </c>
      <c r="V377" t="str">
        <f t="shared" si="40"/>
        <v>below 25</v>
      </c>
      <c r="W377" t="str">
        <f t="shared" si="41"/>
        <v>&gt;100K</v>
      </c>
    </row>
    <row r="378" spans="1:23" x14ac:dyDescent="0.3">
      <c r="A378">
        <v>370</v>
      </c>
      <c r="B378">
        <v>6</v>
      </c>
      <c r="C378">
        <v>25.17</v>
      </c>
      <c r="D378" t="str">
        <f t="shared" si="35"/>
        <v>25%- 49%</v>
      </c>
      <c r="E378">
        <v>127900</v>
      </c>
      <c r="F378" s="14">
        <v>117000</v>
      </c>
      <c r="G378" s="14" t="str">
        <f t="shared" si="36"/>
        <v>&gt;100K</v>
      </c>
      <c r="H378">
        <v>0.91479999999999995</v>
      </c>
      <c r="I378">
        <v>2</v>
      </c>
      <c r="J378" t="s">
        <v>21</v>
      </c>
      <c r="K378">
        <v>38</v>
      </c>
      <c r="L378" s="14">
        <v>1215000</v>
      </c>
      <c r="M378" s="14" t="str">
        <f t="shared" si="37"/>
        <v>&gt;800K</v>
      </c>
      <c r="N378">
        <v>395000</v>
      </c>
      <c r="O378" s="11">
        <v>32.229999999999997</v>
      </c>
      <c r="P378">
        <v>240</v>
      </c>
      <c r="Q378" t="str">
        <f t="shared" si="38"/>
        <v>25%- 49%</v>
      </c>
      <c r="R378">
        <v>3</v>
      </c>
      <c r="T378" t="str">
        <f t="shared" si="39"/>
        <v>&gt;800K</v>
      </c>
      <c r="U378" t="str">
        <f>IF(AND(O378&gt;50,O378&lt;75),"51%-74%",IF(O378&lt;25,"below 25",IF(O378&lt;50,"25%- 50%",IF(O378&gt;=75,"Above 75"))))</f>
        <v>25%- 50%</v>
      </c>
      <c r="V378" t="str">
        <f t="shared" si="40"/>
        <v>25%- 49%</v>
      </c>
      <c r="W378" t="str">
        <f t="shared" si="41"/>
        <v>&gt;100K</v>
      </c>
    </row>
    <row r="379" spans="1:23" x14ac:dyDescent="0.3">
      <c r="A379">
        <v>371</v>
      </c>
      <c r="B379">
        <v>51</v>
      </c>
      <c r="C379">
        <v>81.58</v>
      </c>
      <c r="D379" t="str">
        <f t="shared" si="35"/>
        <v>Above 75</v>
      </c>
      <c r="E379">
        <v>89400</v>
      </c>
      <c r="F379" s="14">
        <v>54000</v>
      </c>
      <c r="G379" s="14" t="str">
        <f t="shared" si="36"/>
        <v>&gt;50K</v>
      </c>
      <c r="H379">
        <v>0.60399999999999998</v>
      </c>
      <c r="I379">
        <v>2</v>
      </c>
      <c r="J379" t="s">
        <v>21</v>
      </c>
      <c r="K379">
        <v>46</v>
      </c>
      <c r="L379" s="14">
        <v>175000</v>
      </c>
      <c r="M379" s="14" t="str">
        <f t="shared" si="37"/>
        <v>&gt;100K</v>
      </c>
      <c r="N379">
        <v>125000</v>
      </c>
      <c r="O379" s="11">
        <v>73.52</v>
      </c>
      <c r="P379">
        <v>360</v>
      </c>
      <c r="Q379" t="str">
        <f t="shared" si="38"/>
        <v>50%-74%</v>
      </c>
      <c r="R379">
        <v>3</v>
      </c>
      <c r="T379" t="str">
        <f t="shared" si="39"/>
        <v>&gt;100K</v>
      </c>
      <c r="U379" t="str">
        <f>IF(AND(O379&gt;50,O379&lt;75),"51%-74%",IF(O379&lt;25,"below 25",IF(O379&lt;50,"25%- 50%",IF(O379&gt;=75,"Above 75"))))</f>
        <v>51%-74%</v>
      </c>
      <c r="V379" t="str">
        <f t="shared" si="40"/>
        <v>Above 75</v>
      </c>
      <c r="W379" t="str">
        <f t="shared" si="41"/>
        <v>&gt;50K</v>
      </c>
    </row>
    <row r="380" spans="1:23" x14ac:dyDescent="0.3">
      <c r="A380">
        <v>372</v>
      </c>
      <c r="B380">
        <v>45</v>
      </c>
      <c r="C380">
        <v>28.43</v>
      </c>
      <c r="D380" t="str">
        <f t="shared" si="35"/>
        <v>25%- 49%</v>
      </c>
      <c r="E380">
        <v>81000</v>
      </c>
      <c r="F380" s="14">
        <v>200000</v>
      </c>
      <c r="G380" s="14" t="str">
        <f t="shared" si="36"/>
        <v>&gt;150K</v>
      </c>
      <c r="H380">
        <v>2.4691000000000001</v>
      </c>
      <c r="I380">
        <v>2</v>
      </c>
      <c r="J380" t="s">
        <v>21</v>
      </c>
      <c r="K380">
        <v>20</v>
      </c>
      <c r="L380" s="14">
        <v>805000</v>
      </c>
      <c r="M380" s="14" t="str">
        <f t="shared" si="37"/>
        <v>&gt;800K</v>
      </c>
      <c r="N380">
        <v>515000</v>
      </c>
      <c r="O380" s="11">
        <v>63.8</v>
      </c>
      <c r="P380">
        <v>240</v>
      </c>
      <c r="Q380" t="str">
        <f t="shared" si="38"/>
        <v>50%-74%</v>
      </c>
      <c r="R380">
        <v>3.25</v>
      </c>
      <c r="T380" t="str">
        <f t="shared" si="39"/>
        <v>&gt;800K</v>
      </c>
      <c r="U380" t="str">
        <f>IF(AND(O380&gt;50,O380&lt;75),"51%-74%",IF(O380&lt;25,"below 25",IF(O380&lt;50,"25%- 50%",IF(O380&gt;=75,"Above 75"))))</f>
        <v>51%-74%</v>
      </c>
      <c r="V380" t="str">
        <f t="shared" si="40"/>
        <v>25%- 49%</v>
      </c>
      <c r="W380" t="str">
        <f t="shared" si="41"/>
        <v>&gt;150K</v>
      </c>
    </row>
    <row r="381" spans="1:23" x14ac:dyDescent="0.3">
      <c r="A381">
        <v>373</v>
      </c>
      <c r="B381">
        <v>6</v>
      </c>
      <c r="C381">
        <v>16.559999999999999</v>
      </c>
      <c r="D381" t="str">
        <f t="shared" si="35"/>
        <v>below 25</v>
      </c>
      <c r="E381">
        <v>70700</v>
      </c>
      <c r="F381" s="14">
        <v>1560000</v>
      </c>
      <c r="G381" s="14" t="str">
        <f t="shared" si="36"/>
        <v>&gt;225K</v>
      </c>
      <c r="H381">
        <v>22.065100000000001</v>
      </c>
      <c r="I381">
        <v>2</v>
      </c>
      <c r="J381" t="s">
        <v>21</v>
      </c>
      <c r="K381">
        <v>10</v>
      </c>
      <c r="L381" s="14">
        <v>465000</v>
      </c>
      <c r="M381" s="14" t="str">
        <f t="shared" si="37"/>
        <v>&gt;300K</v>
      </c>
      <c r="N381">
        <v>325000</v>
      </c>
      <c r="O381" s="11">
        <v>69.56</v>
      </c>
      <c r="P381">
        <v>360</v>
      </c>
      <c r="Q381" t="str">
        <f t="shared" si="38"/>
        <v>50%-74%</v>
      </c>
      <c r="R381">
        <v>3.58</v>
      </c>
      <c r="T381" t="str">
        <f t="shared" si="39"/>
        <v>&gt;300K</v>
      </c>
      <c r="U381" t="str">
        <f>IF(AND(O381&gt;50,O381&lt;75),"51%-74%",IF(O381&lt;25,"below 25",IF(O381&lt;50,"25%- 50%",IF(O381&gt;=75,"Above 75"))))</f>
        <v>51%-74%</v>
      </c>
      <c r="V381" t="str">
        <f t="shared" si="40"/>
        <v>below 25</v>
      </c>
      <c r="W381" t="str">
        <f t="shared" si="41"/>
        <v>&gt;225K</v>
      </c>
    </row>
    <row r="382" spans="1:23" x14ac:dyDescent="0.3">
      <c r="A382">
        <v>374</v>
      </c>
      <c r="B382">
        <v>6</v>
      </c>
      <c r="C382">
        <v>19.63</v>
      </c>
      <c r="D382" t="str">
        <f t="shared" si="35"/>
        <v>below 25</v>
      </c>
      <c r="E382">
        <v>83300</v>
      </c>
      <c r="F382" s="14">
        <v>210000</v>
      </c>
      <c r="G382" s="14" t="str">
        <f t="shared" si="36"/>
        <v>&gt;150K</v>
      </c>
      <c r="H382">
        <v>2.5209999999999999</v>
      </c>
      <c r="I382">
        <v>2</v>
      </c>
      <c r="J382" t="s">
        <v>21</v>
      </c>
      <c r="K382">
        <v>20</v>
      </c>
      <c r="L382" s="14">
        <v>855000</v>
      </c>
      <c r="M382" s="14" t="str">
        <f t="shared" si="37"/>
        <v>&gt;800K</v>
      </c>
      <c r="N382">
        <v>505000</v>
      </c>
      <c r="O382" s="11">
        <v>60</v>
      </c>
      <c r="P382">
        <v>180</v>
      </c>
      <c r="Q382" t="str">
        <f t="shared" si="38"/>
        <v>50%-74%</v>
      </c>
      <c r="R382">
        <v>2.5</v>
      </c>
      <c r="T382" t="str">
        <f t="shared" si="39"/>
        <v>&gt;800K</v>
      </c>
      <c r="U382" t="str">
        <f>IF(AND(O382&gt;50,O382&lt;75),"51%-74%",IF(O382&lt;25,"below 25",IF(O382&lt;50,"25%- 50%",IF(O382&gt;=75,"Above 75"))))</f>
        <v>51%-74%</v>
      </c>
      <c r="V382" t="str">
        <f t="shared" si="40"/>
        <v>below 25</v>
      </c>
      <c r="W382" t="str">
        <f t="shared" si="41"/>
        <v>&gt;150K</v>
      </c>
    </row>
    <row r="383" spans="1:23" x14ac:dyDescent="0.3">
      <c r="A383">
        <v>375</v>
      </c>
      <c r="B383">
        <v>32</v>
      </c>
      <c r="C383">
        <v>61.26</v>
      </c>
      <c r="D383" t="str">
        <f t="shared" si="35"/>
        <v>50%-74%</v>
      </c>
      <c r="E383">
        <v>70800</v>
      </c>
      <c r="F383" s="14">
        <v>59000</v>
      </c>
      <c r="G383" s="14" t="str">
        <f t="shared" si="36"/>
        <v>&gt;50K</v>
      </c>
      <c r="H383">
        <v>0.83330000000000004</v>
      </c>
      <c r="I383">
        <v>2</v>
      </c>
      <c r="J383" t="s">
        <v>21</v>
      </c>
      <c r="K383">
        <v>45</v>
      </c>
      <c r="L383" s="14">
        <v>215000</v>
      </c>
      <c r="M383" s="14" t="str">
        <f t="shared" si="37"/>
        <v>&gt;100K</v>
      </c>
      <c r="N383">
        <v>165000</v>
      </c>
      <c r="O383" s="11">
        <v>74.650000000000006</v>
      </c>
      <c r="P383">
        <v>360</v>
      </c>
      <c r="Q383" t="str">
        <f t="shared" si="38"/>
        <v>50%-74%</v>
      </c>
      <c r="R383">
        <v>4.25</v>
      </c>
      <c r="T383" t="str">
        <f t="shared" si="39"/>
        <v>&gt;100K</v>
      </c>
      <c r="U383" t="str">
        <f>IF(AND(O383&gt;50,O383&lt;75),"51%-74%",IF(O383&lt;25,"below 25",IF(O383&lt;50,"25%- 50%",IF(O383&gt;=75,"Above 75"))))</f>
        <v>51%-74%</v>
      </c>
      <c r="V383" t="str">
        <f t="shared" si="40"/>
        <v>50%-74%</v>
      </c>
      <c r="W383" t="str">
        <f t="shared" si="41"/>
        <v>&gt;50K</v>
      </c>
    </row>
    <row r="384" spans="1:23" x14ac:dyDescent="0.3">
      <c r="A384">
        <v>376</v>
      </c>
      <c r="B384">
        <v>53</v>
      </c>
      <c r="C384">
        <v>18.98</v>
      </c>
      <c r="D384" t="str">
        <f t="shared" si="35"/>
        <v>below 25</v>
      </c>
      <c r="E384">
        <v>86300</v>
      </c>
      <c r="F384" s="14">
        <v>211000</v>
      </c>
      <c r="G384" s="14" t="str">
        <f t="shared" si="36"/>
        <v>&gt;150K</v>
      </c>
      <c r="H384">
        <v>2.4449999999999998</v>
      </c>
      <c r="I384">
        <v>2</v>
      </c>
      <c r="J384" t="s">
        <v>21</v>
      </c>
      <c r="K384">
        <v>10</v>
      </c>
      <c r="L384" s="14">
        <v>705000</v>
      </c>
      <c r="M384" s="14" t="str">
        <f t="shared" si="37"/>
        <v>&gt;600K</v>
      </c>
      <c r="N384">
        <v>415000</v>
      </c>
      <c r="O384" s="11">
        <v>59.71</v>
      </c>
      <c r="P384">
        <v>360</v>
      </c>
      <c r="Q384" t="str">
        <f t="shared" si="38"/>
        <v>50%-74%</v>
      </c>
      <c r="R384">
        <v>3.37</v>
      </c>
      <c r="T384" t="str">
        <f t="shared" si="39"/>
        <v>&gt;600K</v>
      </c>
      <c r="U384" t="str">
        <f>IF(AND(O384&gt;50,O384&lt;75),"51%-74%",IF(O384&lt;25,"below 25",IF(O384&lt;50,"25%- 50%",IF(O384&gt;=75,"Above 75"))))</f>
        <v>51%-74%</v>
      </c>
      <c r="V384" t="str">
        <f t="shared" si="40"/>
        <v>below 25</v>
      </c>
      <c r="W384" t="str">
        <f t="shared" si="41"/>
        <v>&gt;150K</v>
      </c>
    </row>
    <row r="385" spans="1:23" x14ac:dyDescent="0.3">
      <c r="A385">
        <v>377</v>
      </c>
      <c r="B385">
        <v>51</v>
      </c>
      <c r="C385">
        <v>15.44</v>
      </c>
      <c r="D385" t="str">
        <f t="shared" si="35"/>
        <v>below 25</v>
      </c>
      <c r="E385">
        <v>83400</v>
      </c>
      <c r="F385" s="14">
        <v>44000</v>
      </c>
      <c r="G385" s="14" t="str">
        <f t="shared" si="36"/>
        <v>&lt;50K</v>
      </c>
      <c r="H385">
        <v>0.52759999999999996</v>
      </c>
      <c r="I385">
        <v>2</v>
      </c>
      <c r="J385" t="s">
        <v>21</v>
      </c>
      <c r="K385">
        <v>30</v>
      </c>
      <c r="L385" s="14">
        <v>265000</v>
      </c>
      <c r="M385" s="14" t="str">
        <f t="shared" si="37"/>
        <v>&gt;100K</v>
      </c>
      <c r="N385">
        <v>115000</v>
      </c>
      <c r="O385" s="11">
        <v>44.61</v>
      </c>
      <c r="P385">
        <v>360</v>
      </c>
      <c r="Q385" t="str">
        <f t="shared" si="38"/>
        <v>25%- 49%</v>
      </c>
      <c r="R385">
        <v>2.62</v>
      </c>
      <c r="T385" t="str">
        <f t="shared" si="39"/>
        <v>&gt;100K</v>
      </c>
      <c r="U385" t="str">
        <f>IF(AND(O385&gt;50,O385&lt;75),"51%-74%",IF(O385&lt;25,"below 25",IF(O385&lt;50,"25%- 50%",IF(O385&gt;=75,"Above 75"))))</f>
        <v>25%- 50%</v>
      </c>
      <c r="V385" t="str">
        <f t="shared" si="40"/>
        <v>below 25</v>
      </c>
      <c r="W385" t="b">
        <f t="shared" si="41"/>
        <v>0</v>
      </c>
    </row>
    <row r="386" spans="1:23" x14ac:dyDescent="0.3">
      <c r="A386">
        <v>378</v>
      </c>
      <c r="B386">
        <v>18</v>
      </c>
      <c r="C386">
        <v>4.3499999999999996</v>
      </c>
      <c r="D386" t="str">
        <f t="shared" si="35"/>
        <v>below 25</v>
      </c>
      <c r="E386">
        <v>81300</v>
      </c>
      <c r="F386" s="14">
        <v>80000</v>
      </c>
      <c r="G386" s="14" t="str">
        <f t="shared" si="36"/>
        <v>&gt;50K</v>
      </c>
      <c r="H386">
        <v>0.98399999999999999</v>
      </c>
      <c r="I386">
        <v>2</v>
      </c>
      <c r="J386" t="s">
        <v>21</v>
      </c>
      <c r="K386">
        <v>46</v>
      </c>
      <c r="L386" s="14">
        <v>255000</v>
      </c>
      <c r="M386" s="14" t="str">
        <f t="shared" si="37"/>
        <v>&gt;100K</v>
      </c>
      <c r="N386">
        <v>245000</v>
      </c>
      <c r="O386" s="11">
        <v>95</v>
      </c>
      <c r="P386">
        <v>360</v>
      </c>
      <c r="Q386" t="str">
        <f t="shared" si="38"/>
        <v>Above 75</v>
      </c>
      <c r="R386">
        <v>3.25</v>
      </c>
      <c r="T386" t="str">
        <f t="shared" si="39"/>
        <v>&gt;100K</v>
      </c>
      <c r="U386" t="str">
        <f>IF(AND(O386&gt;50,O386&lt;75),"51%-74%",IF(O386&lt;25,"below 25",IF(O386&lt;50,"25%- 50%",IF(O386&gt;=75,"Above 75"))))</f>
        <v>Above 75</v>
      </c>
      <c r="V386" t="str">
        <f t="shared" si="40"/>
        <v>below 25</v>
      </c>
      <c r="W386" t="str">
        <f t="shared" si="41"/>
        <v>&gt;50K</v>
      </c>
    </row>
    <row r="387" spans="1:23" x14ac:dyDescent="0.3">
      <c r="A387">
        <v>379</v>
      </c>
      <c r="B387">
        <v>13</v>
      </c>
      <c r="C387">
        <v>40.08</v>
      </c>
      <c r="D387" t="str">
        <f t="shared" si="35"/>
        <v>25%- 49%</v>
      </c>
      <c r="E387">
        <v>82200</v>
      </c>
      <c r="F387" s="14">
        <v>208000</v>
      </c>
      <c r="G387" s="14" t="str">
        <f t="shared" si="36"/>
        <v>&gt;150K</v>
      </c>
      <c r="H387">
        <v>2.5304000000000002</v>
      </c>
      <c r="I387">
        <v>2</v>
      </c>
      <c r="J387" t="s">
        <v>21</v>
      </c>
      <c r="K387">
        <v>10</v>
      </c>
      <c r="L387" s="14">
        <v>625000</v>
      </c>
      <c r="M387" s="14" t="str">
        <f t="shared" si="37"/>
        <v>&gt;600K</v>
      </c>
      <c r="N387">
        <v>455000</v>
      </c>
      <c r="O387" s="11">
        <v>74.12</v>
      </c>
      <c r="P387">
        <v>360</v>
      </c>
      <c r="Q387" t="str">
        <f t="shared" si="38"/>
        <v>50%-74%</v>
      </c>
      <c r="R387">
        <v>2.99</v>
      </c>
      <c r="T387" t="str">
        <f t="shared" si="39"/>
        <v>&gt;600K</v>
      </c>
      <c r="U387" t="str">
        <f>IF(AND(O387&gt;50,O387&lt;75),"51%-74%",IF(O387&lt;25,"below 25",IF(O387&lt;50,"25%- 50%",IF(O387&gt;=75,"Above 75"))))</f>
        <v>51%-74%</v>
      </c>
      <c r="V387" t="str">
        <f t="shared" si="40"/>
        <v>25%- 49%</v>
      </c>
      <c r="W387" t="str">
        <f t="shared" si="41"/>
        <v>&gt;150K</v>
      </c>
    </row>
    <row r="388" spans="1:23" x14ac:dyDescent="0.3">
      <c r="A388">
        <v>380</v>
      </c>
      <c r="B388">
        <v>39</v>
      </c>
      <c r="C388">
        <v>7.3</v>
      </c>
      <c r="D388" t="str">
        <f t="shared" si="35"/>
        <v>below 25</v>
      </c>
      <c r="E388">
        <v>85200</v>
      </c>
      <c r="F388" s="14">
        <v>109000</v>
      </c>
      <c r="G388" s="14" t="str">
        <f t="shared" si="36"/>
        <v>&gt;100K</v>
      </c>
      <c r="H388">
        <v>1.2793000000000001</v>
      </c>
      <c r="I388">
        <v>2</v>
      </c>
      <c r="J388" t="s">
        <v>21</v>
      </c>
      <c r="K388">
        <v>37</v>
      </c>
      <c r="L388" s="14">
        <v>325000</v>
      </c>
      <c r="M388" s="14" t="str">
        <f t="shared" si="37"/>
        <v>&gt;300K</v>
      </c>
      <c r="N388">
        <v>275000</v>
      </c>
      <c r="O388" s="11">
        <v>86.94</v>
      </c>
      <c r="P388">
        <v>360</v>
      </c>
      <c r="Q388" t="str">
        <f t="shared" si="38"/>
        <v>Above 75</v>
      </c>
      <c r="R388">
        <v>2.5</v>
      </c>
      <c r="T388" t="str">
        <f t="shared" si="39"/>
        <v>&gt;300K</v>
      </c>
      <c r="U388" t="str">
        <f>IF(AND(O388&gt;50,O388&lt;75),"51%-74%",IF(O388&lt;25,"below 25",IF(O388&lt;50,"25%- 50%",IF(O388&gt;=75,"Above 75"))))</f>
        <v>Above 75</v>
      </c>
      <c r="V388" t="str">
        <f t="shared" si="40"/>
        <v>below 25</v>
      </c>
      <c r="W388" t="str">
        <f t="shared" si="41"/>
        <v>&gt;100K</v>
      </c>
    </row>
    <row r="389" spans="1:23" x14ac:dyDescent="0.3">
      <c r="A389">
        <v>381</v>
      </c>
      <c r="B389">
        <v>8</v>
      </c>
      <c r="C389">
        <v>22.75</v>
      </c>
      <c r="D389" t="str">
        <f t="shared" si="35"/>
        <v>below 25</v>
      </c>
      <c r="E389">
        <v>100000</v>
      </c>
      <c r="F389" s="14">
        <v>160000</v>
      </c>
      <c r="G389" s="14" t="str">
        <f t="shared" si="36"/>
        <v>&gt;150K</v>
      </c>
      <c r="H389">
        <v>1.6</v>
      </c>
      <c r="I389">
        <v>2</v>
      </c>
      <c r="J389" t="s">
        <v>21</v>
      </c>
      <c r="K389">
        <v>10</v>
      </c>
      <c r="L389" s="14">
        <v>425000</v>
      </c>
      <c r="M389" s="14" t="str">
        <f t="shared" si="37"/>
        <v>&gt;300K</v>
      </c>
      <c r="N389">
        <v>265000</v>
      </c>
      <c r="O389" s="11">
        <v>63.29</v>
      </c>
      <c r="P389">
        <v>360</v>
      </c>
      <c r="Q389" t="str">
        <f t="shared" si="38"/>
        <v>50%-74%</v>
      </c>
      <c r="R389">
        <v>3.37</v>
      </c>
      <c r="T389" t="str">
        <f t="shared" si="39"/>
        <v>&gt;300K</v>
      </c>
      <c r="U389" t="str">
        <f>IF(AND(O389&gt;50,O389&lt;75),"51%-74%",IF(O389&lt;25,"below 25",IF(O389&lt;50,"25%- 50%",IF(O389&gt;=75,"Above 75"))))</f>
        <v>51%-74%</v>
      </c>
      <c r="V389" t="str">
        <f t="shared" si="40"/>
        <v>below 25</v>
      </c>
      <c r="W389" t="str">
        <f t="shared" si="41"/>
        <v>&gt;150K</v>
      </c>
    </row>
    <row r="390" spans="1:23" x14ac:dyDescent="0.3">
      <c r="A390">
        <v>382</v>
      </c>
      <c r="B390">
        <v>20</v>
      </c>
      <c r="C390">
        <v>11.96</v>
      </c>
      <c r="D390" t="str">
        <f t="shared" si="35"/>
        <v>below 25</v>
      </c>
      <c r="E390">
        <v>85900</v>
      </c>
      <c r="F390" s="14">
        <v>232000</v>
      </c>
      <c r="G390" s="14" t="str">
        <f t="shared" si="36"/>
        <v>&gt;225K</v>
      </c>
      <c r="H390">
        <v>2.7008000000000001</v>
      </c>
      <c r="I390">
        <v>2</v>
      </c>
      <c r="J390" t="s">
        <v>21</v>
      </c>
      <c r="K390">
        <v>36</v>
      </c>
      <c r="L390" s="14">
        <v>1155000</v>
      </c>
      <c r="M390" s="14" t="str">
        <f t="shared" si="37"/>
        <v>&gt;800K</v>
      </c>
      <c r="N390">
        <v>515000</v>
      </c>
      <c r="O390" s="11">
        <v>44.38</v>
      </c>
      <c r="P390">
        <v>240</v>
      </c>
      <c r="Q390" t="str">
        <f t="shared" si="38"/>
        <v>25%- 49%</v>
      </c>
      <c r="R390">
        <v>3.5</v>
      </c>
      <c r="T390" t="str">
        <f t="shared" si="39"/>
        <v>&gt;800K</v>
      </c>
      <c r="U390" t="str">
        <f>IF(AND(O390&gt;50,O390&lt;75),"51%-74%",IF(O390&lt;25,"below 25",IF(O390&lt;50,"25%- 50%",IF(O390&gt;=75,"Above 75"))))</f>
        <v>25%- 50%</v>
      </c>
      <c r="V390" t="str">
        <f t="shared" si="40"/>
        <v>below 25</v>
      </c>
      <c r="W390" t="str">
        <f t="shared" si="41"/>
        <v>&gt;225K</v>
      </c>
    </row>
    <row r="391" spans="1:23" x14ac:dyDescent="0.3">
      <c r="A391">
        <v>383</v>
      </c>
      <c r="B391">
        <v>39</v>
      </c>
      <c r="C391">
        <v>3.66</v>
      </c>
      <c r="D391" t="str">
        <f t="shared" si="35"/>
        <v>below 25</v>
      </c>
      <c r="E391">
        <v>72800</v>
      </c>
      <c r="F391" s="14">
        <v>100000</v>
      </c>
      <c r="G391" s="14" t="str">
        <f t="shared" si="36"/>
        <v>&gt;50K</v>
      </c>
      <c r="H391">
        <v>1.3735999999999999</v>
      </c>
      <c r="I391">
        <v>2</v>
      </c>
      <c r="J391" t="s">
        <v>21</v>
      </c>
      <c r="K391">
        <v>20</v>
      </c>
      <c r="L391" s="14">
        <v>265000</v>
      </c>
      <c r="M391" s="14" t="str">
        <f t="shared" si="37"/>
        <v>&gt;100K</v>
      </c>
      <c r="N391">
        <v>165000</v>
      </c>
      <c r="O391" s="11">
        <v>64.12</v>
      </c>
      <c r="P391">
        <v>240</v>
      </c>
      <c r="Q391" t="str">
        <f t="shared" si="38"/>
        <v>50%-74%</v>
      </c>
      <c r="R391">
        <v>3</v>
      </c>
      <c r="T391" t="str">
        <f t="shared" si="39"/>
        <v>&gt;100K</v>
      </c>
      <c r="U391" t="str">
        <f>IF(AND(O391&gt;50,O391&lt;75),"51%-74%",IF(O391&lt;25,"below 25",IF(O391&lt;50,"25%- 50%",IF(O391&gt;=75,"Above 75"))))</f>
        <v>51%-74%</v>
      </c>
      <c r="V391" t="str">
        <f t="shared" si="40"/>
        <v>below 25</v>
      </c>
      <c r="W391" t="str">
        <f t="shared" si="41"/>
        <v>&gt;50K</v>
      </c>
    </row>
    <row r="392" spans="1:23" x14ac:dyDescent="0.3">
      <c r="A392">
        <v>384</v>
      </c>
      <c r="B392">
        <v>17</v>
      </c>
      <c r="C392">
        <v>19.190000000000001</v>
      </c>
      <c r="D392" t="str">
        <f t="shared" si="35"/>
        <v>below 25</v>
      </c>
      <c r="E392">
        <v>89100</v>
      </c>
      <c r="F392" s="14">
        <v>88000</v>
      </c>
      <c r="G392" s="14" t="str">
        <f t="shared" si="36"/>
        <v>&gt;50K</v>
      </c>
      <c r="H392">
        <v>0.98770000000000002</v>
      </c>
      <c r="I392">
        <v>1</v>
      </c>
      <c r="J392" t="s">
        <v>21</v>
      </c>
      <c r="K392">
        <v>37</v>
      </c>
      <c r="L392" s="14">
        <v>285000</v>
      </c>
      <c r="M392" s="14" t="str">
        <f t="shared" si="37"/>
        <v>&gt;100K</v>
      </c>
      <c r="N392">
        <v>255000</v>
      </c>
      <c r="O392" s="11">
        <v>90</v>
      </c>
      <c r="P392">
        <v>360</v>
      </c>
      <c r="Q392" t="str">
        <f t="shared" si="38"/>
        <v>Above 75</v>
      </c>
      <c r="R392">
        <v>3.12</v>
      </c>
      <c r="T392" t="str">
        <f t="shared" si="39"/>
        <v>&gt;100K</v>
      </c>
      <c r="U392" t="str">
        <f>IF(AND(O392&gt;50,O392&lt;75),"51%-74%",IF(O392&lt;25,"below 25",IF(O392&lt;50,"25%- 50%",IF(O392&gt;=75,"Above 75"))))</f>
        <v>Above 75</v>
      </c>
      <c r="V392" t="str">
        <f t="shared" si="40"/>
        <v>below 25</v>
      </c>
      <c r="W392" t="str">
        <f t="shared" si="41"/>
        <v>&gt;50K</v>
      </c>
    </row>
    <row r="393" spans="1:23" x14ac:dyDescent="0.3">
      <c r="A393">
        <v>385</v>
      </c>
      <c r="B393">
        <v>13</v>
      </c>
      <c r="C393">
        <v>17.190000000000001</v>
      </c>
      <c r="D393" t="str">
        <f t="shared" si="35"/>
        <v>below 25</v>
      </c>
      <c r="E393">
        <v>82200</v>
      </c>
      <c r="F393" s="14">
        <v>69000</v>
      </c>
      <c r="G393" s="14" t="str">
        <f t="shared" si="36"/>
        <v>&gt;50K</v>
      </c>
      <c r="H393">
        <v>0.83940000000000003</v>
      </c>
      <c r="I393">
        <v>2</v>
      </c>
      <c r="J393" t="s">
        <v>21</v>
      </c>
      <c r="K393">
        <v>38</v>
      </c>
      <c r="L393" s="14">
        <v>305000</v>
      </c>
      <c r="M393" s="14" t="str">
        <f t="shared" si="37"/>
        <v>&gt;300K</v>
      </c>
      <c r="N393">
        <v>275000</v>
      </c>
      <c r="O393" s="11">
        <v>90</v>
      </c>
      <c r="P393">
        <v>360</v>
      </c>
      <c r="Q393" t="str">
        <f t="shared" si="38"/>
        <v>Above 75</v>
      </c>
      <c r="R393">
        <v>3.62</v>
      </c>
      <c r="T393" t="str">
        <f t="shared" si="39"/>
        <v>&gt;300K</v>
      </c>
      <c r="U393" t="str">
        <f>IF(AND(O393&gt;50,O393&lt;75),"51%-74%",IF(O393&lt;25,"below 25",IF(O393&lt;50,"25%- 50%",IF(O393&gt;=75,"Above 75"))))</f>
        <v>Above 75</v>
      </c>
      <c r="V393" t="str">
        <f t="shared" si="40"/>
        <v>below 25</v>
      </c>
      <c r="W393" t="str">
        <f t="shared" si="41"/>
        <v>&gt;50K</v>
      </c>
    </row>
    <row r="394" spans="1:23" x14ac:dyDescent="0.3">
      <c r="A394">
        <v>386</v>
      </c>
      <c r="B394">
        <v>39</v>
      </c>
      <c r="C394">
        <v>3.04</v>
      </c>
      <c r="D394" t="str">
        <f t="shared" ref="D394:D457" si="42">IF(AND(C394&gt;=50,C394&lt;75),"50%-74%",IF(C394&lt;25,"below 25",IF(C394&lt;50,"25%- 49%",IF(C394&gt;=75,"Above 75"))))</f>
        <v>below 25</v>
      </c>
      <c r="E394">
        <v>65100</v>
      </c>
      <c r="F394" s="14">
        <v>58000</v>
      </c>
      <c r="G394" s="14" t="str">
        <f t="shared" ref="G394:G457" si="43">IF(F394&gt;225000,"&gt;225K",IF(F394&gt;150000,"&gt;150K",IF(F394&gt;100000,"&gt;100K",IF(F394&gt;=50000,"&gt;50K","&lt;50K"))))</f>
        <v>&gt;50K</v>
      </c>
      <c r="H394">
        <v>0.89090000000000003</v>
      </c>
      <c r="I394">
        <v>2</v>
      </c>
      <c r="J394" t="s">
        <v>21</v>
      </c>
      <c r="K394">
        <v>36</v>
      </c>
      <c r="L394" s="14">
        <v>145000</v>
      </c>
      <c r="M394" s="14" t="str">
        <f t="shared" ref="M394:M457" si="44">IF(L394&gt;800000,"&gt;800K",IF(L394&gt;600000,"&gt;600K",IF(L394&gt;300000,"&gt;300K",IF(L394&gt;=100000,"&gt;100K","&lt;100K"))))</f>
        <v>&gt;100K</v>
      </c>
      <c r="N394">
        <v>135000</v>
      </c>
      <c r="O394" s="11">
        <v>95</v>
      </c>
      <c r="P394">
        <v>360</v>
      </c>
      <c r="Q394" t="str">
        <f t="shared" ref="Q394:Q457" si="45">IF(AND(O394&gt;=50,O394&lt;75),"50%-74%",IF(O394&lt;25,"below 25",IF(O394&lt;50,"25%- 49%",IF(O394&gt;=75,"Above 75"))))</f>
        <v>Above 75</v>
      </c>
      <c r="R394">
        <v>2.87</v>
      </c>
      <c r="T394" t="str">
        <f t="shared" ref="T394:T457" si="46">IF(L394&gt;800000,"&gt;800K",IF(L394&gt;600000,"&gt;600K",IF(L394&gt;300000,"&gt;300K",IF(L394&gt;=100000,"&gt;100K"))))</f>
        <v>&gt;100K</v>
      </c>
      <c r="U394" t="str">
        <f>IF(AND(O394&gt;50,O394&lt;75),"51%-74%",IF(O394&lt;25,"below 25",IF(O394&lt;50,"25%- 50%",IF(O394&gt;=75,"Above 75"))))</f>
        <v>Above 75</v>
      </c>
      <c r="V394" t="str">
        <f t="shared" ref="V394:V457" si="47">IF(AND(C394&gt;=50,C394&lt;75),"50%-74%",IF(C394&lt;25,"below 25",IF(C394&lt;50,"25%- 49%",IF(C394&gt;=75,"Above 75"))))</f>
        <v>below 25</v>
      </c>
      <c r="W394" t="str">
        <f t="shared" ref="W394:W457" si="48">IF(F394&gt;225000,"&gt;225K",IF(F394&gt;150000,"&gt;150K",IF(F394&gt;100000,"&gt;100K",IF(F394&gt;=50000,"&gt;50K"))))</f>
        <v>&gt;50K</v>
      </c>
    </row>
    <row r="395" spans="1:23" x14ac:dyDescent="0.3">
      <c r="A395">
        <v>387</v>
      </c>
      <c r="B395">
        <v>42</v>
      </c>
      <c r="C395">
        <v>5.53</v>
      </c>
      <c r="D395" t="str">
        <f t="shared" si="42"/>
        <v>below 25</v>
      </c>
      <c r="E395">
        <v>80400</v>
      </c>
      <c r="F395" s="14">
        <v>110000</v>
      </c>
      <c r="G395" s="14" t="str">
        <f t="shared" si="43"/>
        <v>&gt;100K</v>
      </c>
      <c r="H395">
        <v>1.3682000000000001</v>
      </c>
      <c r="I395">
        <v>2</v>
      </c>
      <c r="J395" t="s">
        <v>21</v>
      </c>
      <c r="K395">
        <v>10</v>
      </c>
      <c r="L395" s="14">
        <v>325000</v>
      </c>
      <c r="M395" s="14" t="str">
        <f t="shared" si="44"/>
        <v>&gt;300K</v>
      </c>
      <c r="N395">
        <v>255000</v>
      </c>
      <c r="O395" s="11">
        <v>77.540000000000006</v>
      </c>
      <c r="P395">
        <v>360</v>
      </c>
      <c r="Q395" t="str">
        <f t="shared" si="45"/>
        <v>Above 75</v>
      </c>
      <c r="R395">
        <v>3.25</v>
      </c>
      <c r="T395" t="str">
        <f t="shared" si="46"/>
        <v>&gt;300K</v>
      </c>
      <c r="U395" t="str">
        <f>IF(AND(O395&gt;50,O395&lt;75),"51%-74%",IF(O395&lt;25,"below 25",IF(O395&lt;50,"25%- 50%",IF(O395&gt;=75,"Above 75"))))</f>
        <v>Above 75</v>
      </c>
      <c r="V395" t="str">
        <f t="shared" si="47"/>
        <v>below 25</v>
      </c>
      <c r="W395" t="str">
        <f t="shared" si="48"/>
        <v>&gt;100K</v>
      </c>
    </row>
    <row r="396" spans="1:23" x14ac:dyDescent="0.3">
      <c r="A396">
        <v>388</v>
      </c>
      <c r="B396">
        <v>48</v>
      </c>
      <c r="C396">
        <v>91.46</v>
      </c>
      <c r="D396" t="str">
        <f t="shared" si="42"/>
        <v>Above 75</v>
      </c>
      <c r="E396">
        <v>80000</v>
      </c>
      <c r="F396" s="14">
        <v>45000</v>
      </c>
      <c r="G396" s="14" t="str">
        <f t="shared" si="43"/>
        <v>&lt;50K</v>
      </c>
      <c r="H396">
        <v>0.5625</v>
      </c>
      <c r="I396">
        <v>2</v>
      </c>
      <c r="J396" t="s">
        <v>21</v>
      </c>
      <c r="K396">
        <v>20</v>
      </c>
      <c r="L396" s="14">
        <v>185000</v>
      </c>
      <c r="M396" s="14" t="str">
        <f t="shared" si="44"/>
        <v>&gt;100K</v>
      </c>
      <c r="N396">
        <v>125000</v>
      </c>
      <c r="O396" s="11">
        <v>69.14</v>
      </c>
      <c r="P396">
        <v>360</v>
      </c>
      <c r="Q396" t="str">
        <f t="shared" si="45"/>
        <v>50%-74%</v>
      </c>
      <c r="R396">
        <v>3.5</v>
      </c>
      <c r="T396" t="str">
        <f t="shared" si="46"/>
        <v>&gt;100K</v>
      </c>
      <c r="U396" t="str">
        <f>IF(AND(O396&gt;50,O396&lt;75),"51%-74%",IF(O396&lt;25,"below 25",IF(O396&lt;50,"25%- 50%",IF(O396&gt;=75,"Above 75"))))</f>
        <v>51%-74%</v>
      </c>
      <c r="V396" t="str">
        <f t="shared" si="47"/>
        <v>Above 75</v>
      </c>
      <c r="W396" t="b">
        <f t="shared" si="48"/>
        <v>0</v>
      </c>
    </row>
    <row r="397" spans="1:23" x14ac:dyDescent="0.3">
      <c r="A397">
        <v>389</v>
      </c>
      <c r="B397">
        <v>26</v>
      </c>
      <c r="C397">
        <v>5.37</v>
      </c>
      <c r="D397" t="str">
        <f t="shared" si="42"/>
        <v>below 25</v>
      </c>
      <c r="E397">
        <v>79700</v>
      </c>
      <c r="F397" s="14">
        <v>138000</v>
      </c>
      <c r="G397" s="14" t="str">
        <f t="shared" si="43"/>
        <v>&gt;100K</v>
      </c>
      <c r="H397">
        <v>1.7315</v>
      </c>
      <c r="I397">
        <v>2</v>
      </c>
      <c r="J397" t="s">
        <v>21</v>
      </c>
      <c r="K397">
        <v>20</v>
      </c>
      <c r="L397" s="14">
        <v>325000</v>
      </c>
      <c r="M397" s="14" t="str">
        <f t="shared" si="44"/>
        <v>&gt;300K</v>
      </c>
      <c r="N397">
        <v>245000</v>
      </c>
      <c r="O397" s="11">
        <v>75.38</v>
      </c>
      <c r="P397">
        <v>180</v>
      </c>
      <c r="Q397" t="str">
        <f t="shared" si="45"/>
        <v>Above 75</v>
      </c>
      <c r="R397">
        <v>2.62</v>
      </c>
      <c r="T397" t="str">
        <f t="shared" si="46"/>
        <v>&gt;300K</v>
      </c>
      <c r="U397" t="str">
        <f>IF(AND(O397&gt;50,O397&lt;75),"51%-74%",IF(O397&lt;25,"below 25",IF(O397&lt;50,"25%- 50%",IF(O397&gt;=75,"Above 75"))))</f>
        <v>Above 75</v>
      </c>
      <c r="V397" t="str">
        <f t="shared" si="47"/>
        <v>below 25</v>
      </c>
      <c r="W397" t="str">
        <f t="shared" si="48"/>
        <v>&gt;100K</v>
      </c>
    </row>
    <row r="398" spans="1:23" x14ac:dyDescent="0.3">
      <c r="A398">
        <v>390</v>
      </c>
      <c r="B398">
        <v>2</v>
      </c>
      <c r="C398">
        <v>16.91</v>
      </c>
      <c r="D398" t="str">
        <f t="shared" si="42"/>
        <v>below 25</v>
      </c>
      <c r="E398">
        <v>93100</v>
      </c>
      <c r="F398" s="14">
        <v>66000</v>
      </c>
      <c r="G398" s="14" t="str">
        <f t="shared" si="43"/>
        <v>&gt;50K</v>
      </c>
      <c r="H398">
        <v>0.70889999999999997</v>
      </c>
      <c r="I398">
        <v>2</v>
      </c>
      <c r="J398" t="s">
        <v>21</v>
      </c>
      <c r="K398">
        <v>43</v>
      </c>
      <c r="L398" s="14">
        <v>315000</v>
      </c>
      <c r="M398" s="14" t="str">
        <f t="shared" si="44"/>
        <v>&gt;300K</v>
      </c>
      <c r="N398">
        <v>245000</v>
      </c>
      <c r="O398" s="11">
        <v>76.19</v>
      </c>
      <c r="P398">
        <v>360</v>
      </c>
      <c r="Q398" t="str">
        <f t="shared" si="45"/>
        <v>Above 75</v>
      </c>
      <c r="R398">
        <v>3.5</v>
      </c>
      <c r="T398" t="str">
        <f t="shared" si="46"/>
        <v>&gt;300K</v>
      </c>
      <c r="U398" t="str">
        <f>IF(AND(O398&gt;50,O398&lt;75),"51%-74%",IF(O398&lt;25,"below 25",IF(O398&lt;50,"25%- 50%",IF(O398&gt;=75,"Above 75"))))</f>
        <v>Above 75</v>
      </c>
      <c r="V398" t="str">
        <f t="shared" si="47"/>
        <v>below 25</v>
      </c>
      <c r="W398" t="str">
        <f t="shared" si="48"/>
        <v>&gt;50K</v>
      </c>
    </row>
    <row r="399" spans="1:23" x14ac:dyDescent="0.3">
      <c r="A399">
        <v>391</v>
      </c>
      <c r="B399">
        <v>53</v>
      </c>
      <c r="C399">
        <v>14.44</v>
      </c>
      <c r="D399" t="str">
        <f t="shared" si="42"/>
        <v>below 25</v>
      </c>
      <c r="E399">
        <v>106900</v>
      </c>
      <c r="F399" s="14">
        <v>173000</v>
      </c>
      <c r="G399" s="14" t="str">
        <f t="shared" si="43"/>
        <v>&gt;150K</v>
      </c>
      <c r="H399">
        <v>1.6183000000000001</v>
      </c>
      <c r="I399">
        <v>2</v>
      </c>
      <c r="J399" t="s">
        <v>21</v>
      </c>
      <c r="K399">
        <v>44</v>
      </c>
      <c r="L399" s="14">
        <v>785000</v>
      </c>
      <c r="M399" s="14" t="str">
        <f t="shared" si="44"/>
        <v>&gt;600K</v>
      </c>
      <c r="N399">
        <v>565000</v>
      </c>
      <c r="O399" s="11">
        <v>72.37</v>
      </c>
      <c r="P399">
        <v>360</v>
      </c>
      <c r="Q399" t="str">
        <f t="shared" si="45"/>
        <v>50%-74%</v>
      </c>
      <c r="R399">
        <v>3</v>
      </c>
      <c r="T399" t="str">
        <f t="shared" si="46"/>
        <v>&gt;600K</v>
      </c>
      <c r="U399" t="str">
        <f>IF(AND(O399&gt;50,O399&lt;75),"51%-74%",IF(O399&lt;25,"below 25",IF(O399&lt;50,"25%- 50%",IF(O399&gt;=75,"Above 75"))))</f>
        <v>51%-74%</v>
      </c>
      <c r="V399" t="str">
        <f t="shared" si="47"/>
        <v>below 25</v>
      </c>
      <c r="W399" t="str">
        <f t="shared" si="48"/>
        <v>&gt;150K</v>
      </c>
    </row>
    <row r="400" spans="1:23" x14ac:dyDescent="0.3">
      <c r="A400">
        <v>392</v>
      </c>
      <c r="B400">
        <v>12</v>
      </c>
      <c r="C400">
        <v>31.33</v>
      </c>
      <c r="D400" t="str">
        <f t="shared" si="42"/>
        <v>25%- 49%</v>
      </c>
      <c r="E400">
        <v>82300</v>
      </c>
      <c r="F400" s="14">
        <v>159000</v>
      </c>
      <c r="G400" s="14" t="str">
        <f t="shared" si="43"/>
        <v>&gt;150K</v>
      </c>
      <c r="H400">
        <v>1.9319999999999999</v>
      </c>
      <c r="I400">
        <v>2</v>
      </c>
      <c r="J400" t="s">
        <v>21</v>
      </c>
      <c r="K400">
        <v>36</v>
      </c>
      <c r="L400" s="14">
        <v>165000</v>
      </c>
      <c r="M400" s="14" t="str">
        <f t="shared" si="44"/>
        <v>&gt;100K</v>
      </c>
      <c r="N400">
        <v>115000</v>
      </c>
      <c r="O400" s="11">
        <v>70</v>
      </c>
      <c r="P400">
        <v>360</v>
      </c>
      <c r="Q400" t="str">
        <f t="shared" si="45"/>
        <v>50%-74%</v>
      </c>
      <c r="R400">
        <v>3.37</v>
      </c>
      <c r="T400" t="str">
        <f t="shared" si="46"/>
        <v>&gt;100K</v>
      </c>
      <c r="U400" t="str">
        <f>IF(AND(O400&gt;50,O400&lt;75),"51%-74%",IF(O400&lt;25,"below 25",IF(O400&lt;50,"25%- 50%",IF(O400&gt;=75,"Above 75"))))</f>
        <v>51%-74%</v>
      </c>
      <c r="V400" t="str">
        <f t="shared" si="47"/>
        <v>25%- 49%</v>
      </c>
      <c r="W400" t="str">
        <f t="shared" si="48"/>
        <v>&gt;150K</v>
      </c>
    </row>
    <row r="401" spans="1:23" x14ac:dyDescent="0.3">
      <c r="A401">
        <v>393</v>
      </c>
      <c r="B401">
        <v>35</v>
      </c>
      <c r="C401">
        <v>26.44</v>
      </c>
      <c r="D401" t="str">
        <f t="shared" si="42"/>
        <v>25%- 49%</v>
      </c>
      <c r="E401">
        <v>54700</v>
      </c>
      <c r="F401" s="14">
        <v>66000</v>
      </c>
      <c r="G401" s="14" t="str">
        <f t="shared" si="43"/>
        <v>&gt;50K</v>
      </c>
      <c r="H401">
        <v>1.2065999999999999</v>
      </c>
      <c r="I401">
        <v>2</v>
      </c>
      <c r="J401" t="s">
        <v>21</v>
      </c>
      <c r="K401">
        <v>37</v>
      </c>
      <c r="L401" s="14">
        <v>165000</v>
      </c>
      <c r="M401" s="14" t="str">
        <f t="shared" si="44"/>
        <v>&gt;100K</v>
      </c>
      <c r="N401">
        <v>155000</v>
      </c>
      <c r="O401" s="11">
        <v>90.9</v>
      </c>
      <c r="P401">
        <v>360</v>
      </c>
      <c r="Q401" t="str">
        <f t="shared" si="45"/>
        <v>Above 75</v>
      </c>
      <c r="R401">
        <v>3.87</v>
      </c>
      <c r="T401" t="str">
        <f t="shared" si="46"/>
        <v>&gt;100K</v>
      </c>
      <c r="U401" t="str">
        <f>IF(AND(O401&gt;50,O401&lt;75),"51%-74%",IF(O401&lt;25,"below 25",IF(O401&lt;50,"25%- 50%",IF(O401&gt;=75,"Above 75"))))</f>
        <v>Above 75</v>
      </c>
      <c r="V401" t="str">
        <f t="shared" si="47"/>
        <v>25%- 49%</v>
      </c>
      <c r="W401" t="str">
        <f t="shared" si="48"/>
        <v>&gt;50K</v>
      </c>
    </row>
    <row r="402" spans="1:23" x14ac:dyDescent="0.3">
      <c r="A402">
        <v>394</v>
      </c>
      <c r="B402">
        <v>12</v>
      </c>
      <c r="C402">
        <v>45.18</v>
      </c>
      <c r="D402" t="str">
        <f t="shared" si="42"/>
        <v>25%- 49%</v>
      </c>
      <c r="E402">
        <v>74800</v>
      </c>
      <c r="F402" s="14">
        <v>100000</v>
      </c>
      <c r="G402" s="14" t="str">
        <f t="shared" si="43"/>
        <v>&gt;50K</v>
      </c>
      <c r="H402">
        <v>1.3369</v>
      </c>
      <c r="I402">
        <v>2</v>
      </c>
      <c r="J402" t="s">
        <v>21</v>
      </c>
      <c r="K402">
        <v>20</v>
      </c>
      <c r="L402" s="14">
        <v>295000</v>
      </c>
      <c r="M402" s="14" t="str">
        <f t="shared" si="44"/>
        <v>&gt;100K</v>
      </c>
      <c r="N402">
        <v>185000</v>
      </c>
      <c r="O402" s="11">
        <v>62.93</v>
      </c>
      <c r="P402">
        <v>180</v>
      </c>
      <c r="Q402" t="str">
        <f t="shared" si="45"/>
        <v>50%-74%</v>
      </c>
      <c r="R402">
        <v>3.12</v>
      </c>
      <c r="T402" t="str">
        <f t="shared" si="46"/>
        <v>&gt;100K</v>
      </c>
      <c r="U402" t="str">
        <f>IF(AND(O402&gt;50,O402&lt;75),"51%-74%",IF(O402&lt;25,"below 25",IF(O402&lt;50,"25%- 50%",IF(O402&gt;=75,"Above 75"))))</f>
        <v>51%-74%</v>
      </c>
      <c r="V402" t="str">
        <f t="shared" si="47"/>
        <v>25%- 49%</v>
      </c>
      <c r="W402" t="str">
        <f t="shared" si="48"/>
        <v>&gt;50K</v>
      </c>
    </row>
    <row r="403" spans="1:23" x14ac:dyDescent="0.3">
      <c r="A403">
        <v>395</v>
      </c>
      <c r="B403">
        <v>4</v>
      </c>
      <c r="C403">
        <v>5.89</v>
      </c>
      <c r="D403" t="str">
        <f t="shared" si="42"/>
        <v>below 25</v>
      </c>
      <c r="E403">
        <v>77800</v>
      </c>
      <c r="F403" s="14">
        <v>156000</v>
      </c>
      <c r="G403" s="14" t="str">
        <f t="shared" si="43"/>
        <v>&gt;150K</v>
      </c>
      <c r="H403">
        <v>2.0051000000000001</v>
      </c>
      <c r="I403">
        <v>2</v>
      </c>
      <c r="J403" t="s">
        <v>21</v>
      </c>
      <c r="K403">
        <v>30</v>
      </c>
      <c r="L403" s="14">
        <v>435000</v>
      </c>
      <c r="M403" s="14" t="str">
        <f t="shared" si="44"/>
        <v>&gt;300K</v>
      </c>
      <c r="N403">
        <v>285000</v>
      </c>
      <c r="O403" s="11">
        <v>65.290000000000006</v>
      </c>
      <c r="P403">
        <v>180</v>
      </c>
      <c r="Q403" t="str">
        <f t="shared" si="45"/>
        <v>50%-74%</v>
      </c>
      <c r="R403">
        <v>2.75</v>
      </c>
      <c r="T403" t="str">
        <f t="shared" si="46"/>
        <v>&gt;300K</v>
      </c>
      <c r="U403" t="str">
        <f>IF(AND(O403&gt;50,O403&lt;75),"51%-74%",IF(O403&lt;25,"below 25",IF(O403&lt;50,"25%- 50%",IF(O403&gt;=75,"Above 75"))))</f>
        <v>51%-74%</v>
      </c>
      <c r="V403" t="str">
        <f t="shared" si="47"/>
        <v>below 25</v>
      </c>
      <c r="W403" t="str">
        <f t="shared" si="48"/>
        <v>&gt;150K</v>
      </c>
    </row>
    <row r="404" spans="1:23" x14ac:dyDescent="0.3">
      <c r="A404">
        <v>396</v>
      </c>
      <c r="B404">
        <v>4</v>
      </c>
      <c r="C404">
        <v>45.81</v>
      </c>
      <c r="D404" t="str">
        <f t="shared" si="42"/>
        <v>25%- 49%</v>
      </c>
      <c r="E404">
        <v>77800</v>
      </c>
      <c r="F404" s="14">
        <v>168000</v>
      </c>
      <c r="G404" s="14" t="str">
        <f t="shared" si="43"/>
        <v>&gt;150K</v>
      </c>
      <c r="H404">
        <v>2.1594000000000002</v>
      </c>
      <c r="I404">
        <v>2</v>
      </c>
      <c r="J404" t="s">
        <v>21</v>
      </c>
      <c r="K404">
        <v>10</v>
      </c>
      <c r="L404" s="14">
        <v>355000</v>
      </c>
      <c r="M404" s="14" t="str">
        <f t="shared" si="44"/>
        <v>&gt;300K</v>
      </c>
      <c r="N404">
        <v>295000</v>
      </c>
      <c r="O404" s="11">
        <v>83.19</v>
      </c>
      <c r="P404">
        <v>360</v>
      </c>
      <c r="Q404" t="str">
        <f t="shared" si="45"/>
        <v>Above 75</v>
      </c>
      <c r="R404">
        <v>3.5</v>
      </c>
      <c r="T404" t="str">
        <f t="shared" si="46"/>
        <v>&gt;300K</v>
      </c>
      <c r="U404" t="str">
        <f>IF(AND(O404&gt;50,O404&lt;75),"51%-74%",IF(O404&lt;25,"below 25",IF(O404&lt;50,"25%- 50%",IF(O404&gt;=75,"Above 75"))))</f>
        <v>Above 75</v>
      </c>
      <c r="V404" t="str">
        <f t="shared" si="47"/>
        <v>25%- 49%</v>
      </c>
      <c r="W404" t="str">
        <f t="shared" si="48"/>
        <v>&gt;150K</v>
      </c>
    </row>
    <row r="405" spans="1:23" x14ac:dyDescent="0.3">
      <c r="A405">
        <v>397</v>
      </c>
      <c r="B405">
        <v>51</v>
      </c>
      <c r="C405">
        <v>33.18</v>
      </c>
      <c r="D405" t="str">
        <f t="shared" si="42"/>
        <v>25%- 49%</v>
      </c>
      <c r="E405">
        <v>82400</v>
      </c>
      <c r="F405" s="14">
        <v>115000</v>
      </c>
      <c r="G405" s="14" t="str">
        <f t="shared" si="43"/>
        <v>&gt;100K</v>
      </c>
      <c r="H405">
        <v>1.3956</v>
      </c>
      <c r="I405">
        <v>2</v>
      </c>
      <c r="J405" t="s">
        <v>21</v>
      </c>
      <c r="K405">
        <v>40</v>
      </c>
      <c r="L405" s="14">
        <v>385000</v>
      </c>
      <c r="M405" s="14" t="str">
        <f t="shared" si="44"/>
        <v>&gt;300K</v>
      </c>
      <c r="N405">
        <v>305000</v>
      </c>
      <c r="O405" s="11">
        <v>80</v>
      </c>
      <c r="P405">
        <v>360</v>
      </c>
      <c r="Q405" t="str">
        <f t="shared" si="45"/>
        <v>Above 75</v>
      </c>
      <c r="R405">
        <v>3.25</v>
      </c>
      <c r="T405" t="str">
        <f t="shared" si="46"/>
        <v>&gt;300K</v>
      </c>
      <c r="U405" t="str">
        <f>IF(AND(O405&gt;50,O405&lt;75),"51%-74%",IF(O405&lt;25,"below 25",IF(O405&lt;50,"25%- 50%",IF(O405&gt;=75,"Above 75"))))</f>
        <v>Above 75</v>
      </c>
      <c r="V405" t="str">
        <f t="shared" si="47"/>
        <v>25%- 49%</v>
      </c>
      <c r="W405" t="str">
        <f t="shared" si="48"/>
        <v>&gt;100K</v>
      </c>
    </row>
    <row r="406" spans="1:23" x14ac:dyDescent="0.3">
      <c r="A406">
        <v>398</v>
      </c>
      <c r="B406">
        <v>37</v>
      </c>
      <c r="C406">
        <v>42.23</v>
      </c>
      <c r="D406" t="str">
        <f t="shared" si="42"/>
        <v>25%- 49%</v>
      </c>
      <c r="E406">
        <v>88900</v>
      </c>
      <c r="F406" s="14">
        <v>235000</v>
      </c>
      <c r="G406" s="14" t="str">
        <f t="shared" si="43"/>
        <v>&gt;225K</v>
      </c>
      <c r="H406">
        <v>2.6434000000000002</v>
      </c>
      <c r="I406">
        <v>1</v>
      </c>
      <c r="J406" t="s">
        <v>21</v>
      </c>
      <c r="K406">
        <v>10</v>
      </c>
      <c r="L406" s="14">
        <v>595000</v>
      </c>
      <c r="M406" s="14" t="str">
        <f t="shared" si="44"/>
        <v>&gt;300K</v>
      </c>
      <c r="N406">
        <v>475000</v>
      </c>
      <c r="O406" s="11">
        <v>80</v>
      </c>
      <c r="P406">
        <v>360</v>
      </c>
      <c r="Q406" t="str">
        <f t="shared" si="45"/>
        <v>Above 75</v>
      </c>
      <c r="R406">
        <v>2.4900000000000002</v>
      </c>
      <c r="T406" t="str">
        <f t="shared" si="46"/>
        <v>&gt;300K</v>
      </c>
      <c r="U406" t="str">
        <f>IF(AND(O406&gt;50,O406&lt;75),"51%-74%",IF(O406&lt;25,"below 25",IF(O406&lt;50,"25%- 50%",IF(O406&gt;=75,"Above 75"))))</f>
        <v>Above 75</v>
      </c>
      <c r="V406" t="str">
        <f t="shared" si="47"/>
        <v>25%- 49%</v>
      </c>
      <c r="W406" t="str">
        <f t="shared" si="48"/>
        <v>&gt;225K</v>
      </c>
    </row>
    <row r="407" spans="1:23" x14ac:dyDescent="0.3">
      <c r="A407">
        <v>399</v>
      </c>
      <c r="B407">
        <v>6</v>
      </c>
      <c r="C407">
        <v>94.36</v>
      </c>
      <c r="D407" t="str">
        <f t="shared" si="42"/>
        <v>Above 75</v>
      </c>
      <c r="E407">
        <v>87800</v>
      </c>
      <c r="F407" s="14">
        <v>170000</v>
      </c>
      <c r="G407" s="14" t="str">
        <f t="shared" si="43"/>
        <v>&gt;150K</v>
      </c>
      <c r="H407">
        <v>1.9361999999999999</v>
      </c>
      <c r="I407">
        <v>2</v>
      </c>
      <c r="J407" t="s">
        <v>21</v>
      </c>
      <c r="K407">
        <v>10</v>
      </c>
      <c r="L407" s="14">
        <v>365000</v>
      </c>
      <c r="M407" s="14" t="str">
        <f t="shared" si="44"/>
        <v>&gt;300K</v>
      </c>
      <c r="N407">
        <v>225000</v>
      </c>
      <c r="O407" s="11">
        <v>62.43</v>
      </c>
      <c r="P407">
        <v>360</v>
      </c>
      <c r="Q407" t="str">
        <f t="shared" si="45"/>
        <v>50%-74%</v>
      </c>
      <c r="R407">
        <v>4</v>
      </c>
      <c r="T407" t="str">
        <f t="shared" si="46"/>
        <v>&gt;300K</v>
      </c>
      <c r="U407" t="str">
        <f>IF(AND(O407&gt;50,O407&lt;75),"51%-74%",IF(O407&lt;25,"below 25",IF(O407&lt;50,"25%- 50%",IF(O407&gt;=75,"Above 75"))))</f>
        <v>51%-74%</v>
      </c>
      <c r="V407" t="str">
        <f t="shared" si="47"/>
        <v>Above 75</v>
      </c>
      <c r="W407" t="str">
        <f t="shared" si="48"/>
        <v>&gt;150K</v>
      </c>
    </row>
    <row r="408" spans="1:23" x14ac:dyDescent="0.3">
      <c r="A408">
        <v>400</v>
      </c>
      <c r="B408">
        <v>47</v>
      </c>
      <c r="C408">
        <v>11.36</v>
      </c>
      <c r="D408" t="str">
        <f t="shared" si="42"/>
        <v>below 25</v>
      </c>
      <c r="E408">
        <v>70800</v>
      </c>
      <c r="F408" s="14">
        <v>78000</v>
      </c>
      <c r="G408" s="14" t="str">
        <f t="shared" si="43"/>
        <v>&gt;50K</v>
      </c>
      <c r="H408">
        <v>1.1016999999999999</v>
      </c>
      <c r="I408">
        <v>2</v>
      </c>
      <c r="J408" t="s">
        <v>21</v>
      </c>
      <c r="K408">
        <v>40</v>
      </c>
      <c r="L408" s="14">
        <v>255000</v>
      </c>
      <c r="M408" s="14" t="str">
        <f t="shared" si="44"/>
        <v>&gt;100K</v>
      </c>
      <c r="N408">
        <v>165000</v>
      </c>
      <c r="O408" s="11">
        <v>64</v>
      </c>
      <c r="P408">
        <v>240</v>
      </c>
      <c r="Q408" t="str">
        <f t="shared" si="45"/>
        <v>50%-74%</v>
      </c>
      <c r="R408">
        <v>2.75</v>
      </c>
      <c r="T408" t="str">
        <f t="shared" si="46"/>
        <v>&gt;100K</v>
      </c>
      <c r="U408" t="str">
        <f>IF(AND(O408&gt;50,O408&lt;75),"51%-74%",IF(O408&lt;25,"below 25",IF(O408&lt;50,"25%- 50%",IF(O408&gt;=75,"Above 75"))))</f>
        <v>51%-74%</v>
      </c>
      <c r="V408" t="str">
        <f t="shared" si="47"/>
        <v>below 25</v>
      </c>
      <c r="W408" t="str">
        <f t="shared" si="48"/>
        <v>&gt;50K</v>
      </c>
    </row>
    <row r="409" spans="1:23" x14ac:dyDescent="0.3">
      <c r="A409">
        <v>401</v>
      </c>
      <c r="B409">
        <v>45</v>
      </c>
      <c r="C409">
        <v>21.73</v>
      </c>
      <c r="D409" t="str">
        <f t="shared" si="42"/>
        <v>below 25</v>
      </c>
      <c r="E409">
        <v>71400</v>
      </c>
      <c r="F409" s="14">
        <v>75000</v>
      </c>
      <c r="G409" s="14" t="str">
        <f t="shared" si="43"/>
        <v>&gt;50K</v>
      </c>
      <c r="H409">
        <v>1.0504</v>
      </c>
      <c r="I409">
        <v>2</v>
      </c>
      <c r="J409" t="s">
        <v>21</v>
      </c>
      <c r="K409">
        <v>47</v>
      </c>
      <c r="L409" s="14">
        <v>345000</v>
      </c>
      <c r="M409" s="14" t="str">
        <f t="shared" si="44"/>
        <v>&gt;300K</v>
      </c>
      <c r="N409">
        <v>265000</v>
      </c>
      <c r="O409" s="11">
        <v>77.22</v>
      </c>
      <c r="P409">
        <v>240</v>
      </c>
      <c r="Q409" t="str">
        <f t="shared" si="45"/>
        <v>Above 75</v>
      </c>
      <c r="R409">
        <v>2.99</v>
      </c>
      <c r="T409" t="str">
        <f t="shared" si="46"/>
        <v>&gt;300K</v>
      </c>
      <c r="U409" t="str">
        <f>IF(AND(O409&gt;50,O409&lt;75),"51%-74%",IF(O409&lt;25,"below 25",IF(O409&lt;50,"25%- 50%",IF(O409&gt;=75,"Above 75"))))</f>
        <v>Above 75</v>
      </c>
      <c r="V409" t="str">
        <f t="shared" si="47"/>
        <v>below 25</v>
      </c>
      <c r="W409" t="str">
        <f t="shared" si="48"/>
        <v>&gt;50K</v>
      </c>
    </row>
    <row r="410" spans="1:23" x14ac:dyDescent="0.3">
      <c r="A410">
        <v>402</v>
      </c>
      <c r="B410">
        <v>39</v>
      </c>
      <c r="C410">
        <v>4.3600000000000003</v>
      </c>
      <c r="D410" t="str">
        <f t="shared" si="42"/>
        <v>below 25</v>
      </c>
      <c r="E410">
        <v>84600</v>
      </c>
      <c r="F410" s="14">
        <v>172000</v>
      </c>
      <c r="G410" s="14" t="str">
        <f t="shared" si="43"/>
        <v>&gt;150K</v>
      </c>
      <c r="H410">
        <v>2.0331000000000001</v>
      </c>
      <c r="I410">
        <v>2</v>
      </c>
      <c r="J410" t="s">
        <v>21</v>
      </c>
      <c r="K410">
        <v>30</v>
      </c>
      <c r="L410" s="14">
        <v>945000</v>
      </c>
      <c r="M410" s="14" t="str">
        <f t="shared" si="44"/>
        <v>&gt;800K</v>
      </c>
      <c r="N410">
        <v>405000</v>
      </c>
      <c r="O410" s="11">
        <v>42.55</v>
      </c>
      <c r="P410">
        <v>180</v>
      </c>
      <c r="Q410" t="str">
        <f t="shared" si="45"/>
        <v>25%- 49%</v>
      </c>
      <c r="R410">
        <v>2.75</v>
      </c>
      <c r="T410" t="str">
        <f t="shared" si="46"/>
        <v>&gt;800K</v>
      </c>
      <c r="U410" t="str">
        <f>IF(AND(O410&gt;50,O410&lt;75),"51%-74%",IF(O410&lt;25,"below 25",IF(O410&lt;50,"25%- 50%",IF(O410&gt;=75,"Above 75"))))</f>
        <v>25%- 50%</v>
      </c>
      <c r="V410" t="str">
        <f t="shared" si="47"/>
        <v>below 25</v>
      </c>
      <c r="W410" t="str">
        <f t="shared" si="48"/>
        <v>&gt;150K</v>
      </c>
    </row>
    <row r="411" spans="1:23" x14ac:dyDescent="0.3">
      <c r="A411">
        <v>403</v>
      </c>
      <c r="B411">
        <v>42</v>
      </c>
      <c r="C411">
        <v>9.2799999999999994</v>
      </c>
      <c r="D411" t="str">
        <f t="shared" si="42"/>
        <v>below 25</v>
      </c>
      <c r="E411">
        <v>82300</v>
      </c>
      <c r="F411" s="14">
        <v>190000</v>
      </c>
      <c r="G411" s="14" t="str">
        <f t="shared" si="43"/>
        <v>&gt;150K</v>
      </c>
      <c r="H411">
        <v>2.3086000000000002</v>
      </c>
      <c r="I411">
        <v>1</v>
      </c>
      <c r="J411" t="s">
        <v>21</v>
      </c>
      <c r="K411">
        <v>10</v>
      </c>
      <c r="L411" s="14">
        <v>345000</v>
      </c>
      <c r="M411" s="14" t="str">
        <f t="shared" si="44"/>
        <v>&gt;300K</v>
      </c>
      <c r="N411">
        <v>305000</v>
      </c>
      <c r="O411" s="11">
        <v>90</v>
      </c>
      <c r="P411">
        <v>360</v>
      </c>
      <c r="Q411" t="str">
        <f t="shared" si="45"/>
        <v>Above 75</v>
      </c>
      <c r="R411">
        <v>3.37</v>
      </c>
      <c r="T411" t="str">
        <f t="shared" si="46"/>
        <v>&gt;300K</v>
      </c>
      <c r="U411" t="str">
        <f>IF(AND(O411&gt;50,O411&lt;75),"51%-74%",IF(O411&lt;25,"below 25",IF(O411&lt;50,"25%- 50%",IF(O411&gt;=75,"Above 75"))))</f>
        <v>Above 75</v>
      </c>
      <c r="V411" t="str">
        <f t="shared" si="47"/>
        <v>below 25</v>
      </c>
      <c r="W411" t="str">
        <f t="shared" si="48"/>
        <v>&gt;150K</v>
      </c>
    </row>
    <row r="412" spans="1:23" x14ac:dyDescent="0.3">
      <c r="A412">
        <v>404</v>
      </c>
      <c r="B412">
        <v>25</v>
      </c>
      <c r="C412">
        <v>4.87</v>
      </c>
      <c r="D412" t="str">
        <f t="shared" si="42"/>
        <v>below 25</v>
      </c>
      <c r="E412">
        <v>114000</v>
      </c>
      <c r="F412" s="14">
        <v>90000</v>
      </c>
      <c r="G412" s="14" t="str">
        <f t="shared" si="43"/>
        <v>&gt;50K</v>
      </c>
      <c r="H412">
        <v>0.78949999999999998</v>
      </c>
      <c r="I412">
        <v>2</v>
      </c>
      <c r="J412" t="s">
        <v>21</v>
      </c>
      <c r="K412">
        <v>42</v>
      </c>
      <c r="L412" s="14">
        <v>295000</v>
      </c>
      <c r="M412" s="14" t="str">
        <f t="shared" si="44"/>
        <v>&gt;100K</v>
      </c>
      <c r="N412">
        <v>235000</v>
      </c>
      <c r="O412" s="11">
        <v>80</v>
      </c>
      <c r="P412">
        <v>240</v>
      </c>
      <c r="Q412" t="str">
        <f t="shared" si="45"/>
        <v>Above 75</v>
      </c>
      <c r="R412">
        <v>3.5</v>
      </c>
      <c r="T412" t="str">
        <f t="shared" si="46"/>
        <v>&gt;100K</v>
      </c>
      <c r="U412" t="str">
        <f>IF(AND(O412&gt;50,O412&lt;75),"51%-74%",IF(O412&lt;25,"below 25",IF(O412&lt;50,"25%- 50%",IF(O412&gt;=75,"Above 75"))))</f>
        <v>Above 75</v>
      </c>
      <c r="V412" t="str">
        <f t="shared" si="47"/>
        <v>below 25</v>
      </c>
      <c r="W412" t="str">
        <f t="shared" si="48"/>
        <v>&gt;50K</v>
      </c>
    </row>
    <row r="413" spans="1:23" x14ac:dyDescent="0.3">
      <c r="A413">
        <v>405</v>
      </c>
      <c r="B413">
        <v>24</v>
      </c>
      <c r="C413">
        <v>18.649999999999999</v>
      </c>
      <c r="D413" t="str">
        <f t="shared" si="42"/>
        <v>below 25</v>
      </c>
      <c r="E413">
        <v>85900</v>
      </c>
      <c r="F413" s="14">
        <v>86000</v>
      </c>
      <c r="G413" s="14" t="str">
        <f t="shared" si="43"/>
        <v>&gt;50K</v>
      </c>
      <c r="H413">
        <v>1.0012000000000001</v>
      </c>
      <c r="I413">
        <v>2</v>
      </c>
      <c r="J413" t="s">
        <v>21</v>
      </c>
      <c r="K413">
        <v>20</v>
      </c>
      <c r="L413" s="14">
        <v>395000</v>
      </c>
      <c r="M413" s="14" t="str">
        <f t="shared" si="44"/>
        <v>&gt;300K</v>
      </c>
      <c r="N413">
        <v>185000</v>
      </c>
      <c r="O413" s="11">
        <v>49.98</v>
      </c>
      <c r="P413">
        <v>360</v>
      </c>
      <c r="Q413" t="str">
        <f t="shared" si="45"/>
        <v>25%- 49%</v>
      </c>
      <c r="R413">
        <v>3.87</v>
      </c>
      <c r="T413" t="str">
        <f t="shared" si="46"/>
        <v>&gt;300K</v>
      </c>
      <c r="U413" t="str">
        <f>IF(AND(O413&gt;50,O413&lt;75),"51%-74%",IF(O413&lt;25,"below 25",IF(O413&lt;50,"25%- 50%",IF(O413&gt;=75,"Above 75"))))</f>
        <v>25%- 50%</v>
      </c>
      <c r="V413" t="str">
        <f t="shared" si="47"/>
        <v>below 25</v>
      </c>
      <c r="W413" t="str">
        <f t="shared" si="48"/>
        <v>&gt;50K</v>
      </c>
    </row>
    <row r="414" spans="1:23" x14ac:dyDescent="0.3">
      <c r="A414">
        <v>406</v>
      </c>
      <c r="B414">
        <v>10</v>
      </c>
      <c r="C414">
        <v>13.02</v>
      </c>
      <c r="D414" t="str">
        <f t="shared" si="42"/>
        <v>below 25</v>
      </c>
      <c r="E414">
        <v>96600</v>
      </c>
      <c r="F414" s="14">
        <v>123000</v>
      </c>
      <c r="G414" s="14" t="str">
        <f t="shared" si="43"/>
        <v>&gt;100K</v>
      </c>
      <c r="H414">
        <v>1.2733000000000001</v>
      </c>
      <c r="I414">
        <v>2</v>
      </c>
      <c r="J414" t="s">
        <v>21</v>
      </c>
      <c r="K414">
        <v>20</v>
      </c>
      <c r="L414" s="14">
        <v>365000</v>
      </c>
      <c r="M414" s="14" t="str">
        <f t="shared" si="44"/>
        <v>&gt;300K</v>
      </c>
      <c r="N414">
        <v>265000</v>
      </c>
      <c r="O414" s="11">
        <v>73.94</v>
      </c>
      <c r="P414">
        <v>240</v>
      </c>
      <c r="Q414" t="str">
        <f t="shared" si="45"/>
        <v>50%-74%</v>
      </c>
      <c r="R414">
        <v>3.25</v>
      </c>
      <c r="T414" t="str">
        <f t="shared" si="46"/>
        <v>&gt;300K</v>
      </c>
      <c r="U414" t="str">
        <f>IF(AND(O414&gt;50,O414&lt;75),"51%-74%",IF(O414&lt;25,"below 25",IF(O414&lt;50,"25%- 50%",IF(O414&gt;=75,"Above 75"))))</f>
        <v>51%-74%</v>
      </c>
      <c r="V414" t="str">
        <f t="shared" si="47"/>
        <v>below 25</v>
      </c>
      <c r="W414" t="str">
        <f t="shared" si="48"/>
        <v>&gt;100K</v>
      </c>
    </row>
    <row r="415" spans="1:23" x14ac:dyDescent="0.3">
      <c r="A415">
        <v>407</v>
      </c>
      <c r="B415">
        <v>4</v>
      </c>
      <c r="C415">
        <v>10.3</v>
      </c>
      <c r="D415" t="str">
        <f t="shared" si="42"/>
        <v>below 25</v>
      </c>
      <c r="E415">
        <v>77800</v>
      </c>
      <c r="F415" s="14">
        <v>107000</v>
      </c>
      <c r="G415" s="14" t="str">
        <f t="shared" si="43"/>
        <v>&gt;100K</v>
      </c>
      <c r="H415">
        <v>1.3753</v>
      </c>
      <c r="I415">
        <v>2</v>
      </c>
      <c r="J415" t="s">
        <v>21</v>
      </c>
      <c r="K415">
        <v>20</v>
      </c>
      <c r="L415" s="14">
        <v>425000</v>
      </c>
      <c r="M415" s="14" t="str">
        <f t="shared" si="44"/>
        <v>&gt;300K</v>
      </c>
      <c r="N415">
        <v>255000</v>
      </c>
      <c r="O415" s="11">
        <v>60.63</v>
      </c>
      <c r="P415">
        <v>360</v>
      </c>
      <c r="Q415" t="str">
        <f t="shared" si="45"/>
        <v>50%-74%</v>
      </c>
      <c r="R415">
        <v>2.87</v>
      </c>
      <c r="T415" t="str">
        <f t="shared" si="46"/>
        <v>&gt;300K</v>
      </c>
      <c r="U415" t="str">
        <f>IF(AND(O415&gt;50,O415&lt;75),"51%-74%",IF(O415&lt;25,"below 25",IF(O415&lt;50,"25%- 50%",IF(O415&gt;=75,"Above 75"))))</f>
        <v>51%-74%</v>
      </c>
      <c r="V415" t="str">
        <f t="shared" si="47"/>
        <v>below 25</v>
      </c>
      <c r="W415" t="str">
        <f t="shared" si="48"/>
        <v>&gt;100K</v>
      </c>
    </row>
    <row r="416" spans="1:23" x14ac:dyDescent="0.3">
      <c r="A416">
        <v>408</v>
      </c>
      <c r="B416">
        <v>34</v>
      </c>
      <c r="C416">
        <v>29.35</v>
      </c>
      <c r="D416" t="str">
        <f t="shared" si="42"/>
        <v>25%- 49%</v>
      </c>
      <c r="E416">
        <v>96500</v>
      </c>
      <c r="F416" s="14">
        <v>60000</v>
      </c>
      <c r="G416" s="14" t="str">
        <f t="shared" si="43"/>
        <v>&gt;50K</v>
      </c>
      <c r="H416">
        <v>0.62180000000000002</v>
      </c>
      <c r="I416">
        <v>2</v>
      </c>
      <c r="J416" t="s">
        <v>21</v>
      </c>
      <c r="K416">
        <v>39</v>
      </c>
      <c r="L416" s="14">
        <v>345000</v>
      </c>
      <c r="M416" s="14" t="str">
        <f t="shared" si="44"/>
        <v>&gt;300K</v>
      </c>
      <c r="N416">
        <v>275000</v>
      </c>
      <c r="O416" s="11">
        <v>80</v>
      </c>
      <c r="P416">
        <v>360</v>
      </c>
      <c r="Q416" t="str">
        <f t="shared" si="45"/>
        <v>Above 75</v>
      </c>
      <c r="R416">
        <v>3.37</v>
      </c>
      <c r="T416" t="str">
        <f t="shared" si="46"/>
        <v>&gt;300K</v>
      </c>
      <c r="U416" t="str">
        <f>IF(AND(O416&gt;50,O416&lt;75),"51%-74%",IF(O416&lt;25,"below 25",IF(O416&lt;50,"25%- 50%",IF(O416&gt;=75,"Above 75"))))</f>
        <v>Above 75</v>
      </c>
      <c r="V416" t="str">
        <f t="shared" si="47"/>
        <v>25%- 49%</v>
      </c>
      <c r="W416" t="str">
        <f t="shared" si="48"/>
        <v>&gt;50K</v>
      </c>
    </row>
    <row r="417" spans="1:23" x14ac:dyDescent="0.3">
      <c r="A417">
        <v>409</v>
      </c>
      <c r="B417">
        <v>6</v>
      </c>
      <c r="C417">
        <v>78.14</v>
      </c>
      <c r="D417" t="str">
        <f t="shared" si="42"/>
        <v>Above 75</v>
      </c>
      <c r="E417">
        <v>86700</v>
      </c>
      <c r="F417" s="14">
        <v>62000</v>
      </c>
      <c r="G417" s="14" t="str">
        <f t="shared" si="43"/>
        <v>&gt;50K</v>
      </c>
      <c r="H417">
        <v>0.71509999999999996</v>
      </c>
      <c r="I417">
        <v>2</v>
      </c>
      <c r="J417" t="s">
        <v>21</v>
      </c>
      <c r="K417">
        <v>39</v>
      </c>
      <c r="L417" s="14">
        <v>255000</v>
      </c>
      <c r="M417" s="14" t="str">
        <f t="shared" si="44"/>
        <v>&gt;100K</v>
      </c>
      <c r="N417">
        <v>155000</v>
      </c>
      <c r="O417" s="11">
        <v>59.76</v>
      </c>
      <c r="P417">
        <v>360</v>
      </c>
      <c r="Q417" t="str">
        <f t="shared" si="45"/>
        <v>50%-74%</v>
      </c>
      <c r="R417">
        <v>4.12</v>
      </c>
      <c r="T417" t="str">
        <f t="shared" si="46"/>
        <v>&gt;100K</v>
      </c>
      <c r="U417" t="str">
        <f>IF(AND(O417&gt;50,O417&lt;75),"51%-74%",IF(O417&lt;25,"below 25",IF(O417&lt;50,"25%- 50%",IF(O417&gt;=75,"Above 75"))))</f>
        <v>51%-74%</v>
      </c>
      <c r="V417" t="str">
        <f t="shared" si="47"/>
        <v>Above 75</v>
      </c>
      <c r="W417" t="str">
        <f t="shared" si="48"/>
        <v>&gt;50K</v>
      </c>
    </row>
    <row r="418" spans="1:23" x14ac:dyDescent="0.3">
      <c r="A418">
        <v>410</v>
      </c>
      <c r="B418">
        <v>6</v>
      </c>
      <c r="C418">
        <v>78.349999999999994</v>
      </c>
      <c r="D418" t="str">
        <f t="shared" si="42"/>
        <v>Above 75</v>
      </c>
      <c r="E418">
        <v>127900</v>
      </c>
      <c r="F418" s="14">
        <v>149000</v>
      </c>
      <c r="G418" s="14" t="str">
        <f t="shared" si="43"/>
        <v>&gt;100K</v>
      </c>
      <c r="H418">
        <v>1.165</v>
      </c>
      <c r="I418">
        <v>2</v>
      </c>
      <c r="J418" t="s">
        <v>21</v>
      </c>
      <c r="K418">
        <v>20</v>
      </c>
      <c r="L418" s="14">
        <v>685000</v>
      </c>
      <c r="M418" s="14" t="str">
        <f t="shared" si="44"/>
        <v>&gt;600K</v>
      </c>
      <c r="N418">
        <v>435000</v>
      </c>
      <c r="O418" s="11">
        <v>63.64</v>
      </c>
      <c r="P418">
        <v>360</v>
      </c>
      <c r="Q418" t="str">
        <f t="shared" si="45"/>
        <v>50%-74%</v>
      </c>
      <c r="R418">
        <v>3.25</v>
      </c>
      <c r="T418" t="str">
        <f t="shared" si="46"/>
        <v>&gt;600K</v>
      </c>
      <c r="U418" t="str">
        <f>IF(AND(O418&gt;50,O418&lt;75),"51%-74%",IF(O418&lt;25,"below 25",IF(O418&lt;50,"25%- 50%",IF(O418&gt;=75,"Above 75"))))</f>
        <v>51%-74%</v>
      </c>
      <c r="V418" t="str">
        <f t="shared" si="47"/>
        <v>Above 75</v>
      </c>
      <c r="W418" t="str">
        <f t="shared" si="48"/>
        <v>&gt;100K</v>
      </c>
    </row>
    <row r="419" spans="1:23" x14ac:dyDescent="0.3">
      <c r="A419">
        <v>411</v>
      </c>
      <c r="B419">
        <v>6</v>
      </c>
      <c r="C419">
        <v>63.85</v>
      </c>
      <c r="D419" t="str">
        <f t="shared" si="42"/>
        <v>50%-74%</v>
      </c>
      <c r="E419">
        <v>83300</v>
      </c>
      <c r="F419" s="14">
        <v>126000</v>
      </c>
      <c r="G419" s="14" t="str">
        <f t="shared" si="43"/>
        <v>&gt;100K</v>
      </c>
      <c r="H419">
        <v>1.5125999999999999</v>
      </c>
      <c r="I419">
        <v>1</v>
      </c>
      <c r="J419" t="s">
        <v>21</v>
      </c>
      <c r="K419">
        <v>44</v>
      </c>
      <c r="L419" s="14">
        <v>1265000</v>
      </c>
      <c r="M419" s="14" t="str">
        <f t="shared" si="44"/>
        <v>&gt;800K</v>
      </c>
      <c r="N419">
        <v>655000</v>
      </c>
      <c r="O419" s="11">
        <v>57.11</v>
      </c>
      <c r="P419">
        <v>360</v>
      </c>
      <c r="Q419" t="str">
        <f t="shared" si="45"/>
        <v>50%-74%</v>
      </c>
      <c r="R419">
        <v>2.99</v>
      </c>
      <c r="T419" t="str">
        <f t="shared" si="46"/>
        <v>&gt;800K</v>
      </c>
      <c r="U419" t="str">
        <f>IF(AND(O419&gt;50,O419&lt;75),"51%-74%",IF(O419&lt;25,"below 25",IF(O419&lt;50,"25%- 50%",IF(O419&gt;=75,"Above 75"))))</f>
        <v>51%-74%</v>
      </c>
      <c r="V419" t="str">
        <f t="shared" si="47"/>
        <v>50%-74%</v>
      </c>
      <c r="W419" t="str">
        <f t="shared" si="48"/>
        <v>&gt;100K</v>
      </c>
    </row>
    <row r="420" spans="1:23" x14ac:dyDescent="0.3">
      <c r="A420">
        <v>412</v>
      </c>
      <c r="B420">
        <v>24</v>
      </c>
      <c r="C420">
        <v>30.11</v>
      </c>
      <c r="D420" t="str">
        <f t="shared" si="42"/>
        <v>25%- 49%</v>
      </c>
      <c r="E420">
        <v>104000</v>
      </c>
      <c r="F420" s="14">
        <v>90000</v>
      </c>
      <c r="G420" s="14" t="str">
        <f t="shared" si="43"/>
        <v>&gt;50K</v>
      </c>
      <c r="H420">
        <v>0.86539999999999995</v>
      </c>
      <c r="I420">
        <v>2</v>
      </c>
      <c r="J420" t="s">
        <v>21</v>
      </c>
      <c r="K420">
        <v>41</v>
      </c>
      <c r="L420" s="14">
        <v>255000</v>
      </c>
      <c r="M420" s="14" t="str">
        <f t="shared" si="44"/>
        <v>&gt;100K</v>
      </c>
      <c r="N420">
        <v>225000</v>
      </c>
      <c r="O420" s="11">
        <v>95</v>
      </c>
      <c r="P420">
        <v>360</v>
      </c>
      <c r="Q420" t="str">
        <f t="shared" si="45"/>
        <v>Above 75</v>
      </c>
      <c r="R420">
        <v>3.87</v>
      </c>
      <c r="T420" t="str">
        <f t="shared" si="46"/>
        <v>&gt;100K</v>
      </c>
      <c r="U420" t="str">
        <f>IF(AND(O420&gt;50,O420&lt;75),"51%-74%",IF(O420&lt;25,"below 25",IF(O420&lt;50,"25%- 50%",IF(O420&gt;=75,"Above 75"))))</f>
        <v>Above 75</v>
      </c>
      <c r="V420" t="str">
        <f t="shared" si="47"/>
        <v>25%- 49%</v>
      </c>
      <c r="W420" t="str">
        <f t="shared" si="48"/>
        <v>&gt;50K</v>
      </c>
    </row>
    <row r="421" spans="1:23" x14ac:dyDescent="0.3">
      <c r="A421">
        <v>413</v>
      </c>
      <c r="B421">
        <v>12</v>
      </c>
      <c r="C421">
        <v>40.44</v>
      </c>
      <c r="D421" t="str">
        <f t="shared" si="42"/>
        <v>25%- 49%</v>
      </c>
      <c r="E421">
        <v>68100</v>
      </c>
      <c r="F421" s="14">
        <v>96000</v>
      </c>
      <c r="G421" s="14" t="str">
        <f t="shared" si="43"/>
        <v>&gt;50K</v>
      </c>
      <c r="H421">
        <v>1.4097</v>
      </c>
      <c r="I421">
        <v>2</v>
      </c>
      <c r="J421" t="s">
        <v>21</v>
      </c>
      <c r="K421">
        <v>20</v>
      </c>
      <c r="L421" s="14">
        <v>385000</v>
      </c>
      <c r="M421" s="14" t="str">
        <f t="shared" si="44"/>
        <v>&gt;300K</v>
      </c>
      <c r="N421">
        <v>275000</v>
      </c>
      <c r="O421" s="11">
        <v>72.209999999999994</v>
      </c>
      <c r="P421">
        <v>360</v>
      </c>
      <c r="Q421" t="str">
        <f t="shared" si="45"/>
        <v>50%-74%</v>
      </c>
      <c r="R421">
        <v>3</v>
      </c>
      <c r="T421" t="str">
        <f t="shared" si="46"/>
        <v>&gt;300K</v>
      </c>
      <c r="U421" t="str">
        <f>IF(AND(O421&gt;50,O421&lt;75),"51%-74%",IF(O421&lt;25,"below 25",IF(O421&lt;50,"25%- 50%",IF(O421&gt;=75,"Above 75"))))</f>
        <v>51%-74%</v>
      </c>
      <c r="V421" t="str">
        <f t="shared" si="47"/>
        <v>25%- 49%</v>
      </c>
      <c r="W421" t="str">
        <f t="shared" si="48"/>
        <v>&gt;50K</v>
      </c>
    </row>
    <row r="422" spans="1:23" x14ac:dyDescent="0.3">
      <c r="A422">
        <v>414</v>
      </c>
      <c r="B422">
        <v>17</v>
      </c>
      <c r="C422">
        <v>52.91</v>
      </c>
      <c r="D422" t="str">
        <f t="shared" si="42"/>
        <v>50%-74%</v>
      </c>
      <c r="E422">
        <v>89100</v>
      </c>
      <c r="F422" s="14">
        <v>134000</v>
      </c>
      <c r="G422" s="14" t="str">
        <f t="shared" si="43"/>
        <v>&gt;100K</v>
      </c>
      <c r="H422">
        <v>1.5039</v>
      </c>
      <c r="I422">
        <v>2</v>
      </c>
      <c r="J422" t="s">
        <v>21</v>
      </c>
      <c r="K422">
        <v>10</v>
      </c>
      <c r="L422" s="14">
        <v>285000</v>
      </c>
      <c r="M422" s="14" t="str">
        <f t="shared" si="44"/>
        <v>&gt;100K</v>
      </c>
      <c r="N422">
        <v>195000</v>
      </c>
      <c r="O422" s="11">
        <v>68.02</v>
      </c>
      <c r="P422">
        <v>360</v>
      </c>
      <c r="Q422" t="str">
        <f t="shared" si="45"/>
        <v>50%-74%</v>
      </c>
      <c r="R422">
        <v>3.75</v>
      </c>
      <c r="T422" t="str">
        <f t="shared" si="46"/>
        <v>&gt;100K</v>
      </c>
      <c r="U422" t="str">
        <f>IF(AND(O422&gt;50,O422&lt;75),"51%-74%",IF(O422&lt;25,"below 25",IF(O422&lt;50,"25%- 50%",IF(O422&gt;=75,"Above 75"))))</f>
        <v>51%-74%</v>
      </c>
      <c r="V422" t="str">
        <f t="shared" si="47"/>
        <v>50%-74%</v>
      </c>
      <c r="W422" t="str">
        <f t="shared" si="48"/>
        <v>&gt;100K</v>
      </c>
    </row>
    <row r="423" spans="1:23" x14ac:dyDescent="0.3">
      <c r="A423">
        <v>415</v>
      </c>
      <c r="B423">
        <v>18</v>
      </c>
      <c r="C423">
        <v>7.09</v>
      </c>
      <c r="D423" t="str">
        <f t="shared" si="42"/>
        <v>below 25</v>
      </c>
      <c r="E423">
        <v>89100</v>
      </c>
      <c r="F423" s="14">
        <v>64000</v>
      </c>
      <c r="G423" s="14" t="str">
        <f t="shared" si="43"/>
        <v>&gt;50K</v>
      </c>
      <c r="H423">
        <v>0.71830000000000005</v>
      </c>
      <c r="I423">
        <v>1</v>
      </c>
      <c r="J423" t="s">
        <v>21</v>
      </c>
      <c r="K423">
        <v>30</v>
      </c>
      <c r="L423" s="14">
        <v>165000</v>
      </c>
      <c r="M423" s="14" t="str">
        <f t="shared" si="44"/>
        <v>&gt;100K</v>
      </c>
      <c r="N423">
        <v>105000</v>
      </c>
      <c r="O423" s="11">
        <v>75.86</v>
      </c>
      <c r="P423">
        <v>360</v>
      </c>
      <c r="Q423" t="str">
        <f t="shared" si="45"/>
        <v>Above 75</v>
      </c>
      <c r="R423">
        <v>3.5</v>
      </c>
      <c r="T423" t="str">
        <f t="shared" si="46"/>
        <v>&gt;100K</v>
      </c>
      <c r="U423" t="str">
        <f>IF(AND(O423&gt;50,O423&lt;75),"51%-74%",IF(O423&lt;25,"below 25",IF(O423&lt;50,"25%- 50%",IF(O423&gt;=75,"Above 75"))))</f>
        <v>Above 75</v>
      </c>
      <c r="V423" t="str">
        <f t="shared" si="47"/>
        <v>below 25</v>
      </c>
      <c r="W423" t="str">
        <f t="shared" si="48"/>
        <v>&gt;50K</v>
      </c>
    </row>
    <row r="424" spans="1:23" x14ac:dyDescent="0.3">
      <c r="A424">
        <v>416</v>
      </c>
      <c r="B424">
        <v>8</v>
      </c>
      <c r="C424">
        <v>8.6999999999999993</v>
      </c>
      <c r="D424" t="str">
        <f t="shared" si="42"/>
        <v>below 25</v>
      </c>
      <c r="E424">
        <v>100000</v>
      </c>
      <c r="F424" s="14">
        <v>194000</v>
      </c>
      <c r="G424" s="14" t="str">
        <f t="shared" si="43"/>
        <v>&gt;150K</v>
      </c>
      <c r="H424">
        <v>1.94</v>
      </c>
      <c r="I424">
        <v>2</v>
      </c>
      <c r="J424" t="s">
        <v>21</v>
      </c>
      <c r="K424">
        <v>36</v>
      </c>
      <c r="L424" s="14">
        <v>745000</v>
      </c>
      <c r="M424" s="14" t="str">
        <f t="shared" si="44"/>
        <v>&gt;600K</v>
      </c>
      <c r="N424">
        <v>575000</v>
      </c>
      <c r="O424" s="11">
        <v>90</v>
      </c>
      <c r="P424">
        <v>360</v>
      </c>
      <c r="Q424" t="str">
        <f t="shared" si="45"/>
        <v>Above 75</v>
      </c>
      <c r="R424">
        <v>3.37</v>
      </c>
      <c r="T424" t="str">
        <f t="shared" si="46"/>
        <v>&gt;600K</v>
      </c>
      <c r="U424" t="str">
        <f>IF(AND(O424&gt;50,O424&lt;75),"51%-74%",IF(O424&lt;25,"below 25",IF(O424&lt;50,"25%- 50%",IF(O424&gt;=75,"Above 75"))))</f>
        <v>Above 75</v>
      </c>
      <c r="V424" t="str">
        <f t="shared" si="47"/>
        <v>below 25</v>
      </c>
      <c r="W424" t="str">
        <f t="shared" si="48"/>
        <v>&gt;150K</v>
      </c>
    </row>
    <row r="425" spans="1:23" x14ac:dyDescent="0.3">
      <c r="A425">
        <v>417</v>
      </c>
      <c r="B425">
        <v>13</v>
      </c>
      <c r="C425">
        <v>7.02</v>
      </c>
      <c r="D425" t="str">
        <f t="shared" si="42"/>
        <v>below 25</v>
      </c>
      <c r="E425">
        <v>82200</v>
      </c>
      <c r="F425" s="14">
        <v>137000</v>
      </c>
      <c r="G425" s="14" t="str">
        <f t="shared" si="43"/>
        <v>&gt;100K</v>
      </c>
      <c r="H425">
        <v>1.6667000000000001</v>
      </c>
      <c r="I425">
        <v>2</v>
      </c>
      <c r="J425" t="s">
        <v>21</v>
      </c>
      <c r="K425">
        <v>30</v>
      </c>
      <c r="L425" s="14">
        <v>545000</v>
      </c>
      <c r="M425" s="14" t="str">
        <f t="shared" si="44"/>
        <v>&gt;300K</v>
      </c>
      <c r="N425">
        <v>405000</v>
      </c>
      <c r="O425" s="11">
        <v>75</v>
      </c>
      <c r="P425">
        <v>360</v>
      </c>
      <c r="Q425" t="str">
        <f t="shared" si="45"/>
        <v>Above 75</v>
      </c>
      <c r="R425">
        <v>3.25</v>
      </c>
      <c r="T425" t="str">
        <f t="shared" si="46"/>
        <v>&gt;300K</v>
      </c>
      <c r="U425" t="str">
        <f>IF(AND(O425&gt;50,O425&lt;75),"51%-74%",IF(O425&lt;25,"below 25",IF(O425&lt;50,"25%- 50%",IF(O425&gt;=75,"Above 75"))))</f>
        <v>Above 75</v>
      </c>
      <c r="V425" t="str">
        <f t="shared" si="47"/>
        <v>below 25</v>
      </c>
      <c r="W425" t="str">
        <f t="shared" si="48"/>
        <v>&gt;100K</v>
      </c>
    </row>
    <row r="426" spans="1:23" x14ac:dyDescent="0.3">
      <c r="A426">
        <v>418</v>
      </c>
      <c r="B426">
        <v>47</v>
      </c>
      <c r="C426">
        <v>16.72</v>
      </c>
      <c r="D426" t="str">
        <f t="shared" si="42"/>
        <v>below 25</v>
      </c>
      <c r="E426">
        <v>72600</v>
      </c>
      <c r="F426" s="14">
        <v>52000</v>
      </c>
      <c r="G426" s="14" t="str">
        <f t="shared" si="43"/>
        <v>&gt;50K</v>
      </c>
      <c r="H426">
        <v>0.71630000000000005</v>
      </c>
      <c r="I426">
        <v>2</v>
      </c>
      <c r="J426" t="s">
        <v>21</v>
      </c>
      <c r="K426">
        <v>30</v>
      </c>
      <c r="L426" s="14">
        <v>115000</v>
      </c>
      <c r="M426" s="14" t="str">
        <f t="shared" si="44"/>
        <v>&gt;100K</v>
      </c>
      <c r="N426">
        <v>95000</v>
      </c>
      <c r="O426" s="11">
        <v>90</v>
      </c>
      <c r="P426">
        <v>360</v>
      </c>
      <c r="Q426" t="str">
        <f t="shared" si="45"/>
        <v>Above 75</v>
      </c>
      <c r="R426">
        <v>4.5</v>
      </c>
      <c r="T426" t="str">
        <f t="shared" si="46"/>
        <v>&gt;100K</v>
      </c>
      <c r="U426" t="str">
        <f>IF(AND(O426&gt;50,O426&lt;75),"51%-74%",IF(O426&lt;25,"below 25",IF(O426&lt;50,"25%- 50%",IF(O426&gt;=75,"Above 75"))))</f>
        <v>Above 75</v>
      </c>
      <c r="V426" t="str">
        <f t="shared" si="47"/>
        <v>below 25</v>
      </c>
      <c r="W426" t="str">
        <f t="shared" si="48"/>
        <v>&gt;50K</v>
      </c>
    </row>
    <row r="427" spans="1:23" x14ac:dyDescent="0.3">
      <c r="A427">
        <v>419</v>
      </c>
      <c r="B427">
        <v>25</v>
      </c>
      <c r="C427">
        <v>42.23</v>
      </c>
      <c r="D427" t="str">
        <f t="shared" si="42"/>
        <v>25%- 49%</v>
      </c>
      <c r="E427">
        <v>114000</v>
      </c>
      <c r="F427" s="14">
        <v>57000</v>
      </c>
      <c r="G427" s="14" t="str">
        <f t="shared" si="43"/>
        <v>&gt;50K</v>
      </c>
      <c r="H427">
        <v>0.5</v>
      </c>
      <c r="I427">
        <v>2</v>
      </c>
      <c r="J427" t="s">
        <v>21</v>
      </c>
      <c r="K427">
        <v>44</v>
      </c>
      <c r="L427" s="14">
        <v>445000</v>
      </c>
      <c r="M427" s="14" t="str">
        <f t="shared" si="44"/>
        <v>&gt;300K</v>
      </c>
      <c r="N427">
        <v>335000</v>
      </c>
      <c r="O427" s="11">
        <v>76.739999999999995</v>
      </c>
      <c r="P427">
        <v>360</v>
      </c>
      <c r="Q427" t="str">
        <f t="shared" si="45"/>
        <v>Above 75</v>
      </c>
      <c r="R427">
        <v>3.87</v>
      </c>
      <c r="T427" t="str">
        <f t="shared" si="46"/>
        <v>&gt;300K</v>
      </c>
      <c r="U427" t="str">
        <f>IF(AND(O427&gt;50,O427&lt;75),"51%-74%",IF(O427&lt;25,"below 25",IF(O427&lt;50,"25%- 50%",IF(O427&gt;=75,"Above 75"))))</f>
        <v>Above 75</v>
      </c>
      <c r="V427" t="str">
        <f t="shared" si="47"/>
        <v>25%- 49%</v>
      </c>
      <c r="W427" t="str">
        <f t="shared" si="48"/>
        <v>&gt;50K</v>
      </c>
    </row>
    <row r="428" spans="1:23" x14ac:dyDescent="0.3">
      <c r="A428">
        <v>420</v>
      </c>
      <c r="B428">
        <v>12</v>
      </c>
      <c r="C428">
        <v>34.49</v>
      </c>
      <c r="D428" t="str">
        <f t="shared" si="42"/>
        <v>25%- 49%</v>
      </c>
      <c r="E428">
        <v>76700</v>
      </c>
      <c r="F428" s="14">
        <v>79000</v>
      </c>
      <c r="G428" s="14" t="str">
        <f t="shared" si="43"/>
        <v>&gt;50K</v>
      </c>
      <c r="H428">
        <v>1.03</v>
      </c>
      <c r="I428">
        <v>1</v>
      </c>
      <c r="J428" t="s">
        <v>21</v>
      </c>
      <c r="K428">
        <v>10</v>
      </c>
      <c r="L428" s="14">
        <v>145000</v>
      </c>
      <c r="M428" s="14" t="str">
        <f t="shared" si="44"/>
        <v>&gt;100K</v>
      </c>
      <c r="N428">
        <v>105000</v>
      </c>
      <c r="O428" s="11">
        <v>80</v>
      </c>
      <c r="P428">
        <v>360</v>
      </c>
      <c r="Q428" t="str">
        <f t="shared" si="45"/>
        <v>Above 75</v>
      </c>
      <c r="R428">
        <v>4</v>
      </c>
      <c r="T428" t="str">
        <f t="shared" si="46"/>
        <v>&gt;100K</v>
      </c>
      <c r="U428" t="str">
        <f>IF(AND(O428&gt;50,O428&lt;75),"51%-74%",IF(O428&lt;25,"below 25",IF(O428&lt;50,"25%- 50%",IF(O428&gt;=75,"Above 75"))))</f>
        <v>Above 75</v>
      </c>
      <c r="V428" t="str">
        <f t="shared" si="47"/>
        <v>25%- 49%</v>
      </c>
      <c r="W428" t="str">
        <f t="shared" si="48"/>
        <v>&gt;50K</v>
      </c>
    </row>
    <row r="429" spans="1:23" x14ac:dyDescent="0.3">
      <c r="A429">
        <v>421</v>
      </c>
      <c r="B429">
        <v>6</v>
      </c>
      <c r="C429">
        <v>74.23</v>
      </c>
      <c r="D429" t="str">
        <f t="shared" si="42"/>
        <v>50%-74%</v>
      </c>
      <c r="E429">
        <v>86700</v>
      </c>
      <c r="F429" s="14">
        <v>64000</v>
      </c>
      <c r="G429" s="14" t="str">
        <f t="shared" si="43"/>
        <v>&gt;50K</v>
      </c>
      <c r="H429">
        <v>0.73819999999999997</v>
      </c>
      <c r="I429">
        <v>2</v>
      </c>
      <c r="J429" t="s">
        <v>21</v>
      </c>
      <c r="K429">
        <v>46</v>
      </c>
      <c r="L429" s="14">
        <v>635000</v>
      </c>
      <c r="M429" s="14" t="str">
        <f t="shared" si="44"/>
        <v>&gt;600K</v>
      </c>
      <c r="N429">
        <v>305000</v>
      </c>
      <c r="O429" s="11">
        <v>47.07</v>
      </c>
      <c r="P429">
        <v>360</v>
      </c>
      <c r="Q429" t="str">
        <f t="shared" si="45"/>
        <v>25%- 49%</v>
      </c>
      <c r="R429">
        <v>2.75</v>
      </c>
      <c r="T429" t="str">
        <f t="shared" si="46"/>
        <v>&gt;600K</v>
      </c>
      <c r="U429" t="str">
        <f>IF(AND(O429&gt;50,O429&lt;75),"51%-74%",IF(O429&lt;25,"below 25",IF(O429&lt;50,"25%- 50%",IF(O429&gt;=75,"Above 75"))))</f>
        <v>25%- 50%</v>
      </c>
      <c r="V429" t="str">
        <f t="shared" si="47"/>
        <v>50%-74%</v>
      </c>
      <c r="W429" t="str">
        <f t="shared" si="48"/>
        <v>&gt;50K</v>
      </c>
    </row>
    <row r="430" spans="1:23" x14ac:dyDescent="0.3">
      <c r="A430">
        <v>422</v>
      </c>
      <c r="B430">
        <v>51</v>
      </c>
      <c r="C430">
        <v>17.2</v>
      </c>
      <c r="D430" t="str">
        <f t="shared" si="42"/>
        <v>below 25</v>
      </c>
      <c r="E430">
        <v>82400</v>
      </c>
      <c r="F430" s="14">
        <v>65000</v>
      </c>
      <c r="G430" s="14" t="str">
        <f t="shared" si="43"/>
        <v>&gt;50K</v>
      </c>
      <c r="H430">
        <v>0.78879999999999995</v>
      </c>
      <c r="I430">
        <v>2</v>
      </c>
      <c r="J430" t="s">
        <v>22</v>
      </c>
      <c r="K430">
        <v>20</v>
      </c>
      <c r="L430" s="14">
        <v>255000</v>
      </c>
      <c r="M430" s="14" t="str">
        <f t="shared" si="44"/>
        <v>&gt;100K</v>
      </c>
      <c r="N430">
        <v>205000</v>
      </c>
      <c r="O430" s="11">
        <v>80</v>
      </c>
      <c r="P430">
        <v>360</v>
      </c>
      <c r="Q430" t="str">
        <f t="shared" si="45"/>
        <v>Above 75</v>
      </c>
      <c r="R430">
        <v>4</v>
      </c>
      <c r="T430" t="str">
        <f t="shared" si="46"/>
        <v>&gt;100K</v>
      </c>
      <c r="U430" t="str">
        <f>IF(AND(O430&gt;50,O430&lt;75),"51%-74%",IF(O430&lt;25,"below 25",IF(O430&lt;50,"25%- 50%",IF(O430&gt;=75,"Above 75"))))</f>
        <v>Above 75</v>
      </c>
      <c r="V430" t="str">
        <f t="shared" si="47"/>
        <v>below 25</v>
      </c>
      <c r="W430" t="str">
        <f t="shared" si="48"/>
        <v>&gt;50K</v>
      </c>
    </row>
    <row r="431" spans="1:23" x14ac:dyDescent="0.3">
      <c r="A431">
        <v>423</v>
      </c>
      <c r="B431">
        <v>6</v>
      </c>
      <c r="C431">
        <v>43.85</v>
      </c>
      <c r="D431" t="str">
        <f t="shared" si="42"/>
        <v>25%- 49%</v>
      </c>
      <c r="E431">
        <v>61700</v>
      </c>
      <c r="F431" s="14">
        <v>91000</v>
      </c>
      <c r="G431" s="14" t="str">
        <f t="shared" si="43"/>
        <v>&gt;50K</v>
      </c>
      <c r="H431">
        <v>1.4749000000000001</v>
      </c>
      <c r="I431">
        <v>2</v>
      </c>
      <c r="J431" t="s">
        <v>22</v>
      </c>
      <c r="K431">
        <v>20</v>
      </c>
      <c r="L431" s="14">
        <v>335000</v>
      </c>
      <c r="M431" s="14" t="str">
        <f t="shared" si="44"/>
        <v>&gt;300K</v>
      </c>
      <c r="N431">
        <v>265000</v>
      </c>
      <c r="O431" s="11">
        <v>78.040000000000006</v>
      </c>
      <c r="P431">
        <v>360</v>
      </c>
      <c r="Q431" t="str">
        <f t="shared" si="45"/>
        <v>Above 75</v>
      </c>
      <c r="R431">
        <v>2.75</v>
      </c>
      <c r="T431" t="str">
        <f t="shared" si="46"/>
        <v>&gt;300K</v>
      </c>
      <c r="U431" t="str">
        <f>IF(AND(O431&gt;50,O431&lt;75),"51%-74%",IF(O431&lt;25,"below 25",IF(O431&lt;50,"25%- 50%",IF(O431&gt;=75,"Above 75"))))</f>
        <v>Above 75</v>
      </c>
      <c r="V431" t="str">
        <f t="shared" si="47"/>
        <v>25%- 49%</v>
      </c>
      <c r="W431" t="str">
        <f t="shared" si="48"/>
        <v>&gt;50K</v>
      </c>
    </row>
    <row r="432" spans="1:23" x14ac:dyDescent="0.3">
      <c r="A432">
        <v>424</v>
      </c>
      <c r="B432">
        <v>29</v>
      </c>
      <c r="C432">
        <v>4.18</v>
      </c>
      <c r="D432" t="str">
        <f t="shared" si="42"/>
        <v>below 25</v>
      </c>
      <c r="E432">
        <v>82600</v>
      </c>
      <c r="F432" s="14">
        <v>43000</v>
      </c>
      <c r="G432" s="14" t="str">
        <f t="shared" si="43"/>
        <v>&lt;50K</v>
      </c>
      <c r="H432">
        <v>0.52059999999999995</v>
      </c>
      <c r="I432">
        <v>2</v>
      </c>
      <c r="J432" t="s">
        <v>22</v>
      </c>
      <c r="K432">
        <v>38</v>
      </c>
      <c r="L432" s="14">
        <v>145000</v>
      </c>
      <c r="M432" s="14" t="str">
        <f t="shared" si="44"/>
        <v>&gt;100K</v>
      </c>
      <c r="N432">
        <v>135000</v>
      </c>
      <c r="O432" s="11">
        <v>94.82</v>
      </c>
      <c r="P432">
        <v>360</v>
      </c>
      <c r="Q432" t="str">
        <f t="shared" si="45"/>
        <v>Above 75</v>
      </c>
      <c r="R432">
        <v>2.37</v>
      </c>
      <c r="T432" t="str">
        <f t="shared" si="46"/>
        <v>&gt;100K</v>
      </c>
      <c r="U432" t="str">
        <f>IF(AND(O432&gt;50,O432&lt;75),"51%-74%",IF(O432&lt;25,"below 25",IF(O432&lt;50,"25%- 50%",IF(O432&gt;=75,"Above 75"))))</f>
        <v>Above 75</v>
      </c>
      <c r="V432" t="str">
        <f t="shared" si="47"/>
        <v>below 25</v>
      </c>
      <c r="W432" t="b">
        <f t="shared" si="48"/>
        <v>0</v>
      </c>
    </row>
    <row r="433" spans="1:23" x14ac:dyDescent="0.3">
      <c r="A433">
        <v>425</v>
      </c>
      <c r="B433">
        <v>27</v>
      </c>
      <c r="C433">
        <v>20.96</v>
      </c>
      <c r="D433" t="str">
        <f t="shared" si="42"/>
        <v>below 25</v>
      </c>
      <c r="E433">
        <v>102800</v>
      </c>
      <c r="F433" s="14">
        <v>69000</v>
      </c>
      <c r="G433" s="14" t="str">
        <f t="shared" si="43"/>
        <v>&gt;50K</v>
      </c>
      <c r="H433">
        <v>0.67120000000000002</v>
      </c>
      <c r="I433">
        <v>2</v>
      </c>
      <c r="J433" t="s">
        <v>22</v>
      </c>
      <c r="K433">
        <v>10</v>
      </c>
      <c r="L433" s="14">
        <v>205000</v>
      </c>
      <c r="M433" s="14" t="str">
        <f t="shared" si="44"/>
        <v>&gt;100K</v>
      </c>
      <c r="N433">
        <v>65000</v>
      </c>
      <c r="O433" s="11">
        <v>32.76</v>
      </c>
      <c r="P433">
        <v>180</v>
      </c>
      <c r="Q433" t="str">
        <f t="shared" si="45"/>
        <v>25%- 49%</v>
      </c>
      <c r="R433">
        <v>3.25</v>
      </c>
      <c r="T433" t="str">
        <f t="shared" si="46"/>
        <v>&gt;100K</v>
      </c>
      <c r="U433" t="str">
        <f>IF(AND(O433&gt;50,O433&lt;75),"51%-74%",IF(O433&lt;25,"below 25",IF(O433&lt;50,"25%- 50%",IF(O433&gt;=75,"Above 75"))))</f>
        <v>25%- 50%</v>
      </c>
      <c r="V433" t="str">
        <f t="shared" si="47"/>
        <v>below 25</v>
      </c>
      <c r="W433" t="str">
        <f t="shared" si="48"/>
        <v>&gt;50K</v>
      </c>
    </row>
    <row r="434" spans="1:23" x14ac:dyDescent="0.3">
      <c r="A434">
        <v>426</v>
      </c>
      <c r="B434">
        <v>36</v>
      </c>
      <c r="C434">
        <v>5.37</v>
      </c>
      <c r="D434" t="str">
        <f t="shared" si="42"/>
        <v>below 25</v>
      </c>
      <c r="E434">
        <v>73800</v>
      </c>
      <c r="F434" s="14">
        <v>700000</v>
      </c>
      <c r="G434" s="14" t="str">
        <f t="shared" si="43"/>
        <v>&gt;225K</v>
      </c>
      <c r="H434">
        <v>9.4850999999999992</v>
      </c>
      <c r="I434">
        <v>2</v>
      </c>
      <c r="J434" t="s">
        <v>22</v>
      </c>
      <c r="K434">
        <v>20</v>
      </c>
      <c r="L434" s="14">
        <v>555000</v>
      </c>
      <c r="M434" s="14" t="str">
        <f t="shared" si="44"/>
        <v>&gt;300K</v>
      </c>
      <c r="N434">
        <v>495000</v>
      </c>
      <c r="O434" s="11">
        <v>90</v>
      </c>
      <c r="P434">
        <v>360</v>
      </c>
      <c r="Q434" t="str">
        <f t="shared" si="45"/>
        <v>Above 75</v>
      </c>
      <c r="R434">
        <v>2.87</v>
      </c>
      <c r="T434" t="str">
        <f t="shared" si="46"/>
        <v>&gt;300K</v>
      </c>
      <c r="U434" t="str">
        <f>IF(AND(O434&gt;50,O434&lt;75),"51%-74%",IF(O434&lt;25,"below 25",IF(O434&lt;50,"25%- 50%",IF(O434&gt;=75,"Above 75"))))</f>
        <v>Above 75</v>
      </c>
      <c r="V434" t="str">
        <f t="shared" si="47"/>
        <v>below 25</v>
      </c>
      <c r="W434" t="str">
        <f t="shared" si="48"/>
        <v>&gt;225K</v>
      </c>
    </row>
    <row r="435" spans="1:23" x14ac:dyDescent="0.3">
      <c r="A435">
        <v>427</v>
      </c>
      <c r="B435">
        <v>6</v>
      </c>
      <c r="C435">
        <v>25.97</v>
      </c>
      <c r="D435" t="str">
        <f t="shared" si="42"/>
        <v>25%- 49%</v>
      </c>
      <c r="E435">
        <v>75300</v>
      </c>
      <c r="F435" s="14">
        <v>84000</v>
      </c>
      <c r="G435" s="14" t="str">
        <f t="shared" si="43"/>
        <v>&gt;50K</v>
      </c>
      <c r="H435">
        <v>1.1154999999999999</v>
      </c>
      <c r="I435">
        <v>2</v>
      </c>
      <c r="J435" t="s">
        <v>22</v>
      </c>
      <c r="K435">
        <v>30</v>
      </c>
      <c r="L435" s="14">
        <v>575000</v>
      </c>
      <c r="M435" s="14" t="str">
        <f t="shared" si="44"/>
        <v>&gt;300K</v>
      </c>
      <c r="N435">
        <v>255000</v>
      </c>
      <c r="O435" s="11">
        <v>44.03</v>
      </c>
      <c r="P435">
        <v>180</v>
      </c>
      <c r="Q435" t="str">
        <f t="shared" si="45"/>
        <v>25%- 49%</v>
      </c>
      <c r="R435">
        <v>3.12</v>
      </c>
      <c r="T435" t="str">
        <f t="shared" si="46"/>
        <v>&gt;300K</v>
      </c>
      <c r="U435" t="str">
        <f>IF(AND(O435&gt;50,O435&lt;75),"51%-74%",IF(O435&lt;25,"below 25",IF(O435&lt;50,"25%- 50%",IF(O435&gt;=75,"Above 75"))))</f>
        <v>25%- 50%</v>
      </c>
      <c r="V435" t="str">
        <f t="shared" si="47"/>
        <v>25%- 49%</v>
      </c>
      <c r="W435" t="str">
        <f t="shared" si="48"/>
        <v>&gt;50K</v>
      </c>
    </row>
    <row r="436" spans="1:23" x14ac:dyDescent="0.3">
      <c r="A436">
        <v>428</v>
      </c>
      <c r="B436">
        <v>48</v>
      </c>
      <c r="C436">
        <v>35.32</v>
      </c>
      <c r="D436" t="str">
        <f t="shared" si="42"/>
        <v>25%- 49%</v>
      </c>
      <c r="E436">
        <v>89600</v>
      </c>
      <c r="F436" s="14">
        <v>74000</v>
      </c>
      <c r="G436" s="14" t="str">
        <f t="shared" si="43"/>
        <v>&gt;50K</v>
      </c>
      <c r="H436">
        <v>0.82589999999999997</v>
      </c>
      <c r="I436">
        <v>2</v>
      </c>
      <c r="J436" t="s">
        <v>22</v>
      </c>
      <c r="K436">
        <v>44</v>
      </c>
      <c r="L436" s="14">
        <v>315000</v>
      </c>
      <c r="M436" s="14" t="str">
        <f t="shared" si="44"/>
        <v>&gt;300K</v>
      </c>
      <c r="N436">
        <v>245000</v>
      </c>
      <c r="O436" s="11">
        <v>79.739999999999995</v>
      </c>
      <c r="P436">
        <v>240</v>
      </c>
      <c r="Q436" t="str">
        <f t="shared" si="45"/>
        <v>Above 75</v>
      </c>
      <c r="R436">
        <v>3.87</v>
      </c>
      <c r="T436" t="str">
        <f t="shared" si="46"/>
        <v>&gt;300K</v>
      </c>
      <c r="U436" t="str">
        <f>IF(AND(O436&gt;50,O436&lt;75),"51%-74%",IF(O436&lt;25,"below 25",IF(O436&lt;50,"25%- 50%",IF(O436&gt;=75,"Above 75"))))</f>
        <v>Above 75</v>
      </c>
      <c r="V436" t="str">
        <f t="shared" si="47"/>
        <v>25%- 49%</v>
      </c>
      <c r="W436" t="str">
        <f t="shared" si="48"/>
        <v>&gt;50K</v>
      </c>
    </row>
    <row r="437" spans="1:23" x14ac:dyDescent="0.3">
      <c r="A437">
        <v>429</v>
      </c>
      <c r="B437">
        <v>36</v>
      </c>
      <c r="C437">
        <v>14.72</v>
      </c>
      <c r="D437" t="str">
        <f t="shared" si="42"/>
        <v>below 25</v>
      </c>
      <c r="E437">
        <v>75500</v>
      </c>
      <c r="F437" s="14">
        <v>62000</v>
      </c>
      <c r="G437" s="14" t="str">
        <f t="shared" si="43"/>
        <v>&gt;50K</v>
      </c>
      <c r="H437">
        <v>0.82120000000000004</v>
      </c>
      <c r="I437">
        <v>2</v>
      </c>
      <c r="J437" t="s">
        <v>22</v>
      </c>
      <c r="K437">
        <v>30</v>
      </c>
      <c r="L437" s="14">
        <v>205000</v>
      </c>
      <c r="M437" s="14" t="str">
        <f t="shared" si="44"/>
        <v>&gt;100K</v>
      </c>
      <c r="N437">
        <v>155000</v>
      </c>
      <c r="O437" s="11">
        <v>80</v>
      </c>
      <c r="P437">
        <v>360</v>
      </c>
      <c r="Q437" t="str">
        <f t="shared" si="45"/>
        <v>Above 75</v>
      </c>
      <c r="R437">
        <v>2.87</v>
      </c>
      <c r="T437" t="str">
        <f t="shared" si="46"/>
        <v>&gt;100K</v>
      </c>
      <c r="U437" t="str">
        <f>IF(AND(O437&gt;50,O437&lt;75),"51%-74%",IF(O437&lt;25,"below 25",IF(O437&lt;50,"25%- 50%",IF(O437&gt;=75,"Above 75"))))</f>
        <v>Above 75</v>
      </c>
      <c r="V437" t="str">
        <f t="shared" si="47"/>
        <v>below 25</v>
      </c>
      <c r="W437" t="str">
        <f t="shared" si="48"/>
        <v>&gt;50K</v>
      </c>
    </row>
    <row r="438" spans="1:23" x14ac:dyDescent="0.3">
      <c r="A438">
        <v>430</v>
      </c>
      <c r="B438">
        <v>53</v>
      </c>
      <c r="C438">
        <v>8.85</v>
      </c>
      <c r="D438" t="str">
        <f t="shared" si="42"/>
        <v>below 25</v>
      </c>
      <c r="E438">
        <v>77600</v>
      </c>
      <c r="F438" s="14">
        <v>105000</v>
      </c>
      <c r="G438" s="14" t="str">
        <f t="shared" si="43"/>
        <v>&gt;100K</v>
      </c>
      <c r="H438">
        <v>1.3531</v>
      </c>
      <c r="I438">
        <v>2</v>
      </c>
      <c r="J438" t="s">
        <v>22</v>
      </c>
      <c r="K438">
        <v>41</v>
      </c>
      <c r="L438" s="14">
        <v>325000</v>
      </c>
      <c r="M438" s="14" t="str">
        <f t="shared" si="44"/>
        <v>&gt;300K</v>
      </c>
      <c r="N438">
        <v>245000</v>
      </c>
      <c r="O438" s="11">
        <v>75</v>
      </c>
      <c r="P438">
        <v>360</v>
      </c>
      <c r="Q438" t="str">
        <f t="shared" si="45"/>
        <v>Above 75</v>
      </c>
      <c r="R438">
        <v>4.37</v>
      </c>
      <c r="T438" t="str">
        <f t="shared" si="46"/>
        <v>&gt;300K</v>
      </c>
      <c r="U438" t="str">
        <f>IF(AND(O438&gt;50,O438&lt;75),"51%-74%",IF(O438&lt;25,"below 25",IF(O438&lt;50,"25%- 50%",IF(O438&gt;=75,"Above 75"))))</f>
        <v>Above 75</v>
      </c>
      <c r="V438" t="str">
        <f t="shared" si="47"/>
        <v>below 25</v>
      </c>
      <c r="W438" t="str">
        <f t="shared" si="48"/>
        <v>&gt;100K</v>
      </c>
    </row>
    <row r="439" spans="1:23" x14ac:dyDescent="0.3">
      <c r="A439">
        <v>431</v>
      </c>
      <c r="B439">
        <v>51</v>
      </c>
      <c r="C439">
        <v>2.68</v>
      </c>
      <c r="D439" t="str">
        <f t="shared" si="42"/>
        <v>below 25</v>
      </c>
      <c r="E439">
        <v>60400</v>
      </c>
      <c r="F439" s="14">
        <v>95000</v>
      </c>
      <c r="G439" s="14" t="str">
        <f t="shared" si="43"/>
        <v>&gt;50K</v>
      </c>
      <c r="H439">
        <v>1.5728</v>
      </c>
      <c r="I439">
        <v>2</v>
      </c>
      <c r="J439" t="s">
        <v>22</v>
      </c>
      <c r="K439">
        <v>47</v>
      </c>
      <c r="L439" s="14">
        <v>465000</v>
      </c>
      <c r="M439" s="14" t="str">
        <f t="shared" si="44"/>
        <v>&gt;300K</v>
      </c>
      <c r="N439">
        <v>225000</v>
      </c>
      <c r="O439" s="11">
        <v>49.83</v>
      </c>
      <c r="P439">
        <v>180</v>
      </c>
      <c r="Q439" t="str">
        <f t="shared" si="45"/>
        <v>25%- 49%</v>
      </c>
      <c r="R439">
        <v>2.99</v>
      </c>
      <c r="T439" t="str">
        <f t="shared" si="46"/>
        <v>&gt;300K</v>
      </c>
      <c r="U439" t="str">
        <f>IF(AND(O439&gt;50,O439&lt;75),"51%-74%",IF(O439&lt;25,"below 25",IF(O439&lt;50,"25%- 50%",IF(O439&gt;=75,"Above 75"))))</f>
        <v>25%- 50%</v>
      </c>
      <c r="V439" t="str">
        <f t="shared" si="47"/>
        <v>below 25</v>
      </c>
      <c r="W439" t="str">
        <f t="shared" si="48"/>
        <v>&gt;50K</v>
      </c>
    </row>
    <row r="440" spans="1:23" x14ac:dyDescent="0.3">
      <c r="A440">
        <v>432</v>
      </c>
      <c r="B440">
        <v>55</v>
      </c>
      <c r="C440">
        <v>12.65</v>
      </c>
      <c r="D440" t="str">
        <f t="shared" si="42"/>
        <v>below 25</v>
      </c>
      <c r="E440">
        <v>83800</v>
      </c>
      <c r="F440" s="14">
        <v>145000</v>
      </c>
      <c r="G440" s="14" t="str">
        <f t="shared" si="43"/>
        <v>&gt;100K</v>
      </c>
      <c r="H440">
        <v>1.7302999999999999</v>
      </c>
      <c r="I440">
        <v>2</v>
      </c>
      <c r="J440" t="s">
        <v>22</v>
      </c>
      <c r="K440">
        <v>50</v>
      </c>
      <c r="L440" s="14">
        <v>645000</v>
      </c>
      <c r="M440" s="14" t="str">
        <f t="shared" si="44"/>
        <v>&gt;600K</v>
      </c>
      <c r="N440">
        <v>505000</v>
      </c>
      <c r="O440" s="11">
        <v>77.98</v>
      </c>
      <c r="P440">
        <v>360</v>
      </c>
      <c r="Q440" t="str">
        <f t="shared" si="45"/>
        <v>Above 75</v>
      </c>
      <c r="R440">
        <v>2.75</v>
      </c>
      <c r="T440" t="str">
        <f t="shared" si="46"/>
        <v>&gt;600K</v>
      </c>
      <c r="U440" t="str">
        <f>IF(AND(O440&gt;50,O440&lt;75),"51%-74%",IF(O440&lt;25,"below 25",IF(O440&lt;50,"25%- 50%",IF(O440&gt;=75,"Above 75"))))</f>
        <v>Above 75</v>
      </c>
      <c r="V440" t="str">
        <f t="shared" si="47"/>
        <v>below 25</v>
      </c>
      <c r="W440" t="str">
        <f t="shared" si="48"/>
        <v>&gt;100K</v>
      </c>
    </row>
    <row r="441" spans="1:23" x14ac:dyDescent="0.3">
      <c r="A441">
        <v>433</v>
      </c>
      <c r="B441">
        <v>6</v>
      </c>
      <c r="C441">
        <v>91.11</v>
      </c>
      <c r="D441" t="str">
        <f t="shared" si="42"/>
        <v>Above 75</v>
      </c>
      <c r="E441">
        <v>86700</v>
      </c>
      <c r="F441" s="14">
        <v>58000</v>
      </c>
      <c r="G441" s="14" t="str">
        <f t="shared" si="43"/>
        <v>&gt;50K</v>
      </c>
      <c r="H441">
        <v>0.66900000000000004</v>
      </c>
      <c r="I441">
        <v>1</v>
      </c>
      <c r="J441" t="s">
        <v>22</v>
      </c>
      <c r="K441">
        <v>39</v>
      </c>
      <c r="L441" s="14">
        <v>325000</v>
      </c>
      <c r="M441" s="14" t="str">
        <f t="shared" si="44"/>
        <v>&gt;300K</v>
      </c>
      <c r="N441">
        <v>315000</v>
      </c>
      <c r="O441" s="11">
        <v>95</v>
      </c>
      <c r="P441">
        <v>360</v>
      </c>
      <c r="Q441" t="str">
        <f t="shared" si="45"/>
        <v>Above 75</v>
      </c>
      <c r="R441">
        <v>3.99</v>
      </c>
      <c r="T441" t="str">
        <f t="shared" si="46"/>
        <v>&gt;300K</v>
      </c>
      <c r="U441" t="str">
        <f>IF(AND(O441&gt;50,O441&lt;75),"51%-74%",IF(O441&lt;25,"below 25",IF(O441&lt;50,"25%- 50%",IF(O441&gt;=75,"Above 75"))))</f>
        <v>Above 75</v>
      </c>
      <c r="V441" t="str">
        <f t="shared" si="47"/>
        <v>Above 75</v>
      </c>
      <c r="W441" t="str">
        <f t="shared" si="48"/>
        <v>&gt;50K</v>
      </c>
    </row>
    <row r="442" spans="1:23" x14ac:dyDescent="0.3">
      <c r="A442">
        <v>434</v>
      </c>
      <c r="B442">
        <v>47</v>
      </c>
      <c r="C442">
        <v>25.68</v>
      </c>
      <c r="D442" t="str">
        <f t="shared" si="42"/>
        <v>25%- 49%</v>
      </c>
      <c r="E442">
        <v>80700</v>
      </c>
      <c r="F442" s="14">
        <v>84000</v>
      </c>
      <c r="G442" s="14" t="str">
        <f t="shared" si="43"/>
        <v>&gt;50K</v>
      </c>
      <c r="H442">
        <v>1.0408999999999999</v>
      </c>
      <c r="I442">
        <v>2</v>
      </c>
      <c r="J442" t="s">
        <v>22</v>
      </c>
      <c r="K442">
        <v>10</v>
      </c>
      <c r="L442" s="14">
        <v>275000</v>
      </c>
      <c r="M442" s="14" t="str">
        <f t="shared" si="44"/>
        <v>&gt;100K</v>
      </c>
      <c r="N442">
        <v>215000</v>
      </c>
      <c r="O442" s="11">
        <v>80</v>
      </c>
      <c r="P442">
        <v>360</v>
      </c>
      <c r="Q442" t="str">
        <f t="shared" si="45"/>
        <v>Above 75</v>
      </c>
      <c r="R442">
        <v>2.99</v>
      </c>
      <c r="T442" t="str">
        <f t="shared" si="46"/>
        <v>&gt;100K</v>
      </c>
      <c r="U442" t="str">
        <f>IF(AND(O442&gt;50,O442&lt;75),"51%-74%",IF(O442&lt;25,"below 25",IF(O442&lt;50,"25%- 50%",IF(O442&gt;=75,"Above 75"))))</f>
        <v>Above 75</v>
      </c>
      <c r="V442" t="str">
        <f t="shared" si="47"/>
        <v>25%- 49%</v>
      </c>
      <c r="W442" t="str">
        <f t="shared" si="48"/>
        <v>&gt;50K</v>
      </c>
    </row>
    <row r="443" spans="1:23" x14ac:dyDescent="0.3">
      <c r="A443">
        <v>435</v>
      </c>
      <c r="B443">
        <v>39</v>
      </c>
      <c r="C443">
        <v>51.5</v>
      </c>
      <c r="D443" t="str">
        <f t="shared" si="42"/>
        <v>50%-74%</v>
      </c>
      <c r="E443">
        <v>85200</v>
      </c>
      <c r="F443" s="14">
        <v>101000</v>
      </c>
      <c r="G443" s="14" t="str">
        <f t="shared" si="43"/>
        <v>&gt;100K</v>
      </c>
      <c r="H443">
        <v>1.1854</v>
      </c>
      <c r="I443">
        <v>2</v>
      </c>
      <c r="J443" t="s">
        <v>22</v>
      </c>
      <c r="K443">
        <v>44</v>
      </c>
      <c r="L443" s="14">
        <v>135000</v>
      </c>
      <c r="M443" s="14" t="str">
        <f t="shared" si="44"/>
        <v>&gt;100K</v>
      </c>
      <c r="N443">
        <v>125000</v>
      </c>
      <c r="O443" s="11">
        <v>90</v>
      </c>
      <c r="P443">
        <v>360</v>
      </c>
      <c r="Q443" t="str">
        <f t="shared" si="45"/>
        <v>Above 75</v>
      </c>
      <c r="R443">
        <v>4.12</v>
      </c>
      <c r="T443" t="str">
        <f t="shared" si="46"/>
        <v>&gt;100K</v>
      </c>
      <c r="U443" t="str">
        <f>IF(AND(O443&gt;50,O443&lt;75),"51%-74%",IF(O443&lt;25,"below 25",IF(O443&lt;50,"25%- 50%",IF(O443&gt;=75,"Above 75"))))</f>
        <v>Above 75</v>
      </c>
      <c r="V443" t="str">
        <f t="shared" si="47"/>
        <v>50%-74%</v>
      </c>
      <c r="W443" t="str">
        <f t="shared" si="48"/>
        <v>&gt;100K</v>
      </c>
    </row>
    <row r="444" spans="1:23" x14ac:dyDescent="0.3">
      <c r="A444">
        <v>436</v>
      </c>
      <c r="B444">
        <v>27</v>
      </c>
      <c r="C444">
        <v>10.220000000000001</v>
      </c>
      <c r="D444" t="str">
        <f t="shared" si="42"/>
        <v>below 25</v>
      </c>
      <c r="E444">
        <v>95600</v>
      </c>
      <c r="F444" s="14">
        <v>612000</v>
      </c>
      <c r="G444" s="14" t="str">
        <f t="shared" si="43"/>
        <v>&gt;225K</v>
      </c>
      <c r="H444">
        <v>6.4016999999999999</v>
      </c>
      <c r="I444">
        <v>2</v>
      </c>
      <c r="J444" t="s">
        <v>22</v>
      </c>
      <c r="K444">
        <v>10</v>
      </c>
      <c r="L444" s="14">
        <v>175000</v>
      </c>
      <c r="M444" s="14" t="str">
        <f t="shared" si="44"/>
        <v>&gt;100K</v>
      </c>
      <c r="N444">
        <v>75000</v>
      </c>
      <c r="O444" s="11">
        <v>45.31</v>
      </c>
      <c r="P444">
        <v>180</v>
      </c>
      <c r="Q444" t="str">
        <f t="shared" si="45"/>
        <v>25%- 49%</v>
      </c>
      <c r="R444">
        <v>3.25</v>
      </c>
      <c r="T444" t="str">
        <f t="shared" si="46"/>
        <v>&gt;100K</v>
      </c>
      <c r="U444" t="str">
        <f>IF(AND(O444&gt;50,O444&lt;75),"51%-74%",IF(O444&lt;25,"below 25",IF(O444&lt;50,"25%- 50%",IF(O444&gt;=75,"Above 75"))))</f>
        <v>25%- 50%</v>
      </c>
      <c r="V444" t="str">
        <f t="shared" si="47"/>
        <v>below 25</v>
      </c>
      <c r="W444" t="str">
        <f t="shared" si="48"/>
        <v>&gt;225K</v>
      </c>
    </row>
    <row r="445" spans="1:23" x14ac:dyDescent="0.3">
      <c r="A445">
        <v>437</v>
      </c>
      <c r="B445">
        <v>12</v>
      </c>
      <c r="C445">
        <v>49.49</v>
      </c>
      <c r="D445" t="str">
        <f t="shared" si="42"/>
        <v>25%- 49%</v>
      </c>
      <c r="E445">
        <v>68100</v>
      </c>
      <c r="F445" s="14">
        <v>111000</v>
      </c>
      <c r="G445" s="14" t="str">
        <f t="shared" si="43"/>
        <v>&gt;100K</v>
      </c>
      <c r="H445">
        <v>1.63</v>
      </c>
      <c r="I445">
        <v>1</v>
      </c>
      <c r="J445" t="s">
        <v>22</v>
      </c>
      <c r="K445">
        <v>30</v>
      </c>
      <c r="L445" s="14">
        <v>335000</v>
      </c>
      <c r="M445" s="14" t="str">
        <f t="shared" si="44"/>
        <v>&gt;300K</v>
      </c>
      <c r="N445">
        <v>315000</v>
      </c>
      <c r="O445" s="11">
        <v>95</v>
      </c>
      <c r="P445">
        <v>360</v>
      </c>
      <c r="Q445" t="str">
        <f t="shared" si="45"/>
        <v>Above 75</v>
      </c>
      <c r="R445">
        <v>3</v>
      </c>
      <c r="T445" t="str">
        <f t="shared" si="46"/>
        <v>&gt;300K</v>
      </c>
      <c r="U445" t="str">
        <f>IF(AND(O445&gt;50,O445&lt;75),"51%-74%",IF(O445&lt;25,"below 25",IF(O445&lt;50,"25%- 50%",IF(O445&gt;=75,"Above 75"))))</f>
        <v>Above 75</v>
      </c>
      <c r="V445" t="str">
        <f t="shared" si="47"/>
        <v>25%- 49%</v>
      </c>
      <c r="W445" t="str">
        <f t="shared" si="48"/>
        <v>&gt;100K</v>
      </c>
    </row>
    <row r="446" spans="1:23" x14ac:dyDescent="0.3">
      <c r="A446">
        <v>438</v>
      </c>
      <c r="B446">
        <v>39</v>
      </c>
      <c r="C446">
        <v>15.73</v>
      </c>
      <c r="D446" t="str">
        <f t="shared" si="42"/>
        <v>below 25</v>
      </c>
      <c r="E446">
        <v>71900</v>
      </c>
      <c r="F446" s="14">
        <v>48000</v>
      </c>
      <c r="G446" s="14" t="str">
        <f t="shared" si="43"/>
        <v>&lt;50K</v>
      </c>
      <c r="H446">
        <v>0.66759999999999997</v>
      </c>
      <c r="I446">
        <v>2</v>
      </c>
      <c r="J446" t="s">
        <v>22</v>
      </c>
      <c r="K446">
        <v>30</v>
      </c>
      <c r="L446" s="14">
        <v>155000</v>
      </c>
      <c r="M446" s="14" t="str">
        <f t="shared" si="44"/>
        <v>&gt;100K</v>
      </c>
      <c r="N446">
        <v>125000</v>
      </c>
      <c r="O446" s="11">
        <v>80</v>
      </c>
      <c r="P446">
        <v>360</v>
      </c>
      <c r="Q446" t="str">
        <f t="shared" si="45"/>
        <v>Above 75</v>
      </c>
      <c r="R446">
        <v>3</v>
      </c>
      <c r="T446" t="str">
        <f t="shared" si="46"/>
        <v>&gt;100K</v>
      </c>
      <c r="U446" t="str">
        <f>IF(AND(O446&gt;50,O446&lt;75),"51%-74%",IF(O446&lt;25,"below 25",IF(O446&lt;50,"25%- 50%",IF(O446&gt;=75,"Above 75"))))</f>
        <v>Above 75</v>
      </c>
      <c r="V446" t="str">
        <f t="shared" si="47"/>
        <v>below 25</v>
      </c>
      <c r="W446" t="b">
        <f t="shared" si="48"/>
        <v>0</v>
      </c>
    </row>
    <row r="447" spans="1:23" x14ac:dyDescent="0.3">
      <c r="A447">
        <v>439</v>
      </c>
      <c r="B447">
        <v>12</v>
      </c>
      <c r="C447">
        <v>26.3</v>
      </c>
      <c r="D447" t="str">
        <f t="shared" si="42"/>
        <v>25%- 49%</v>
      </c>
      <c r="E447">
        <v>69600</v>
      </c>
      <c r="F447" s="14">
        <v>62000</v>
      </c>
      <c r="G447" s="14" t="str">
        <f t="shared" si="43"/>
        <v>&gt;50K</v>
      </c>
      <c r="H447">
        <v>0.89080000000000004</v>
      </c>
      <c r="I447">
        <v>1</v>
      </c>
      <c r="J447" t="s">
        <v>22</v>
      </c>
      <c r="K447">
        <v>40</v>
      </c>
      <c r="L447" s="14">
        <v>215000</v>
      </c>
      <c r="M447" s="14" t="str">
        <f t="shared" si="44"/>
        <v>&gt;100K</v>
      </c>
      <c r="N447">
        <v>195000</v>
      </c>
      <c r="O447" s="11">
        <v>95</v>
      </c>
      <c r="P447">
        <v>360</v>
      </c>
      <c r="Q447" t="str">
        <f t="shared" si="45"/>
        <v>Above 75</v>
      </c>
      <c r="R447">
        <v>2.62</v>
      </c>
      <c r="T447" t="str">
        <f t="shared" si="46"/>
        <v>&gt;100K</v>
      </c>
      <c r="U447" t="str">
        <f>IF(AND(O447&gt;50,O447&lt;75),"51%-74%",IF(O447&lt;25,"below 25",IF(O447&lt;50,"25%- 50%",IF(O447&gt;=75,"Above 75"))))</f>
        <v>Above 75</v>
      </c>
      <c r="V447" t="str">
        <f t="shared" si="47"/>
        <v>25%- 49%</v>
      </c>
      <c r="W447" t="str">
        <f t="shared" si="48"/>
        <v>&gt;50K</v>
      </c>
    </row>
    <row r="448" spans="1:23" x14ac:dyDescent="0.3">
      <c r="A448">
        <v>440</v>
      </c>
      <c r="B448">
        <v>4</v>
      </c>
      <c r="C448">
        <v>32.25</v>
      </c>
      <c r="D448" t="str">
        <f t="shared" si="42"/>
        <v>25%- 49%</v>
      </c>
      <c r="E448">
        <v>77800</v>
      </c>
      <c r="F448" s="14">
        <v>64000</v>
      </c>
      <c r="G448" s="14" t="str">
        <f t="shared" si="43"/>
        <v>&gt;50K</v>
      </c>
      <c r="H448">
        <v>0.8226</v>
      </c>
      <c r="I448">
        <v>1</v>
      </c>
      <c r="J448" t="s">
        <v>22</v>
      </c>
      <c r="K448">
        <v>30</v>
      </c>
      <c r="L448" s="14">
        <v>295000</v>
      </c>
      <c r="M448" s="14" t="str">
        <f t="shared" si="44"/>
        <v>&gt;100K</v>
      </c>
      <c r="N448">
        <v>225000</v>
      </c>
      <c r="O448" s="11">
        <v>80</v>
      </c>
      <c r="P448">
        <v>360</v>
      </c>
      <c r="Q448" t="str">
        <f t="shared" si="45"/>
        <v>Above 75</v>
      </c>
      <c r="R448">
        <v>3.62</v>
      </c>
      <c r="T448" t="str">
        <f t="shared" si="46"/>
        <v>&gt;100K</v>
      </c>
      <c r="U448" t="str">
        <f>IF(AND(O448&gt;50,O448&lt;75),"51%-74%",IF(O448&lt;25,"below 25",IF(O448&lt;50,"25%- 50%",IF(O448&gt;=75,"Above 75"))))</f>
        <v>Above 75</v>
      </c>
      <c r="V448" t="str">
        <f t="shared" si="47"/>
        <v>25%- 49%</v>
      </c>
      <c r="W448" t="str">
        <f t="shared" si="48"/>
        <v>&gt;50K</v>
      </c>
    </row>
    <row r="449" spans="1:23" x14ac:dyDescent="0.3">
      <c r="A449">
        <v>441</v>
      </c>
      <c r="B449">
        <v>24</v>
      </c>
      <c r="C449">
        <v>10.5</v>
      </c>
      <c r="D449" t="str">
        <f t="shared" si="42"/>
        <v>below 25</v>
      </c>
      <c r="E449">
        <v>74400</v>
      </c>
      <c r="F449" s="14">
        <v>33000</v>
      </c>
      <c r="G449" s="14" t="str">
        <f t="shared" si="43"/>
        <v>&lt;50K</v>
      </c>
      <c r="H449">
        <v>0.44350000000000001</v>
      </c>
      <c r="I449">
        <v>2</v>
      </c>
      <c r="J449" t="s">
        <v>22</v>
      </c>
      <c r="K449">
        <v>42</v>
      </c>
      <c r="L449" s="14">
        <v>245000</v>
      </c>
      <c r="M449" s="14" t="str">
        <f t="shared" si="44"/>
        <v>&gt;100K</v>
      </c>
      <c r="N449">
        <v>105000</v>
      </c>
      <c r="O449" s="11">
        <v>44.26</v>
      </c>
      <c r="P449">
        <v>360</v>
      </c>
      <c r="Q449" t="str">
        <f t="shared" si="45"/>
        <v>25%- 49%</v>
      </c>
      <c r="R449">
        <v>2.75</v>
      </c>
      <c r="T449" t="str">
        <f t="shared" si="46"/>
        <v>&gt;100K</v>
      </c>
      <c r="U449" t="str">
        <f>IF(AND(O449&gt;50,O449&lt;75),"51%-74%",IF(O449&lt;25,"below 25",IF(O449&lt;50,"25%- 50%",IF(O449&gt;=75,"Above 75"))))</f>
        <v>25%- 50%</v>
      </c>
      <c r="V449" t="str">
        <f t="shared" si="47"/>
        <v>below 25</v>
      </c>
      <c r="W449" t="b">
        <f t="shared" si="48"/>
        <v>0</v>
      </c>
    </row>
    <row r="450" spans="1:23" x14ac:dyDescent="0.3">
      <c r="A450">
        <v>442</v>
      </c>
      <c r="B450">
        <v>29</v>
      </c>
      <c r="C450">
        <v>13.47</v>
      </c>
      <c r="D450" t="str">
        <f t="shared" si="42"/>
        <v>below 25</v>
      </c>
      <c r="E450">
        <v>82600</v>
      </c>
      <c r="F450" s="14">
        <v>186000</v>
      </c>
      <c r="G450" s="14" t="str">
        <f t="shared" si="43"/>
        <v>&gt;150K</v>
      </c>
      <c r="H450">
        <v>2.2517999999999998</v>
      </c>
      <c r="I450">
        <v>2</v>
      </c>
      <c r="J450" t="s">
        <v>22</v>
      </c>
      <c r="K450">
        <v>20</v>
      </c>
      <c r="L450" s="14">
        <v>425000</v>
      </c>
      <c r="M450" s="14" t="str">
        <f t="shared" si="44"/>
        <v>&gt;300K</v>
      </c>
      <c r="N450">
        <v>305000</v>
      </c>
      <c r="O450" s="11">
        <v>71.66</v>
      </c>
      <c r="P450">
        <v>360</v>
      </c>
      <c r="Q450" t="str">
        <f t="shared" si="45"/>
        <v>50%-74%</v>
      </c>
      <c r="R450">
        <v>5.12</v>
      </c>
      <c r="T450" t="str">
        <f t="shared" si="46"/>
        <v>&gt;300K</v>
      </c>
      <c r="U450" t="str">
        <f>IF(AND(O450&gt;50,O450&lt;75),"51%-74%",IF(O450&lt;25,"below 25",IF(O450&lt;50,"25%- 50%",IF(O450&gt;=75,"Above 75"))))</f>
        <v>51%-74%</v>
      </c>
      <c r="V450" t="str">
        <f t="shared" si="47"/>
        <v>below 25</v>
      </c>
      <c r="W450" t="str">
        <f t="shared" si="48"/>
        <v>&gt;150K</v>
      </c>
    </row>
    <row r="451" spans="1:23" x14ac:dyDescent="0.3">
      <c r="A451">
        <v>443</v>
      </c>
      <c r="B451">
        <v>41</v>
      </c>
      <c r="C451">
        <v>13.57</v>
      </c>
      <c r="D451" t="str">
        <f t="shared" si="42"/>
        <v>below 25</v>
      </c>
      <c r="E451">
        <v>65100</v>
      </c>
      <c r="F451" s="14">
        <v>61000</v>
      </c>
      <c r="G451" s="14" t="str">
        <f t="shared" si="43"/>
        <v>&gt;50K</v>
      </c>
      <c r="H451">
        <v>0.93700000000000006</v>
      </c>
      <c r="I451">
        <v>2</v>
      </c>
      <c r="J451" t="s">
        <v>22</v>
      </c>
      <c r="K451">
        <v>42</v>
      </c>
      <c r="L451" s="14">
        <v>305000</v>
      </c>
      <c r="M451" s="14" t="str">
        <f t="shared" si="44"/>
        <v>&gt;300K</v>
      </c>
      <c r="N451">
        <v>235000</v>
      </c>
      <c r="O451" s="11">
        <v>78</v>
      </c>
      <c r="P451">
        <v>360</v>
      </c>
      <c r="Q451" t="str">
        <f t="shared" si="45"/>
        <v>Above 75</v>
      </c>
      <c r="R451">
        <v>2.99</v>
      </c>
      <c r="T451" t="str">
        <f t="shared" si="46"/>
        <v>&gt;300K</v>
      </c>
      <c r="U451" t="str">
        <f>IF(AND(O451&gt;50,O451&lt;75),"51%-74%",IF(O451&lt;25,"below 25",IF(O451&lt;50,"25%- 50%",IF(O451&gt;=75,"Above 75"))))</f>
        <v>Above 75</v>
      </c>
      <c r="V451" t="str">
        <f t="shared" si="47"/>
        <v>below 25</v>
      </c>
      <c r="W451" t="str">
        <f t="shared" si="48"/>
        <v>&gt;50K</v>
      </c>
    </row>
    <row r="452" spans="1:23" x14ac:dyDescent="0.3">
      <c r="A452">
        <v>444</v>
      </c>
      <c r="B452">
        <v>42</v>
      </c>
      <c r="C452">
        <v>53.19</v>
      </c>
      <c r="D452" t="str">
        <f t="shared" si="42"/>
        <v>50%-74%</v>
      </c>
      <c r="E452">
        <v>96600</v>
      </c>
      <c r="F452" s="14">
        <v>75000</v>
      </c>
      <c r="G452" s="14" t="str">
        <f t="shared" si="43"/>
        <v>&gt;50K</v>
      </c>
      <c r="H452">
        <v>0.77639999999999998</v>
      </c>
      <c r="I452">
        <v>2</v>
      </c>
      <c r="J452" t="s">
        <v>22</v>
      </c>
      <c r="K452">
        <v>39</v>
      </c>
      <c r="L452" s="14">
        <v>265000</v>
      </c>
      <c r="M452" s="14" t="str">
        <f t="shared" si="44"/>
        <v>&gt;100K</v>
      </c>
      <c r="N452">
        <v>215000</v>
      </c>
      <c r="O452" s="11">
        <v>85</v>
      </c>
      <c r="P452">
        <v>360</v>
      </c>
      <c r="Q452" t="str">
        <f t="shared" si="45"/>
        <v>Above 75</v>
      </c>
      <c r="R452">
        <v>3</v>
      </c>
      <c r="T452" t="str">
        <f t="shared" si="46"/>
        <v>&gt;100K</v>
      </c>
      <c r="U452" t="str">
        <f>IF(AND(O452&gt;50,O452&lt;75),"51%-74%",IF(O452&lt;25,"below 25",IF(O452&lt;50,"25%- 50%",IF(O452&gt;=75,"Above 75"))))</f>
        <v>Above 75</v>
      </c>
      <c r="V452" t="str">
        <f t="shared" si="47"/>
        <v>50%-74%</v>
      </c>
      <c r="W452" t="str">
        <f t="shared" si="48"/>
        <v>&gt;50K</v>
      </c>
    </row>
    <row r="453" spans="1:23" x14ac:dyDescent="0.3">
      <c r="A453">
        <v>445</v>
      </c>
      <c r="B453">
        <v>46</v>
      </c>
      <c r="C453">
        <v>4.79</v>
      </c>
      <c r="D453" t="str">
        <f t="shared" si="42"/>
        <v>below 25</v>
      </c>
      <c r="E453">
        <v>73100</v>
      </c>
      <c r="F453" s="14">
        <v>70000</v>
      </c>
      <c r="G453" s="14" t="str">
        <f t="shared" si="43"/>
        <v>&gt;50K</v>
      </c>
      <c r="H453">
        <v>0.95760000000000001</v>
      </c>
      <c r="I453">
        <v>2</v>
      </c>
      <c r="J453" t="s">
        <v>22</v>
      </c>
      <c r="K453">
        <v>20</v>
      </c>
      <c r="L453" s="14">
        <v>125000</v>
      </c>
      <c r="M453" s="14" t="str">
        <f t="shared" si="44"/>
        <v>&gt;100K</v>
      </c>
      <c r="N453">
        <v>85000</v>
      </c>
      <c r="O453" s="11">
        <v>66.12</v>
      </c>
      <c r="P453">
        <v>180</v>
      </c>
      <c r="Q453" t="str">
        <f t="shared" si="45"/>
        <v>50%-74%</v>
      </c>
      <c r="R453">
        <v>2.25</v>
      </c>
      <c r="T453" t="str">
        <f t="shared" si="46"/>
        <v>&gt;100K</v>
      </c>
      <c r="U453" t="str">
        <f>IF(AND(O453&gt;50,O453&lt;75),"51%-74%",IF(O453&lt;25,"below 25",IF(O453&lt;50,"25%- 50%",IF(O453&gt;=75,"Above 75"))))</f>
        <v>51%-74%</v>
      </c>
      <c r="V453" t="str">
        <f t="shared" si="47"/>
        <v>below 25</v>
      </c>
      <c r="W453" t="str">
        <f t="shared" si="48"/>
        <v>&gt;50K</v>
      </c>
    </row>
    <row r="454" spans="1:23" x14ac:dyDescent="0.3">
      <c r="A454">
        <v>446</v>
      </c>
      <c r="B454">
        <v>12</v>
      </c>
      <c r="C454">
        <v>39.6</v>
      </c>
      <c r="D454" t="str">
        <f t="shared" si="42"/>
        <v>25%- 49%</v>
      </c>
      <c r="E454">
        <v>65000</v>
      </c>
      <c r="F454" s="14">
        <v>49000</v>
      </c>
      <c r="G454" s="14" t="str">
        <f t="shared" si="43"/>
        <v>&lt;50K</v>
      </c>
      <c r="H454">
        <v>0.75380000000000003</v>
      </c>
      <c r="I454">
        <v>2</v>
      </c>
      <c r="J454" t="s">
        <v>22</v>
      </c>
      <c r="K454">
        <v>30</v>
      </c>
      <c r="L454" s="14">
        <v>235000</v>
      </c>
      <c r="M454" s="14" t="str">
        <f t="shared" si="44"/>
        <v>&gt;100K</v>
      </c>
      <c r="N454">
        <v>115000</v>
      </c>
      <c r="O454" s="11">
        <v>51.52</v>
      </c>
      <c r="P454">
        <v>180</v>
      </c>
      <c r="Q454" t="str">
        <f t="shared" si="45"/>
        <v>50%-74%</v>
      </c>
      <c r="R454">
        <v>3.37</v>
      </c>
      <c r="T454" t="str">
        <f t="shared" si="46"/>
        <v>&gt;100K</v>
      </c>
      <c r="U454" t="str">
        <f>IF(AND(O454&gt;50,O454&lt;75),"51%-74%",IF(O454&lt;25,"below 25",IF(O454&lt;50,"25%- 50%",IF(O454&gt;=75,"Above 75"))))</f>
        <v>51%-74%</v>
      </c>
      <c r="V454" t="str">
        <f t="shared" si="47"/>
        <v>25%- 49%</v>
      </c>
      <c r="W454" t="b">
        <f t="shared" si="48"/>
        <v>0</v>
      </c>
    </row>
    <row r="455" spans="1:23" x14ac:dyDescent="0.3">
      <c r="A455">
        <v>447</v>
      </c>
      <c r="B455">
        <v>17</v>
      </c>
      <c r="C455">
        <v>20.69</v>
      </c>
      <c r="D455" t="str">
        <f t="shared" si="42"/>
        <v>below 25</v>
      </c>
      <c r="E455">
        <v>89100</v>
      </c>
      <c r="F455" s="14">
        <v>43000</v>
      </c>
      <c r="G455" s="14" t="str">
        <f t="shared" si="43"/>
        <v>&lt;50K</v>
      </c>
      <c r="H455">
        <v>0.48259999999999997</v>
      </c>
      <c r="I455">
        <v>2</v>
      </c>
      <c r="J455" t="s">
        <v>22</v>
      </c>
      <c r="K455">
        <v>46</v>
      </c>
      <c r="L455" s="14">
        <v>275000</v>
      </c>
      <c r="M455" s="14" t="str">
        <f t="shared" si="44"/>
        <v>&gt;100K</v>
      </c>
      <c r="N455">
        <v>145000</v>
      </c>
      <c r="O455" s="11">
        <v>52</v>
      </c>
      <c r="P455">
        <v>360</v>
      </c>
      <c r="Q455" t="str">
        <f t="shared" si="45"/>
        <v>50%-74%</v>
      </c>
      <c r="R455">
        <v>3.12</v>
      </c>
      <c r="T455" t="str">
        <f t="shared" si="46"/>
        <v>&gt;100K</v>
      </c>
      <c r="U455" t="str">
        <f>IF(AND(O455&gt;50,O455&lt;75),"51%-74%",IF(O455&lt;25,"below 25",IF(O455&lt;50,"25%- 50%",IF(O455&gt;=75,"Above 75"))))</f>
        <v>51%-74%</v>
      </c>
      <c r="V455" t="str">
        <f t="shared" si="47"/>
        <v>below 25</v>
      </c>
      <c r="W455" t="b">
        <f t="shared" si="48"/>
        <v>0</v>
      </c>
    </row>
    <row r="456" spans="1:23" x14ac:dyDescent="0.3">
      <c r="A456">
        <v>448</v>
      </c>
      <c r="B456">
        <v>47</v>
      </c>
      <c r="C456">
        <v>26.79</v>
      </c>
      <c r="D456" t="str">
        <f t="shared" si="42"/>
        <v>25%- 49%</v>
      </c>
      <c r="E456">
        <v>66900</v>
      </c>
      <c r="F456" s="14">
        <v>49000</v>
      </c>
      <c r="G456" s="14" t="str">
        <f t="shared" si="43"/>
        <v>&lt;50K</v>
      </c>
      <c r="H456">
        <v>0.73240000000000005</v>
      </c>
      <c r="I456">
        <v>1</v>
      </c>
      <c r="J456" t="s">
        <v>22</v>
      </c>
      <c r="K456">
        <v>38</v>
      </c>
      <c r="L456" s="14">
        <v>95000</v>
      </c>
      <c r="M456" s="14" t="str">
        <f t="shared" si="44"/>
        <v>&lt;100K</v>
      </c>
      <c r="N456">
        <v>55000</v>
      </c>
      <c r="O456" s="11">
        <v>94.99</v>
      </c>
      <c r="P456">
        <v>360</v>
      </c>
      <c r="Q456" t="str">
        <f t="shared" si="45"/>
        <v>Above 75</v>
      </c>
      <c r="R456">
        <v>4.62</v>
      </c>
      <c r="T456" t="b">
        <f t="shared" si="46"/>
        <v>0</v>
      </c>
      <c r="U456" t="str">
        <f>IF(AND(O456&gt;50,O456&lt;75),"51%-74%",IF(O456&lt;25,"below 25",IF(O456&lt;50,"25%- 50%",IF(O456&gt;=75,"Above 75"))))</f>
        <v>Above 75</v>
      </c>
      <c r="V456" t="str">
        <f t="shared" si="47"/>
        <v>25%- 49%</v>
      </c>
      <c r="W456" t="b">
        <f t="shared" si="48"/>
        <v>0</v>
      </c>
    </row>
    <row r="457" spans="1:23" x14ac:dyDescent="0.3">
      <c r="A457">
        <v>449</v>
      </c>
      <c r="B457">
        <v>1</v>
      </c>
      <c r="C457">
        <v>10.96</v>
      </c>
      <c r="D457" t="str">
        <f t="shared" si="42"/>
        <v>below 25</v>
      </c>
      <c r="E457">
        <v>81000</v>
      </c>
      <c r="F457" s="14">
        <v>89000</v>
      </c>
      <c r="G457" s="14" t="str">
        <f t="shared" si="43"/>
        <v>&gt;50K</v>
      </c>
      <c r="H457">
        <v>1.0988</v>
      </c>
      <c r="I457">
        <v>2</v>
      </c>
      <c r="J457" t="s">
        <v>22</v>
      </c>
      <c r="K457">
        <v>36</v>
      </c>
      <c r="L457" s="14">
        <v>385000</v>
      </c>
      <c r="M457" s="14" t="str">
        <f t="shared" si="44"/>
        <v>&gt;300K</v>
      </c>
      <c r="N457">
        <v>315000</v>
      </c>
      <c r="O457" s="11">
        <v>85</v>
      </c>
      <c r="P457">
        <v>360</v>
      </c>
      <c r="Q457" t="str">
        <f t="shared" si="45"/>
        <v>Above 75</v>
      </c>
      <c r="R457">
        <v>3.87</v>
      </c>
      <c r="T457" t="str">
        <f t="shared" si="46"/>
        <v>&gt;300K</v>
      </c>
      <c r="U457" t="str">
        <f>IF(AND(O457&gt;50,O457&lt;75),"51%-74%",IF(O457&lt;25,"below 25",IF(O457&lt;50,"25%- 50%",IF(O457&gt;=75,"Above 75"))))</f>
        <v>Above 75</v>
      </c>
      <c r="V457" t="str">
        <f t="shared" si="47"/>
        <v>below 25</v>
      </c>
      <c r="W457" t="str">
        <f t="shared" si="48"/>
        <v>&gt;50K</v>
      </c>
    </row>
    <row r="458" spans="1:23" x14ac:dyDescent="0.3">
      <c r="A458">
        <v>450</v>
      </c>
      <c r="B458">
        <v>48</v>
      </c>
      <c r="C458">
        <v>48.45</v>
      </c>
      <c r="D458" t="str">
        <f t="shared" ref="D458:D508" si="49">IF(AND(C458&gt;=50,C458&lt;75),"50%-74%",IF(C458&lt;25,"below 25",IF(C458&lt;50,"25%- 49%",IF(C458&gt;=75,"Above 75"))))</f>
        <v>25%- 49%</v>
      </c>
      <c r="E458">
        <v>97600</v>
      </c>
      <c r="F458" s="14">
        <v>82000</v>
      </c>
      <c r="G458" s="14" t="str">
        <f t="shared" ref="G458:G508" si="50">IF(F458&gt;225000,"&gt;225K",IF(F458&gt;150000,"&gt;150K",IF(F458&gt;100000,"&gt;100K",IF(F458&gt;=50000,"&gt;50K","&lt;50K"))))</f>
        <v>&gt;50K</v>
      </c>
      <c r="H458">
        <v>0.84019999999999995</v>
      </c>
      <c r="I458">
        <v>2</v>
      </c>
      <c r="J458" t="s">
        <v>22</v>
      </c>
      <c r="K458">
        <v>41</v>
      </c>
      <c r="L458" s="14">
        <v>345000</v>
      </c>
      <c r="M458" s="14" t="str">
        <f t="shared" ref="M458:M508" si="51">IF(L458&gt;800000,"&gt;800K",IF(L458&gt;600000,"&gt;600K",IF(L458&gt;300000,"&gt;300K",IF(L458&gt;=100000,"&gt;100K","&lt;100K"))))</f>
        <v>&gt;300K</v>
      </c>
      <c r="N458">
        <v>295000</v>
      </c>
      <c r="O458" s="11">
        <v>85</v>
      </c>
      <c r="P458">
        <v>360</v>
      </c>
      <c r="Q458" t="str">
        <f t="shared" ref="Q458:Q508" si="52">IF(AND(O458&gt;=50,O458&lt;75),"50%-74%",IF(O458&lt;25,"below 25",IF(O458&lt;50,"25%- 49%",IF(O458&gt;=75,"Above 75"))))</f>
        <v>Above 75</v>
      </c>
      <c r="R458">
        <v>3.12</v>
      </c>
      <c r="T458" t="str">
        <f t="shared" ref="T458:T507" si="53">IF(L458&gt;800000,"&gt;800K",IF(L458&gt;600000,"&gt;600K",IF(L458&gt;300000,"&gt;300K",IF(L458&gt;=100000,"&gt;100K"))))</f>
        <v>&gt;300K</v>
      </c>
      <c r="U458" t="str">
        <f>IF(AND(O458&gt;50,O458&lt;75),"51%-74%",IF(O458&lt;25,"below 25",IF(O458&lt;50,"25%- 50%",IF(O458&gt;=75,"Above 75"))))</f>
        <v>Above 75</v>
      </c>
      <c r="V458" t="str">
        <f t="shared" ref="V458:V507" si="54">IF(AND(C458&gt;=50,C458&lt;75),"50%-74%",IF(C458&lt;25,"below 25",IF(C458&lt;50,"25%- 49%",IF(C458&gt;=75,"Above 75"))))</f>
        <v>25%- 49%</v>
      </c>
      <c r="W458" t="str">
        <f t="shared" ref="W458:W507" si="55">IF(F458&gt;225000,"&gt;225K",IF(F458&gt;150000,"&gt;150K",IF(F458&gt;100000,"&gt;100K",IF(F458&gt;=50000,"&gt;50K"))))</f>
        <v>&gt;50K</v>
      </c>
    </row>
    <row r="459" spans="1:23" x14ac:dyDescent="0.3">
      <c r="A459">
        <v>451</v>
      </c>
      <c r="B459">
        <v>26</v>
      </c>
      <c r="C459">
        <v>4.4800000000000004</v>
      </c>
      <c r="D459" t="str">
        <f t="shared" si="49"/>
        <v>below 25</v>
      </c>
      <c r="E459">
        <v>63900</v>
      </c>
      <c r="F459" s="14">
        <v>25000</v>
      </c>
      <c r="G459" s="14" t="str">
        <f t="shared" si="50"/>
        <v>&lt;50K</v>
      </c>
      <c r="H459">
        <v>0.39119999999999999</v>
      </c>
      <c r="I459">
        <v>1</v>
      </c>
      <c r="J459" t="s">
        <v>22</v>
      </c>
      <c r="K459">
        <v>37</v>
      </c>
      <c r="L459" s="14">
        <v>85000</v>
      </c>
      <c r="M459" s="14" t="str">
        <f t="shared" si="51"/>
        <v>&lt;100K</v>
      </c>
      <c r="N459">
        <v>85000</v>
      </c>
      <c r="O459" s="11">
        <v>95</v>
      </c>
      <c r="P459">
        <v>360</v>
      </c>
      <c r="Q459" t="str">
        <f t="shared" si="52"/>
        <v>Above 75</v>
      </c>
      <c r="R459">
        <v>2.87</v>
      </c>
      <c r="T459" t="b">
        <f t="shared" si="53"/>
        <v>0</v>
      </c>
      <c r="U459" t="str">
        <f>IF(AND(O459&gt;50,O459&lt;75),"51%-74%",IF(O459&lt;25,"below 25",IF(O459&lt;50,"25%- 50%",IF(O459&gt;=75,"Above 75"))))</f>
        <v>Above 75</v>
      </c>
      <c r="V459" t="str">
        <f t="shared" si="54"/>
        <v>below 25</v>
      </c>
      <c r="W459" t="b">
        <f t="shared" si="55"/>
        <v>0</v>
      </c>
    </row>
    <row r="460" spans="1:23" x14ac:dyDescent="0.3">
      <c r="A460">
        <v>452</v>
      </c>
      <c r="B460">
        <v>51</v>
      </c>
      <c r="C460">
        <v>17.78</v>
      </c>
      <c r="D460" t="str">
        <f t="shared" si="49"/>
        <v>below 25</v>
      </c>
      <c r="E460">
        <v>81600</v>
      </c>
      <c r="F460" s="14">
        <v>65000</v>
      </c>
      <c r="G460" s="14" t="str">
        <f t="shared" si="50"/>
        <v>&gt;50K</v>
      </c>
      <c r="H460">
        <v>0.79659999999999997</v>
      </c>
      <c r="I460">
        <v>2</v>
      </c>
      <c r="J460" t="s">
        <v>22</v>
      </c>
      <c r="K460">
        <v>39</v>
      </c>
      <c r="L460" s="14">
        <v>275000</v>
      </c>
      <c r="M460" s="14" t="str">
        <f t="shared" si="51"/>
        <v>&gt;100K</v>
      </c>
      <c r="N460">
        <v>215000</v>
      </c>
      <c r="O460" s="11">
        <v>77.77</v>
      </c>
      <c r="P460">
        <v>360</v>
      </c>
      <c r="Q460" t="str">
        <f t="shared" si="52"/>
        <v>Above 75</v>
      </c>
      <c r="R460">
        <v>3.25</v>
      </c>
      <c r="T460" t="str">
        <f t="shared" si="53"/>
        <v>&gt;100K</v>
      </c>
      <c r="U460" t="str">
        <f>IF(AND(O460&gt;50,O460&lt;75),"51%-74%",IF(O460&lt;25,"below 25",IF(O460&lt;50,"25%- 50%",IF(O460&gt;=75,"Above 75"))))</f>
        <v>Above 75</v>
      </c>
      <c r="V460" t="str">
        <f t="shared" si="54"/>
        <v>below 25</v>
      </c>
      <c r="W460" t="str">
        <f t="shared" si="55"/>
        <v>&gt;50K</v>
      </c>
    </row>
    <row r="461" spans="1:23" x14ac:dyDescent="0.3">
      <c r="A461">
        <v>453</v>
      </c>
      <c r="B461">
        <v>6</v>
      </c>
      <c r="C461">
        <v>29.86</v>
      </c>
      <c r="D461" t="str">
        <f t="shared" si="49"/>
        <v>25%- 49%</v>
      </c>
      <c r="E461">
        <v>83300</v>
      </c>
      <c r="F461" s="14">
        <v>144000</v>
      </c>
      <c r="G461" s="14" t="str">
        <f t="shared" si="50"/>
        <v>&gt;100K</v>
      </c>
      <c r="H461">
        <v>1.7286999999999999</v>
      </c>
      <c r="I461">
        <v>2</v>
      </c>
      <c r="J461" t="s">
        <v>22</v>
      </c>
      <c r="K461">
        <v>46</v>
      </c>
      <c r="L461" s="14">
        <v>635000</v>
      </c>
      <c r="M461" s="14" t="str">
        <f t="shared" si="51"/>
        <v>&gt;600K</v>
      </c>
      <c r="N461">
        <v>475000</v>
      </c>
      <c r="O461" s="11">
        <v>75</v>
      </c>
      <c r="P461">
        <v>360</v>
      </c>
      <c r="Q461" t="str">
        <f t="shared" si="52"/>
        <v>Above 75</v>
      </c>
      <c r="R461">
        <v>4.12</v>
      </c>
      <c r="T461" t="str">
        <f t="shared" si="53"/>
        <v>&gt;600K</v>
      </c>
      <c r="U461" t="str">
        <f>IF(AND(O461&gt;50,O461&lt;75),"51%-74%",IF(O461&lt;25,"below 25",IF(O461&lt;50,"25%- 50%",IF(O461&gt;=75,"Above 75"))))</f>
        <v>Above 75</v>
      </c>
      <c r="V461" t="str">
        <f t="shared" si="54"/>
        <v>25%- 49%</v>
      </c>
      <c r="W461" t="str">
        <f t="shared" si="55"/>
        <v>&gt;100K</v>
      </c>
    </row>
    <row r="462" spans="1:23" x14ac:dyDescent="0.3">
      <c r="A462">
        <v>454</v>
      </c>
      <c r="B462">
        <v>6</v>
      </c>
      <c r="C462">
        <v>88.48</v>
      </c>
      <c r="D462" t="str">
        <f t="shared" si="49"/>
        <v>Above 75</v>
      </c>
      <c r="E462">
        <v>97800</v>
      </c>
      <c r="F462" s="14">
        <v>78000</v>
      </c>
      <c r="G462" s="14" t="str">
        <f t="shared" si="50"/>
        <v>&gt;50K</v>
      </c>
      <c r="H462">
        <v>0.79749999999999999</v>
      </c>
      <c r="I462">
        <v>2</v>
      </c>
      <c r="J462" t="s">
        <v>22</v>
      </c>
      <c r="K462">
        <v>48</v>
      </c>
      <c r="L462" s="14">
        <v>495000</v>
      </c>
      <c r="M462" s="14" t="str">
        <f t="shared" si="51"/>
        <v>&gt;300K</v>
      </c>
      <c r="N462">
        <v>465000</v>
      </c>
      <c r="O462" s="11">
        <v>95</v>
      </c>
      <c r="P462">
        <v>360</v>
      </c>
      <c r="Q462" t="str">
        <f t="shared" si="52"/>
        <v>Above 75</v>
      </c>
      <c r="R462">
        <v>2.5</v>
      </c>
      <c r="T462" t="str">
        <f t="shared" si="53"/>
        <v>&gt;300K</v>
      </c>
      <c r="U462" t="str">
        <f>IF(AND(O462&gt;50,O462&lt;75),"51%-74%",IF(O462&lt;25,"below 25",IF(O462&lt;50,"25%- 50%",IF(O462&gt;=75,"Above 75"))))</f>
        <v>Above 75</v>
      </c>
      <c r="V462" t="str">
        <f t="shared" si="54"/>
        <v>Above 75</v>
      </c>
      <c r="W462" t="str">
        <f t="shared" si="55"/>
        <v>&gt;50K</v>
      </c>
    </row>
    <row r="463" spans="1:23" x14ac:dyDescent="0.3">
      <c r="A463">
        <v>455</v>
      </c>
      <c r="B463">
        <v>39</v>
      </c>
      <c r="C463">
        <v>44.38</v>
      </c>
      <c r="D463" t="str">
        <f t="shared" si="49"/>
        <v>25%- 49%</v>
      </c>
      <c r="E463">
        <v>76300</v>
      </c>
      <c r="F463" s="14">
        <v>181000</v>
      </c>
      <c r="G463" s="14" t="str">
        <f t="shared" si="50"/>
        <v>&gt;150K</v>
      </c>
      <c r="H463">
        <v>2.3721999999999999</v>
      </c>
      <c r="I463">
        <v>2</v>
      </c>
      <c r="J463" t="s">
        <v>22</v>
      </c>
      <c r="K463">
        <v>38</v>
      </c>
      <c r="L463" s="14">
        <v>35000</v>
      </c>
      <c r="M463" s="14" t="str">
        <f t="shared" si="51"/>
        <v>&lt;100K</v>
      </c>
      <c r="N463">
        <v>25000</v>
      </c>
      <c r="O463" s="11">
        <v>80</v>
      </c>
      <c r="P463">
        <v>360</v>
      </c>
      <c r="Q463" t="str">
        <f t="shared" si="52"/>
        <v>Above 75</v>
      </c>
      <c r="R463">
        <v>5</v>
      </c>
      <c r="T463" t="b">
        <f t="shared" si="53"/>
        <v>0</v>
      </c>
      <c r="U463" t="str">
        <f>IF(AND(O463&gt;50,O463&lt;75),"51%-74%",IF(O463&lt;25,"below 25",IF(O463&lt;50,"25%- 50%",IF(O463&gt;=75,"Above 75"))))</f>
        <v>Above 75</v>
      </c>
      <c r="V463" t="str">
        <f t="shared" si="54"/>
        <v>25%- 49%</v>
      </c>
      <c r="W463" t="str">
        <f t="shared" si="55"/>
        <v>&gt;150K</v>
      </c>
    </row>
    <row r="464" spans="1:23" x14ac:dyDescent="0.3">
      <c r="A464">
        <v>456</v>
      </c>
      <c r="B464">
        <v>53</v>
      </c>
      <c r="C464">
        <v>8.83</v>
      </c>
      <c r="D464" t="str">
        <f t="shared" si="49"/>
        <v>below 25</v>
      </c>
      <c r="E464">
        <v>74900</v>
      </c>
      <c r="F464" s="14">
        <v>171000</v>
      </c>
      <c r="G464" s="14" t="str">
        <f t="shared" si="50"/>
        <v>&gt;150K</v>
      </c>
      <c r="H464">
        <v>2.2829999999999999</v>
      </c>
      <c r="I464">
        <v>2</v>
      </c>
      <c r="J464" t="s">
        <v>22</v>
      </c>
      <c r="K464">
        <v>20</v>
      </c>
      <c r="L464" s="14">
        <v>645000</v>
      </c>
      <c r="M464" s="14" t="str">
        <f t="shared" si="51"/>
        <v>&gt;600K</v>
      </c>
      <c r="N464">
        <v>515000</v>
      </c>
      <c r="O464" s="11">
        <v>79.680000000000007</v>
      </c>
      <c r="P464">
        <v>360</v>
      </c>
      <c r="Q464" t="str">
        <f t="shared" si="52"/>
        <v>Above 75</v>
      </c>
      <c r="R464">
        <v>3.37</v>
      </c>
      <c r="T464" t="str">
        <f t="shared" si="53"/>
        <v>&gt;600K</v>
      </c>
      <c r="U464" t="str">
        <f>IF(AND(O464&gt;50,O464&lt;75),"51%-74%",IF(O464&lt;25,"below 25",IF(O464&lt;50,"25%- 50%",IF(O464&gt;=75,"Above 75"))))</f>
        <v>Above 75</v>
      </c>
      <c r="V464" t="str">
        <f t="shared" si="54"/>
        <v>below 25</v>
      </c>
      <c r="W464" t="str">
        <f t="shared" si="55"/>
        <v>&gt;150K</v>
      </c>
    </row>
    <row r="465" spans="1:23" x14ac:dyDescent="0.3">
      <c r="A465">
        <v>457</v>
      </c>
      <c r="B465">
        <v>23</v>
      </c>
      <c r="C465">
        <v>2.13</v>
      </c>
      <c r="D465" t="str">
        <f t="shared" si="49"/>
        <v>below 25</v>
      </c>
      <c r="E465">
        <v>77700</v>
      </c>
      <c r="F465" s="14">
        <v>36000</v>
      </c>
      <c r="G465" s="14" t="str">
        <f t="shared" si="50"/>
        <v>&lt;50K</v>
      </c>
      <c r="H465">
        <v>0.46329999999999999</v>
      </c>
      <c r="I465">
        <v>1</v>
      </c>
      <c r="J465" t="s">
        <v>22</v>
      </c>
      <c r="K465">
        <v>30</v>
      </c>
      <c r="L465" s="14">
        <v>185000</v>
      </c>
      <c r="M465" s="14" t="str">
        <f t="shared" si="51"/>
        <v>&gt;100K</v>
      </c>
      <c r="N465">
        <v>165000</v>
      </c>
      <c r="O465" s="11">
        <v>95</v>
      </c>
      <c r="P465">
        <v>360</v>
      </c>
      <c r="Q465" t="str">
        <f t="shared" si="52"/>
        <v>Above 75</v>
      </c>
      <c r="R465">
        <v>2.87</v>
      </c>
      <c r="T465" t="str">
        <f t="shared" si="53"/>
        <v>&gt;100K</v>
      </c>
      <c r="U465" t="str">
        <f>IF(AND(O465&gt;50,O465&lt;75),"51%-74%",IF(O465&lt;25,"below 25",IF(O465&lt;50,"25%- 50%",IF(O465&gt;=75,"Above 75"))))</f>
        <v>Above 75</v>
      </c>
      <c r="V465" t="str">
        <f t="shared" si="54"/>
        <v>below 25</v>
      </c>
      <c r="W465" t="b">
        <f t="shared" si="55"/>
        <v>0</v>
      </c>
    </row>
    <row r="466" spans="1:23" x14ac:dyDescent="0.3">
      <c r="A466">
        <v>458</v>
      </c>
      <c r="B466">
        <v>6</v>
      </c>
      <c r="C466">
        <v>28.31</v>
      </c>
      <c r="D466" t="str">
        <f t="shared" si="49"/>
        <v>25%- 49%</v>
      </c>
      <c r="E466">
        <v>83300</v>
      </c>
      <c r="F466" s="14">
        <v>174000</v>
      </c>
      <c r="G466" s="14" t="str">
        <f t="shared" si="50"/>
        <v>&gt;150K</v>
      </c>
      <c r="H466">
        <v>2.0888</v>
      </c>
      <c r="I466">
        <v>2</v>
      </c>
      <c r="J466" t="s">
        <v>22</v>
      </c>
      <c r="K466">
        <v>44</v>
      </c>
      <c r="L466" s="14">
        <v>1445000</v>
      </c>
      <c r="M466" s="14" t="str">
        <f t="shared" si="51"/>
        <v>&gt;800K</v>
      </c>
      <c r="N466">
        <v>725000</v>
      </c>
      <c r="O466" s="11">
        <v>50.45</v>
      </c>
      <c r="P466">
        <v>360</v>
      </c>
      <c r="Q466" t="str">
        <f t="shared" si="52"/>
        <v>50%-74%</v>
      </c>
      <c r="R466">
        <v>3.87</v>
      </c>
      <c r="T466" t="str">
        <f t="shared" si="53"/>
        <v>&gt;800K</v>
      </c>
      <c r="U466" t="str">
        <f>IF(AND(O466&gt;50,O466&lt;75),"51%-74%",IF(O466&lt;25,"below 25",IF(O466&lt;50,"25%- 50%",IF(O466&gt;=75,"Above 75"))))</f>
        <v>51%-74%</v>
      </c>
      <c r="V466" t="str">
        <f t="shared" si="54"/>
        <v>25%- 49%</v>
      </c>
      <c r="W466" t="str">
        <f t="shared" si="55"/>
        <v>&gt;150K</v>
      </c>
    </row>
    <row r="467" spans="1:23" x14ac:dyDescent="0.3">
      <c r="A467">
        <v>459</v>
      </c>
      <c r="B467">
        <v>26</v>
      </c>
      <c r="C467">
        <v>13.08</v>
      </c>
      <c r="D467" t="str">
        <f t="shared" si="49"/>
        <v>below 25</v>
      </c>
      <c r="E467">
        <v>79700</v>
      </c>
      <c r="F467" s="14">
        <v>32000</v>
      </c>
      <c r="G467" s="14" t="str">
        <f t="shared" si="50"/>
        <v>&lt;50K</v>
      </c>
      <c r="H467">
        <v>0.40150000000000002</v>
      </c>
      <c r="I467">
        <v>1</v>
      </c>
      <c r="J467" t="s">
        <v>22</v>
      </c>
      <c r="K467">
        <v>41</v>
      </c>
      <c r="L467" s="14">
        <v>155000</v>
      </c>
      <c r="M467" s="14" t="str">
        <f t="shared" si="51"/>
        <v>&gt;100K</v>
      </c>
      <c r="N467">
        <v>135000</v>
      </c>
      <c r="O467" s="11">
        <v>90</v>
      </c>
      <c r="P467">
        <v>360</v>
      </c>
      <c r="Q467" t="str">
        <f t="shared" si="52"/>
        <v>Above 75</v>
      </c>
      <c r="R467">
        <v>2.75</v>
      </c>
      <c r="T467" t="str">
        <f t="shared" si="53"/>
        <v>&gt;100K</v>
      </c>
      <c r="U467" t="str">
        <f>IF(AND(O467&gt;50,O467&lt;75),"51%-74%",IF(O467&lt;25,"below 25",IF(O467&lt;50,"25%- 50%",IF(O467&gt;=75,"Above 75"))))</f>
        <v>Above 75</v>
      </c>
      <c r="V467" t="str">
        <f t="shared" si="54"/>
        <v>below 25</v>
      </c>
      <c r="W467" t="b">
        <f t="shared" si="55"/>
        <v>0</v>
      </c>
    </row>
    <row r="468" spans="1:23" x14ac:dyDescent="0.3">
      <c r="A468">
        <v>460</v>
      </c>
      <c r="B468">
        <v>18</v>
      </c>
      <c r="C468">
        <v>5.86</v>
      </c>
      <c r="D468" t="str">
        <f t="shared" si="49"/>
        <v>below 25</v>
      </c>
      <c r="E468">
        <v>79600</v>
      </c>
      <c r="F468" s="14">
        <v>41000</v>
      </c>
      <c r="G468" s="14" t="str">
        <f t="shared" si="50"/>
        <v>&lt;50K</v>
      </c>
      <c r="H468">
        <v>0.5151</v>
      </c>
      <c r="I468">
        <v>2</v>
      </c>
      <c r="J468" t="s">
        <v>22</v>
      </c>
      <c r="K468">
        <v>36</v>
      </c>
      <c r="L468" s="14">
        <v>125000</v>
      </c>
      <c r="M468" s="14" t="str">
        <f t="shared" si="51"/>
        <v>&gt;100K</v>
      </c>
      <c r="N468">
        <v>95000</v>
      </c>
      <c r="O468" s="11">
        <v>78.12</v>
      </c>
      <c r="P468">
        <v>360</v>
      </c>
      <c r="Q468" t="str">
        <f t="shared" si="52"/>
        <v>Above 75</v>
      </c>
      <c r="R468">
        <v>4.75</v>
      </c>
      <c r="T468" t="str">
        <f t="shared" si="53"/>
        <v>&gt;100K</v>
      </c>
      <c r="U468" t="str">
        <f>IF(AND(O468&gt;50,O468&lt;75),"51%-74%",IF(O468&lt;25,"below 25",IF(O468&lt;50,"25%- 50%",IF(O468&gt;=75,"Above 75"))))</f>
        <v>Above 75</v>
      </c>
      <c r="V468" t="str">
        <f t="shared" si="54"/>
        <v>below 25</v>
      </c>
      <c r="W468" t="b">
        <f t="shared" si="55"/>
        <v>0</v>
      </c>
    </row>
    <row r="469" spans="1:23" x14ac:dyDescent="0.3">
      <c r="A469">
        <v>461</v>
      </c>
      <c r="B469">
        <v>12</v>
      </c>
      <c r="C469">
        <v>32.83</v>
      </c>
      <c r="D469" t="str">
        <f t="shared" si="49"/>
        <v>25%- 49%</v>
      </c>
      <c r="E469">
        <v>65900</v>
      </c>
      <c r="F469" s="14">
        <v>125000</v>
      </c>
      <c r="G469" s="14" t="str">
        <f t="shared" si="50"/>
        <v>&gt;100K</v>
      </c>
      <c r="H469">
        <v>1.8968</v>
      </c>
      <c r="I469">
        <v>2</v>
      </c>
      <c r="J469" t="s">
        <v>22</v>
      </c>
      <c r="K469">
        <v>42</v>
      </c>
      <c r="L469" s="14">
        <v>395000</v>
      </c>
      <c r="M469" s="14" t="str">
        <f t="shared" si="51"/>
        <v>&gt;300K</v>
      </c>
      <c r="N469">
        <v>315000</v>
      </c>
      <c r="O469" s="11">
        <v>80</v>
      </c>
      <c r="P469">
        <v>360</v>
      </c>
      <c r="Q469" t="str">
        <f t="shared" si="52"/>
        <v>Above 75</v>
      </c>
      <c r="R469">
        <v>2.87</v>
      </c>
      <c r="T469" t="str">
        <f t="shared" si="53"/>
        <v>&gt;300K</v>
      </c>
      <c r="U469" t="str">
        <f>IF(AND(O469&gt;50,O469&lt;75),"51%-74%",IF(O469&lt;25,"below 25",IF(O469&lt;50,"25%- 50%",IF(O469&gt;=75,"Above 75"))))</f>
        <v>Above 75</v>
      </c>
      <c r="V469" t="str">
        <f t="shared" si="54"/>
        <v>25%- 49%</v>
      </c>
      <c r="W469" t="str">
        <f t="shared" si="55"/>
        <v>&gt;100K</v>
      </c>
    </row>
    <row r="470" spans="1:23" x14ac:dyDescent="0.3">
      <c r="A470">
        <v>462</v>
      </c>
      <c r="B470">
        <v>17</v>
      </c>
      <c r="C470">
        <v>27.53</v>
      </c>
      <c r="D470" t="str">
        <f t="shared" si="49"/>
        <v>25%- 49%</v>
      </c>
      <c r="E470">
        <v>89100</v>
      </c>
      <c r="F470" s="14">
        <v>60000</v>
      </c>
      <c r="G470" s="14" t="str">
        <f t="shared" si="50"/>
        <v>&gt;50K</v>
      </c>
      <c r="H470">
        <v>0.6734</v>
      </c>
      <c r="I470">
        <v>2</v>
      </c>
      <c r="J470" t="s">
        <v>22</v>
      </c>
      <c r="K470">
        <v>43</v>
      </c>
      <c r="L470" s="14">
        <v>205000</v>
      </c>
      <c r="M470" s="14" t="str">
        <f t="shared" si="51"/>
        <v>&gt;100K</v>
      </c>
      <c r="N470">
        <v>155000</v>
      </c>
      <c r="O470" s="11">
        <v>77.650000000000006</v>
      </c>
      <c r="P470">
        <v>360</v>
      </c>
      <c r="Q470" t="str">
        <f t="shared" si="52"/>
        <v>Above 75</v>
      </c>
      <c r="R470">
        <v>3.37</v>
      </c>
      <c r="T470" t="str">
        <f t="shared" si="53"/>
        <v>&gt;100K</v>
      </c>
      <c r="U470" t="str">
        <f>IF(AND(O470&gt;50,O470&lt;75),"51%-74%",IF(O470&lt;25,"below 25",IF(O470&lt;50,"25%- 50%",IF(O470&gt;=75,"Above 75"))))</f>
        <v>Above 75</v>
      </c>
      <c r="V470" t="str">
        <f t="shared" si="54"/>
        <v>25%- 49%</v>
      </c>
      <c r="W470" t="str">
        <f t="shared" si="55"/>
        <v>&gt;50K</v>
      </c>
    </row>
    <row r="471" spans="1:23" x14ac:dyDescent="0.3">
      <c r="A471">
        <v>463</v>
      </c>
      <c r="B471">
        <v>32</v>
      </c>
      <c r="C471">
        <v>24.92</v>
      </c>
      <c r="D471" t="str">
        <f t="shared" si="49"/>
        <v>below 25</v>
      </c>
      <c r="E471">
        <v>70800</v>
      </c>
      <c r="F471" s="14">
        <v>49000</v>
      </c>
      <c r="G471" s="14" t="str">
        <f t="shared" si="50"/>
        <v>&lt;50K</v>
      </c>
      <c r="H471">
        <v>0.69210000000000005</v>
      </c>
      <c r="I471">
        <v>2</v>
      </c>
      <c r="J471" t="s">
        <v>22</v>
      </c>
      <c r="K471">
        <v>40</v>
      </c>
      <c r="L471" s="14">
        <v>225000</v>
      </c>
      <c r="M471" s="14" t="str">
        <f t="shared" si="51"/>
        <v>&gt;100K</v>
      </c>
      <c r="N471">
        <v>165000</v>
      </c>
      <c r="O471" s="11">
        <v>75</v>
      </c>
      <c r="P471">
        <v>360</v>
      </c>
      <c r="Q471" t="str">
        <f t="shared" si="52"/>
        <v>Above 75</v>
      </c>
      <c r="R471">
        <v>4.5</v>
      </c>
      <c r="T471" t="str">
        <f t="shared" si="53"/>
        <v>&gt;100K</v>
      </c>
      <c r="U471" t="str">
        <f>IF(AND(O471&gt;50,O471&lt;75),"51%-74%",IF(O471&lt;25,"below 25",IF(O471&lt;50,"25%- 50%",IF(O471&gt;=75,"Above 75"))))</f>
        <v>Above 75</v>
      </c>
      <c r="V471" t="str">
        <f t="shared" si="54"/>
        <v>below 25</v>
      </c>
      <c r="W471" t="b">
        <f t="shared" si="55"/>
        <v>0</v>
      </c>
    </row>
    <row r="472" spans="1:23" x14ac:dyDescent="0.3">
      <c r="A472">
        <v>464</v>
      </c>
      <c r="B472">
        <v>12</v>
      </c>
      <c r="C472">
        <v>16.02</v>
      </c>
      <c r="D472" t="str">
        <f t="shared" si="49"/>
        <v>below 25</v>
      </c>
      <c r="E472">
        <v>69200</v>
      </c>
      <c r="F472" s="14">
        <v>20000</v>
      </c>
      <c r="G472" s="14" t="str">
        <f t="shared" si="50"/>
        <v>&lt;50K</v>
      </c>
      <c r="H472">
        <v>0.28899999999999998</v>
      </c>
      <c r="I472">
        <v>2</v>
      </c>
      <c r="J472" t="s">
        <v>22</v>
      </c>
      <c r="K472">
        <v>48</v>
      </c>
      <c r="L472" s="14">
        <v>125000</v>
      </c>
      <c r="M472" s="14" t="str">
        <f t="shared" si="51"/>
        <v>&gt;100K</v>
      </c>
      <c r="N472">
        <v>65000</v>
      </c>
      <c r="O472" s="11">
        <v>50.78</v>
      </c>
      <c r="P472">
        <v>360</v>
      </c>
      <c r="Q472" t="str">
        <f t="shared" si="52"/>
        <v>50%-74%</v>
      </c>
      <c r="R472">
        <v>3.12</v>
      </c>
      <c r="T472" t="str">
        <f t="shared" si="53"/>
        <v>&gt;100K</v>
      </c>
      <c r="U472" t="str">
        <f>IF(AND(O472&gt;50,O472&lt;75),"51%-74%",IF(O472&lt;25,"below 25",IF(O472&lt;50,"25%- 50%",IF(O472&gt;=75,"Above 75"))))</f>
        <v>51%-74%</v>
      </c>
      <c r="V472" t="str">
        <f t="shared" si="54"/>
        <v>below 25</v>
      </c>
      <c r="W472" t="b">
        <f t="shared" si="55"/>
        <v>0</v>
      </c>
    </row>
    <row r="473" spans="1:23" x14ac:dyDescent="0.3">
      <c r="A473">
        <v>465</v>
      </c>
      <c r="B473">
        <v>6</v>
      </c>
      <c r="C473">
        <v>61.56</v>
      </c>
      <c r="D473" t="str">
        <f t="shared" si="49"/>
        <v>50%-74%</v>
      </c>
      <c r="E473">
        <v>83300</v>
      </c>
      <c r="F473" s="14">
        <v>100000</v>
      </c>
      <c r="G473" s="14" t="str">
        <f t="shared" si="50"/>
        <v>&gt;50K</v>
      </c>
      <c r="H473">
        <v>1.2004999999999999</v>
      </c>
      <c r="I473">
        <v>2</v>
      </c>
      <c r="J473" t="s">
        <v>22</v>
      </c>
      <c r="K473">
        <v>36</v>
      </c>
      <c r="L473" s="14">
        <v>445000</v>
      </c>
      <c r="M473" s="14" t="str">
        <f t="shared" si="51"/>
        <v>&gt;300K</v>
      </c>
      <c r="N473">
        <v>395000</v>
      </c>
      <c r="O473" s="11">
        <v>89.97</v>
      </c>
      <c r="P473">
        <v>360</v>
      </c>
      <c r="Q473" t="str">
        <f t="shared" si="52"/>
        <v>Above 75</v>
      </c>
      <c r="R473">
        <v>2.62</v>
      </c>
      <c r="T473" t="str">
        <f t="shared" si="53"/>
        <v>&gt;300K</v>
      </c>
      <c r="U473" t="str">
        <f>IF(AND(O473&gt;50,O473&lt;75),"51%-74%",IF(O473&lt;25,"below 25",IF(O473&lt;50,"25%- 50%",IF(O473&gt;=75,"Above 75"))))</f>
        <v>Above 75</v>
      </c>
      <c r="V473" t="str">
        <f t="shared" si="54"/>
        <v>50%-74%</v>
      </c>
      <c r="W473" t="str">
        <f t="shared" si="55"/>
        <v>&gt;50K</v>
      </c>
    </row>
    <row r="474" spans="1:23" x14ac:dyDescent="0.3">
      <c r="A474">
        <v>466</v>
      </c>
      <c r="B474">
        <v>48</v>
      </c>
      <c r="C474">
        <v>47.77</v>
      </c>
      <c r="D474" t="str">
        <f t="shared" si="49"/>
        <v>25%- 49%</v>
      </c>
      <c r="E474">
        <v>72200</v>
      </c>
      <c r="F474" s="14">
        <v>77000</v>
      </c>
      <c r="G474" s="14" t="str">
        <f t="shared" si="50"/>
        <v>&gt;50K</v>
      </c>
      <c r="H474">
        <v>1.0665</v>
      </c>
      <c r="I474">
        <v>2</v>
      </c>
      <c r="J474" t="s">
        <v>22</v>
      </c>
      <c r="K474">
        <v>20</v>
      </c>
      <c r="L474" s="14">
        <v>335000</v>
      </c>
      <c r="M474" s="14" t="str">
        <f t="shared" si="51"/>
        <v>&gt;300K</v>
      </c>
      <c r="N474">
        <v>265000</v>
      </c>
      <c r="O474" s="11">
        <v>80</v>
      </c>
      <c r="P474">
        <v>360</v>
      </c>
      <c r="Q474" t="str">
        <f t="shared" si="52"/>
        <v>Above 75</v>
      </c>
      <c r="R474">
        <v>2.4900000000000002</v>
      </c>
      <c r="T474" t="str">
        <f t="shared" si="53"/>
        <v>&gt;300K</v>
      </c>
      <c r="U474" t="str">
        <f>IF(AND(O474&gt;50,O474&lt;75),"51%-74%",IF(O474&lt;25,"below 25",IF(O474&lt;50,"25%- 50%",IF(O474&gt;=75,"Above 75"))))</f>
        <v>Above 75</v>
      </c>
      <c r="V474" t="str">
        <f t="shared" si="54"/>
        <v>25%- 49%</v>
      </c>
      <c r="W474" t="str">
        <f t="shared" si="55"/>
        <v>&gt;50K</v>
      </c>
    </row>
    <row r="475" spans="1:23" x14ac:dyDescent="0.3">
      <c r="A475">
        <v>467</v>
      </c>
      <c r="B475">
        <v>15</v>
      </c>
      <c r="C475">
        <v>79.349999999999994</v>
      </c>
      <c r="D475" t="str">
        <f t="shared" si="49"/>
        <v>Above 75</v>
      </c>
      <c r="E475">
        <v>97500</v>
      </c>
      <c r="F475" s="14">
        <v>170000</v>
      </c>
      <c r="G475" s="14" t="str">
        <f t="shared" si="50"/>
        <v>&gt;150K</v>
      </c>
      <c r="H475">
        <v>1.7436</v>
      </c>
      <c r="I475">
        <v>2</v>
      </c>
      <c r="J475" t="s">
        <v>22</v>
      </c>
      <c r="K475">
        <v>20</v>
      </c>
      <c r="L475" s="14">
        <v>725000</v>
      </c>
      <c r="M475" s="14" t="str">
        <f t="shared" si="51"/>
        <v>&gt;600K</v>
      </c>
      <c r="N475">
        <v>595000</v>
      </c>
      <c r="O475" s="11">
        <v>82.91</v>
      </c>
      <c r="P475">
        <v>360</v>
      </c>
      <c r="Q475" t="str">
        <f t="shared" si="52"/>
        <v>Above 75</v>
      </c>
      <c r="R475">
        <v>3.75</v>
      </c>
      <c r="T475" t="str">
        <f t="shared" si="53"/>
        <v>&gt;600K</v>
      </c>
      <c r="U475" t="str">
        <f>IF(AND(O475&gt;50,O475&lt;75),"51%-74%",IF(O475&lt;25,"below 25",IF(O475&lt;50,"25%- 50%",IF(O475&gt;=75,"Above 75"))))</f>
        <v>Above 75</v>
      </c>
      <c r="V475" t="str">
        <f t="shared" si="54"/>
        <v>Above 75</v>
      </c>
      <c r="W475" t="str">
        <f t="shared" si="55"/>
        <v>&gt;150K</v>
      </c>
    </row>
    <row r="476" spans="1:23" x14ac:dyDescent="0.3">
      <c r="A476">
        <v>468</v>
      </c>
      <c r="B476">
        <v>1</v>
      </c>
      <c r="C476">
        <v>6.66</v>
      </c>
      <c r="D476" t="str">
        <f t="shared" si="49"/>
        <v>below 25</v>
      </c>
      <c r="E476">
        <v>65700</v>
      </c>
      <c r="F476" s="14">
        <v>317000</v>
      </c>
      <c r="G476" s="14" t="str">
        <f t="shared" si="50"/>
        <v>&gt;225K</v>
      </c>
      <c r="H476">
        <v>4.8250000000000002</v>
      </c>
      <c r="I476">
        <v>2</v>
      </c>
      <c r="J476" t="s">
        <v>22</v>
      </c>
      <c r="K476">
        <v>37</v>
      </c>
      <c r="L476" s="14">
        <v>665000</v>
      </c>
      <c r="M476" s="14" t="str">
        <f t="shared" si="51"/>
        <v>&gt;600K</v>
      </c>
      <c r="N476">
        <v>495000</v>
      </c>
      <c r="O476" s="11">
        <v>75</v>
      </c>
      <c r="P476">
        <v>360</v>
      </c>
      <c r="Q476" t="str">
        <f t="shared" si="52"/>
        <v>Above 75</v>
      </c>
      <c r="R476">
        <v>3.37</v>
      </c>
      <c r="T476" t="str">
        <f t="shared" si="53"/>
        <v>&gt;600K</v>
      </c>
      <c r="U476" t="str">
        <f>IF(AND(O476&gt;50,O476&lt;75),"51%-74%",IF(O476&lt;25,"below 25",IF(O476&lt;50,"25%- 50%",IF(O476&gt;=75,"Above 75"))))</f>
        <v>Above 75</v>
      </c>
      <c r="V476" t="str">
        <f t="shared" si="54"/>
        <v>below 25</v>
      </c>
      <c r="W476" t="str">
        <f t="shared" si="55"/>
        <v>&gt;225K</v>
      </c>
    </row>
    <row r="477" spans="1:23" x14ac:dyDescent="0.3">
      <c r="A477">
        <v>469</v>
      </c>
      <c r="B477">
        <v>26</v>
      </c>
      <c r="C477">
        <v>16.53</v>
      </c>
      <c r="D477" t="str">
        <f t="shared" si="49"/>
        <v>below 25</v>
      </c>
      <c r="E477">
        <v>79700</v>
      </c>
      <c r="F477" s="14">
        <v>103000</v>
      </c>
      <c r="G477" s="14" t="str">
        <f t="shared" si="50"/>
        <v>&gt;100K</v>
      </c>
      <c r="H477">
        <v>1.2923</v>
      </c>
      <c r="I477">
        <v>2</v>
      </c>
      <c r="J477" t="s">
        <v>22</v>
      </c>
      <c r="K477">
        <v>10</v>
      </c>
      <c r="L477" s="14">
        <v>335000</v>
      </c>
      <c r="M477" s="14" t="str">
        <f t="shared" si="51"/>
        <v>&gt;300K</v>
      </c>
      <c r="N477">
        <v>165000</v>
      </c>
      <c r="O477" s="11">
        <v>50.15</v>
      </c>
      <c r="P477">
        <v>360</v>
      </c>
      <c r="Q477" t="str">
        <f t="shared" si="52"/>
        <v>50%-74%</v>
      </c>
      <c r="R477">
        <v>3.12</v>
      </c>
      <c r="T477" t="str">
        <f t="shared" si="53"/>
        <v>&gt;300K</v>
      </c>
      <c r="U477" t="str">
        <f>IF(AND(O477&gt;50,O477&lt;75),"51%-74%",IF(O477&lt;25,"below 25",IF(O477&lt;50,"25%- 50%",IF(O477&gt;=75,"Above 75"))))</f>
        <v>51%-74%</v>
      </c>
      <c r="V477" t="str">
        <f t="shared" si="54"/>
        <v>below 25</v>
      </c>
      <c r="W477" t="str">
        <f t="shared" si="55"/>
        <v>&gt;100K</v>
      </c>
    </row>
    <row r="478" spans="1:23" x14ac:dyDescent="0.3">
      <c r="A478">
        <v>470</v>
      </c>
      <c r="B478">
        <v>4</v>
      </c>
      <c r="C478">
        <v>31.37</v>
      </c>
      <c r="D478" t="str">
        <f t="shared" si="49"/>
        <v>25%- 49%</v>
      </c>
      <c r="E478">
        <v>77800</v>
      </c>
      <c r="F478" s="14">
        <v>54000</v>
      </c>
      <c r="G478" s="14" t="str">
        <f t="shared" si="50"/>
        <v>&gt;50K</v>
      </c>
      <c r="H478">
        <v>0.69410000000000005</v>
      </c>
      <c r="I478">
        <v>1</v>
      </c>
      <c r="J478" t="s">
        <v>22</v>
      </c>
      <c r="K478">
        <v>20</v>
      </c>
      <c r="L478" s="14">
        <v>235000</v>
      </c>
      <c r="M478" s="14" t="str">
        <f t="shared" si="51"/>
        <v>&gt;100K</v>
      </c>
      <c r="N478">
        <v>225000</v>
      </c>
      <c r="O478" s="11">
        <v>97</v>
      </c>
      <c r="P478">
        <v>360</v>
      </c>
      <c r="Q478" t="str">
        <f t="shared" si="52"/>
        <v>Above 75</v>
      </c>
      <c r="R478">
        <v>3.25</v>
      </c>
      <c r="T478" t="str">
        <f t="shared" si="53"/>
        <v>&gt;100K</v>
      </c>
      <c r="U478" t="str">
        <f>IF(AND(O478&gt;50,O478&lt;75),"51%-74%",IF(O478&lt;25,"below 25",IF(O478&lt;50,"25%- 50%",IF(O478&gt;=75,"Above 75"))))</f>
        <v>Above 75</v>
      </c>
      <c r="V478" t="str">
        <f t="shared" si="54"/>
        <v>25%- 49%</v>
      </c>
      <c r="W478" t="str">
        <f t="shared" si="55"/>
        <v>&gt;50K</v>
      </c>
    </row>
    <row r="479" spans="1:23" x14ac:dyDescent="0.3">
      <c r="A479">
        <v>471</v>
      </c>
      <c r="B479">
        <v>6</v>
      </c>
      <c r="C479">
        <v>58.33</v>
      </c>
      <c r="D479" t="str">
        <f t="shared" si="49"/>
        <v>50%-74%</v>
      </c>
      <c r="E479">
        <v>83300</v>
      </c>
      <c r="F479" s="14">
        <v>95000</v>
      </c>
      <c r="G479" s="14" t="str">
        <f t="shared" si="50"/>
        <v>&gt;50K</v>
      </c>
      <c r="H479">
        <v>1.1405000000000001</v>
      </c>
      <c r="I479">
        <v>2</v>
      </c>
      <c r="J479" t="s">
        <v>22</v>
      </c>
      <c r="K479">
        <v>20</v>
      </c>
      <c r="L479" s="14">
        <v>365000</v>
      </c>
      <c r="M479" s="14" t="str">
        <f t="shared" si="51"/>
        <v>&gt;300K</v>
      </c>
      <c r="N479">
        <v>275000</v>
      </c>
      <c r="O479" s="11">
        <v>73.97</v>
      </c>
      <c r="P479">
        <v>360</v>
      </c>
      <c r="Q479" t="str">
        <f t="shared" si="52"/>
        <v>50%-74%</v>
      </c>
      <c r="R479">
        <v>3.37</v>
      </c>
      <c r="T479" t="str">
        <f t="shared" si="53"/>
        <v>&gt;300K</v>
      </c>
      <c r="U479" t="str">
        <f>IF(AND(O479&gt;50,O479&lt;75),"51%-74%",IF(O479&lt;25,"below 25",IF(O479&lt;50,"25%- 50%",IF(O479&gt;=75,"Above 75"))))</f>
        <v>51%-74%</v>
      </c>
      <c r="V479" t="str">
        <f t="shared" si="54"/>
        <v>50%-74%</v>
      </c>
      <c r="W479" t="str">
        <f t="shared" si="55"/>
        <v>&gt;50K</v>
      </c>
    </row>
    <row r="480" spans="1:23" x14ac:dyDescent="0.3">
      <c r="A480">
        <v>472</v>
      </c>
      <c r="B480">
        <v>9</v>
      </c>
      <c r="C480">
        <v>11.49</v>
      </c>
      <c r="D480" t="str">
        <f t="shared" si="49"/>
        <v>below 25</v>
      </c>
      <c r="E480">
        <v>91800</v>
      </c>
      <c r="F480" s="14">
        <v>53000</v>
      </c>
      <c r="G480" s="14" t="str">
        <f t="shared" si="50"/>
        <v>&gt;50K</v>
      </c>
      <c r="H480">
        <v>0.57730000000000004</v>
      </c>
      <c r="I480">
        <v>1</v>
      </c>
      <c r="J480" t="s">
        <v>22</v>
      </c>
      <c r="K480">
        <v>36</v>
      </c>
      <c r="L480" s="14">
        <v>245000</v>
      </c>
      <c r="M480" s="14" t="str">
        <f t="shared" si="51"/>
        <v>&gt;100K</v>
      </c>
      <c r="N480">
        <v>205000</v>
      </c>
      <c r="O480" s="11">
        <v>85</v>
      </c>
      <c r="P480">
        <v>360</v>
      </c>
      <c r="Q480" t="str">
        <f t="shared" si="52"/>
        <v>Above 75</v>
      </c>
      <c r="R480">
        <v>2.87</v>
      </c>
      <c r="T480" t="str">
        <f t="shared" si="53"/>
        <v>&gt;100K</v>
      </c>
      <c r="U480" t="str">
        <f>IF(AND(O480&gt;50,O480&lt;75),"51%-74%",IF(O480&lt;25,"below 25",IF(O480&lt;50,"25%- 50%",IF(O480&gt;=75,"Above 75"))))</f>
        <v>Above 75</v>
      </c>
      <c r="V480" t="str">
        <f t="shared" si="54"/>
        <v>below 25</v>
      </c>
      <c r="W480" t="str">
        <f t="shared" si="55"/>
        <v>&gt;50K</v>
      </c>
    </row>
    <row r="481" spans="1:23" x14ac:dyDescent="0.3">
      <c r="A481">
        <v>473</v>
      </c>
      <c r="B481">
        <v>4</v>
      </c>
      <c r="C481">
        <v>35.979999999999997</v>
      </c>
      <c r="D481" t="str">
        <f t="shared" si="49"/>
        <v>25%- 49%</v>
      </c>
      <c r="E481">
        <v>77800</v>
      </c>
      <c r="F481" s="14">
        <v>100000</v>
      </c>
      <c r="G481" s="14" t="str">
        <f t="shared" si="50"/>
        <v>&gt;50K</v>
      </c>
      <c r="H481">
        <v>1.2853000000000001</v>
      </c>
      <c r="I481">
        <v>2</v>
      </c>
      <c r="J481" t="s">
        <v>22</v>
      </c>
      <c r="K481">
        <v>30</v>
      </c>
      <c r="L481" s="14">
        <v>245000</v>
      </c>
      <c r="M481" s="14" t="str">
        <f t="shared" si="51"/>
        <v>&gt;100K</v>
      </c>
      <c r="N481">
        <v>185000</v>
      </c>
      <c r="O481" s="11">
        <v>79</v>
      </c>
      <c r="P481">
        <v>360</v>
      </c>
      <c r="Q481" t="str">
        <f t="shared" si="52"/>
        <v>Above 75</v>
      </c>
      <c r="R481">
        <v>3.99</v>
      </c>
      <c r="T481" t="str">
        <f t="shared" si="53"/>
        <v>&gt;100K</v>
      </c>
      <c r="U481" t="str">
        <f>IF(AND(O481&gt;50,O481&lt;75),"51%-74%",IF(O481&lt;25,"below 25",IF(O481&lt;50,"25%- 50%",IF(O481&gt;=75,"Above 75"))))</f>
        <v>Above 75</v>
      </c>
      <c r="V481" t="str">
        <f t="shared" si="54"/>
        <v>25%- 49%</v>
      </c>
      <c r="W481" t="str">
        <f t="shared" si="55"/>
        <v>&gt;50K</v>
      </c>
    </row>
    <row r="482" spans="1:23" x14ac:dyDescent="0.3">
      <c r="A482">
        <v>474</v>
      </c>
      <c r="B482">
        <v>25</v>
      </c>
      <c r="C482">
        <v>30.74</v>
      </c>
      <c r="D482" t="str">
        <f t="shared" si="49"/>
        <v>25%- 49%</v>
      </c>
      <c r="E482">
        <v>114000</v>
      </c>
      <c r="F482" s="14">
        <v>118000</v>
      </c>
      <c r="G482" s="14" t="str">
        <f t="shared" si="50"/>
        <v>&gt;100K</v>
      </c>
      <c r="H482">
        <v>1.0350999999999999</v>
      </c>
      <c r="I482">
        <v>2</v>
      </c>
      <c r="J482" t="s">
        <v>22</v>
      </c>
      <c r="K482">
        <v>20</v>
      </c>
      <c r="L482" s="14">
        <v>1105000</v>
      </c>
      <c r="M482" s="14" t="str">
        <f t="shared" si="51"/>
        <v>&gt;800K</v>
      </c>
      <c r="N482">
        <v>155000</v>
      </c>
      <c r="O482" s="11">
        <v>15</v>
      </c>
      <c r="P482">
        <v>240</v>
      </c>
      <c r="Q482" t="str">
        <f t="shared" si="52"/>
        <v>below 25</v>
      </c>
      <c r="R482">
        <v>3.37</v>
      </c>
      <c r="T482" t="str">
        <f t="shared" si="53"/>
        <v>&gt;800K</v>
      </c>
      <c r="U482" t="str">
        <f>IF(AND(O482&gt;50,O482&lt;75),"51%-74%",IF(O482&lt;25,"below 25",IF(O482&lt;50,"25%- 50%",IF(O482&gt;=75,"Above 75"))))</f>
        <v>below 25</v>
      </c>
      <c r="V482" t="str">
        <f t="shared" si="54"/>
        <v>25%- 49%</v>
      </c>
      <c r="W482" t="str">
        <f t="shared" si="55"/>
        <v>&gt;100K</v>
      </c>
    </row>
    <row r="483" spans="1:23" x14ac:dyDescent="0.3">
      <c r="A483">
        <v>475</v>
      </c>
      <c r="B483">
        <v>20</v>
      </c>
      <c r="C483">
        <v>7.17</v>
      </c>
      <c r="D483" t="str">
        <f t="shared" si="49"/>
        <v>below 25</v>
      </c>
      <c r="E483">
        <v>88800</v>
      </c>
      <c r="F483" s="14">
        <v>83000</v>
      </c>
      <c r="G483" s="14" t="str">
        <f t="shared" si="50"/>
        <v>&gt;50K</v>
      </c>
      <c r="H483">
        <v>0.93469999999999998</v>
      </c>
      <c r="I483">
        <v>2</v>
      </c>
      <c r="J483" t="s">
        <v>22</v>
      </c>
      <c r="K483">
        <v>30</v>
      </c>
      <c r="L483" s="14">
        <v>235000</v>
      </c>
      <c r="M483" s="14" t="str">
        <f t="shared" si="51"/>
        <v>&gt;100K</v>
      </c>
      <c r="N483">
        <v>175000</v>
      </c>
      <c r="O483" s="11">
        <v>75.319999999999993</v>
      </c>
      <c r="P483">
        <v>180</v>
      </c>
      <c r="Q483" t="str">
        <f t="shared" si="52"/>
        <v>Above 75</v>
      </c>
      <c r="R483">
        <v>3.25</v>
      </c>
      <c r="T483" t="str">
        <f t="shared" si="53"/>
        <v>&gt;100K</v>
      </c>
      <c r="U483" t="str">
        <f>IF(AND(O483&gt;50,O483&lt;75),"51%-74%",IF(O483&lt;25,"below 25",IF(O483&lt;50,"25%- 50%",IF(O483&gt;=75,"Above 75"))))</f>
        <v>Above 75</v>
      </c>
      <c r="V483" t="str">
        <f t="shared" si="54"/>
        <v>below 25</v>
      </c>
      <c r="W483" t="str">
        <f t="shared" si="55"/>
        <v>&gt;50K</v>
      </c>
    </row>
    <row r="484" spans="1:23" x14ac:dyDescent="0.3">
      <c r="A484">
        <v>476</v>
      </c>
      <c r="B484">
        <v>36</v>
      </c>
      <c r="C484">
        <v>11.03</v>
      </c>
      <c r="D484" t="str">
        <f t="shared" si="49"/>
        <v>below 25</v>
      </c>
      <c r="E484">
        <v>96500</v>
      </c>
      <c r="F484" s="14">
        <v>78000</v>
      </c>
      <c r="G484" s="14" t="str">
        <f t="shared" si="50"/>
        <v>&gt;50K</v>
      </c>
      <c r="H484">
        <v>0.80830000000000002</v>
      </c>
      <c r="I484">
        <v>2</v>
      </c>
      <c r="J484" t="s">
        <v>22</v>
      </c>
      <c r="K484">
        <v>46</v>
      </c>
      <c r="L484" s="14">
        <v>655000</v>
      </c>
      <c r="M484" s="14" t="str">
        <f t="shared" si="51"/>
        <v>&gt;600K</v>
      </c>
      <c r="N484">
        <v>365000</v>
      </c>
      <c r="O484" s="11">
        <v>57</v>
      </c>
      <c r="P484">
        <v>360</v>
      </c>
      <c r="Q484" t="str">
        <f t="shared" si="52"/>
        <v>50%-74%</v>
      </c>
      <c r="R484">
        <v>3.37</v>
      </c>
      <c r="T484" t="str">
        <f t="shared" si="53"/>
        <v>&gt;600K</v>
      </c>
      <c r="U484" t="str">
        <f>IF(AND(O484&gt;50,O484&lt;75),"51%-74%",IF(O484&lt;25,"below 25",IF(O484&lt;50,"25%- 50%",IF(O484&gt;=75,"Above 75"))))</f>
        <v>51%-74%</v>
      </c>
      <c r="V484" t="str">
        <f t="shared" si="54"/>
        <v>below 25</v>
      </c>
      <c r="W484" t="str">
        <f t="shared" si="55"/>
        <v>&gt;50K</v>
      </c>
    </row>
    <row r="485" spans="1:23" x14ac:dyDescent="0.3">
      <c r="A485">
        <v>477</v>
      </c>
      <c r="B485">
        <v>6</v>
      </c>
      <c r="C485">
        <v>15.81</v>
      </c>
      <c r="D485" t="str">
        <f t="shared" si="49"/>
        <v>below 25</v>
      </c>
      <c r="E485">
        <v>97300</v>
      </c>
      <c r="F485" s="14">
        <v>196000</v>
      </c>
      <c r="G485" s="14" t="str">
        <f t="shared" si="50"/>
        <v>&gt;150K</v>
      </c>
      <c r="H485">
        <v>2.0144000000000002</v>
      </c>
      <c r="I485">
        <v>2</v>
      </c>
      <c r="J485" t="s">
        <v>22</v>
      </c>
      <c r="K485">
        <v>37</v>
      </c>
      <c r="L485" s="14">
        <v>745000</v>
      </c>
      <c r="M485" s="14" t="str">
        <f t="shared" si="51"/>
        <v>&gt;600K</v>
      </c>
      <c r="N485">
        <v>315000</v>
      </c>
      <c r="O485" s="11">
        <v>42.05</v>
      </c>
      <c r="P485">
        <v>360</v>
      </c>
      <c r="Q485" t="str">
        <f t="shared" si="52"/>
        <v>25%- 49%</v>
      </c>
      <c r="R485">
        <v>2.62</v>
      </c>
      <c r="T485" t="str">
        <f t="shared" si="53"/>
        <v>&gt;600K</v>
      </c>
      <c r="U485" t="str">
        <f>IF(AND(O485&gt;50,O485&lt;75),"51%-74%",IF(O485&lt;25,"below 25",IF(O485&lt;50,"25%- 50%",IF(O485&gt;=75,"Above 75"))))</f>
        <v>25%- 50%</v>
      </c>
      <c r="V485" t="str">
        <f t="shared" si="54"/>
        <v>below 25</v>
      </c>
      <c r="W485" t="str">
        <f t="shared" si="55"/>
        <v>&gt;150K</v>
      </c>
    </row>
    <row r="486" spans="1:23" x14ac:dyDescent="0.3">
      <c r="A486">
        <v>478</v>
      </c>
      <c r="B486">
        <v>6</v>
      </c>
      <c r="C486">
        <v>10.53</v>
      </c>
      <c r="D486" t="str">
        <f t="shared" si="49"/>
        <v>below 25</v>
      </c>
      <c r="E486">
        <v>102700</v>
      </c>
      <c r="F486" s="14">
        <v>105000</v>
      </c>
      <c r="G486" s="14" t="str">
        <f t="shared" si="50"/>
        <v>&gt;100K</v>
      </c>
      <c r="H486">
        <v>1.0224</v>
      </c>
      <c r="I486">
        <v>2</v>
      </c>
      <c r="J486" t="s">
        <v>22</v>
      </c>
      <c r="K486">
        <v>30</v>
      </c>
      <c r="L486" s="14">
        <v>805000</v>
      </c>
      <c r="M486" s="14" t="str">
        <f t="shared" si="51"/>
        <v>&gt;800K</v>
      </c>
      <c r="N486">
        <v>555000</v>
      </c>
      <c r="O486" s="11">
        <v>69.37</v>
      </c>
      <c r="P486">
        <v>360</v>
      </c>
      <c r="Q486" t="str">
        <f t="shared" si="52"/>
        <v>50%-74%</v>
      </c>
      <c r="R486">
        <v>2.75</v>
      </c>
      <c r="T486" t="str">
        <f t="shared" si="53"/>
        <v>&gt;800K</v>
      </c>
      <c r="U486" t="str">
        <f>IF(AND(O486&gt;50,O486&lt;75),"51%-74%",IF(O486&lt;25,"below 25",IF(O486&lt;50,"25%- 50%",IF(O486&gt;=75,"Above 75"))))</f>
        <v>51%-74%</v>
      </c>
      <c r="V486" t="str">
        <f t="shared" si="54"/>
        <v>below 25</v>
      </c>
      <c r="W486" t="str">
        <f t="shared" si="55"/>
        <v>&gt;100K</v>
      </c>
    </row>
    <row r="487" spans="1:23" x14ac:dyDescent="0.3">
      <c r="A487">
        <v>479</v>
      </c>
      <c r="B487">
        <v>6</v>
      </c>
      <c r="C487">
        <v>94.85</v>
      </c>
      <c r="D487" t="str">
        <f t="shared" si="49"/>
        <v>Above 75</v>
      </c>
      <c r="E487">
        <v>83300</v>
      </c>
      <c r="F487" s="14">
        <v>120000</v>
      </c>
      <c r="G487" s="14" t="str">
        <f t="shared" si="50"/>
        <v>&gt;100K</v>
      </c>
      <c r="H487">
        <v>1.4406000000000001</v>
      </c>
      <c r="I487">
        <v>2</v>
      </c>
      <c r="J487" t="s">
        <v>22</v>
      </c>
      <c r="K487">
        <v>40</v>
      </c>
      <c r="L487" s="14">
        <v>1265000</v>
      </c>
      <c r="M487" s="14" t="str">
        <f t="shared" si="51"/>
        <v>&gt;800K</v>
      </c>
      <c r="N487">
        <v>665000</v>
      </c>
      <c r="O487" s="11">
        <v>68.53</v>
      </c>
      <c r="P487">
        <v>360</v>
      </c>
      <c r="Q487" t="str">
        <f t="shared" si="52"/>
        <v>50%-74%</v>
      </c>
      <c r="R487">
        <v>3</v>
      </c>
      <c r="T487" t="str">
        <f t="shared" si="53"/>
        <v>&gt;800K</v>
      </c>
      <c r="U487" t="str">
        <f>IF(AND(O487&gt;50,O487&lt;75),"51%-74%",IF(O487&lt;25,"below 25",IF(O487&lt;50,"25%- 50%",IF(O487&gt;=75,"Above 75"))))</f>
        <v>51%-74%</v>
      </c>
      <c r="V487" t="str">
        <f t="shared" si="54"/>
        <v>Above 75</v>
      </c>
      <c r="W487" t="str">
        <f t="shared" si="55"/>
        <v>&gt;100K</v>
      </c>
    </row>
    <row r="488" spans="1:23" x14ac:dyDescent="0.3">
      <c r="A488">
        <v>480</v>
      </c>
      <c r="B488">
        <v>48</v>
      </c>
      <c r="C488">
        <v>55.38</v>
      </c>
      <c r="D488" t="str">
        <f t="shared" si="49"/>
        <v>50%-74%</v>
      </c>
      <c r="E488">
        <v>80000</v>
      </c>
      <c r="F488" s="14">
        <v>38000</v>
      </c>
      <c r="G488" s="14" t="str">
        <f t="shared" si="50"/>
        <v>&lt;50K</v>
      </c>
      <c r="H488">
        <v>0.47499999999999998</v>
      </c>
      <c r="I488">
        <v>1</v>
      </c>
      <c r="J488" t="s">
        <v>22</v>
      </c>
      <c r="K488">
        <v>30</v>
      </c>
      <c r="L488" s="14">
        <v>135000</v>
      </c>
      <c r="M488" s="14" t="str">
        <f t="shared" si="51"/>
        <v>&gt;100K</v>
      </c>
      <c r="N488">
        <v>115000</v>
      </c>
      <c r="O488" s="11">
        <v>95</v>
      </c>
      <c r="P488">
        <v>360</v>
      </c>
      <c r="Q488" t="str">
        <f t="shared" si="52"/>
        <v>Above 75</v>
      </c>
      <c r="R488">
        <v>3.99</v>
      </c>
      <c r="T488" t="str">
        <f t="shared" si="53"/>
        <v>&gt;100K</v>
      </c>
      <c r="U488" t="str">
        <f>IF(AND(O488&gt;50,O488&lt;75),"51%-74%",IF(O488&lt;25,"below 25",IF(O488&lt;50,"25%- 50%",IF(O488&gt;=75,"Above 75"))))</f>
        <v>Above 75</v>
      </c>
      <c r="V488" t="str">
        <f t="shared" si="54"/>
        <v>50%-74%</v>
      </c>
      <c r="W488" t="b">
        <f t="shared" si="55"/>
        <v>0</v>
      </c>
    </row>
    <row r="489" spans="1:23" x14ac:dyDescent="0.3">
      <c r="A489">
        <v>481</v>
      </c>
      <c r="B489">
        <v>8</v>
      </c>
      <c r="C489">
        <v>23.51</v>
      </c>
      <c r="D489" t="str">
        <f t="shared" si="49"/>
        <v>below 25</v>
      </c>
      <c r="E489">
        <v>100000</v>
      </c>
      <c r="F489" s="14">
        <v>84000</v>
      </c>
      <c r="G489" s="14" t="str">
        <f t="shared" si="50"/>
        <v>&gt;50K</v>
      </c>
      <c r="H489">
        <v>0.84</v>
      </c>
      <c r="I489">
        <v>2</v>
      </c>
      <c r="J489" t="s">
        <v>22</v>
      </c>
      <c r="K489">
        <v>30</v>
      </c>
      <c r="L489" s="14">
        <v>605000</v>
      </c>
      <c r="M489" s="14" t="str">
        <f t="shared" si="51"/>
        <v>&gt;600K</v>
      </c>
      <c r="N489">
        <v>425000</v>
      </c>
      <c r="O489" s="11">
        <v>70</v>
      </c>
      <c r="P489">
        <v>360</v>
      </c>
      <c r="Q489" t="str">
        <f t="shared" si="52"/>
        <v>50%-74%</v>
      </c>
      <c r="R489">
        <v>4.75</v>
      </c>
      <c r="T489" t="str">
        <f t="shared" si="53"/>
        <v>&gt;600K</v>
      </c>
      <c r="U489" t="str">
        <f>IF(AND(O489&gt;50,O489&lt;75),"51%-74%",IF(O489&lt;25,"below 25",IF(O489&lt;50,"25%- 50%",IF(O489&gt;=75,"Above 75"))))</f>
        <v>51%-74%</v>
      </c>
      <c r="V489" t="str">
        <f t="shared" si="54"/>
        <v>below 25</v>
      </c>
      <c r="W489" t="str">
        <f t="shared" si="55"/>
        <v>&gt;50K</v>
      </c>
    </row>
    <row r="490" spans="1:23" x14ac:dyDescent="0.3">
      <c r="A490">
        <v>482</v>
      </c>
      <c r="B490">
        <v>26</v>
      </c>
      <c r="C490">
        <v>16.59</v>
      </c>
      <c r="D490" t="str">
        <f t="shared" si="49"/>
        <v>below 25</v>
      </c>
      <c r="E490">
        <v>79700</v>
      </c>
      <c r="F490" s="14">
        <v>108000</v>
      </c>
      <c r="G490" s="14" t="str">
        <f t="shared" si="50"/>
        <v>&gt;100K</v>
      </c>
      <c r="H490">
        <v>1.3551</v>
      </c>
      <c r="I490">
        <v>2</v>
      </c>
      <c r="J490" t="s">
        <v>23</v>
      </c>
      <c r="K490">
        <v>10</v>
      </c>
      <c r="L490" s="14">
        <v>185000</v>
      </c>
      <c r="M490" s="14" t="str">
        <f t="shared" si="51"/>
        <v>&gt;100K</v>
      </c>
      <c r="N490">
        <v>125000</v>
      </c>
      <c r="O490" s="11">
        <v>68.099999999999994</v>
      </c>
      <c r="P490">
        <v>180</v>
      </c>
      <c r="Q490" t="str">
        <f t="shared" si="52"/>
        <v>50%-74%</v>
      </c>
      <c r="R490">
        <v>2.75</v>
      </c>
      <c r="T490" t="str">
        <f t="shared" si="53"/>
        <v>&gt;100K</v>
      </c>
      <c r="U490" t="str">
        <f>IF(AND(O490&gt;50,O490&lt;75),"51%-74%",IF(O490&lt;25,"below 25",IF(O490&lt;50,"25%- 50%",IF(O490&gt;=75,"Above 75"))))</f>
        <v>51%-74%</v>
      </c>
      <c r="V490" t="str">
        <f t="shared" si="54"/>
        <v>below 25</v>
      </c>
      <c r="W490" t="str">
        <f t="shared" si="55"/>
        <v>&gt;100K</v>
      </c>
    </row>
    <row r="491" spans="1:23" x14ac:dyDescent="0.3">
      <c r="A491">
        <v>483</v>
      </c>
      <c r="B491">
        <v>27</v>
      </c>
      <c r="C491">
        <v>16.829999999999998</v>
      </c>
      <c r="D491" t="str">
        <f t="shared" si="49"/>
        <v>below 25</v>
      </c>
      <c r="E491">
        <v>102800</v>
      </c>
      <c r="F491" s="14">
        <v>82000</v>
      </c>
      <c r="G491" s="14" t="str">
        <f t="shared" si="50"/>
        <v>&gt;50K</v>
      </c>
      <c r="H491">
        <v>0.79769999999999996</v>
      </c>
      <c r="I491">
        <v>2</v>
      </c>
      <c r="J491" t="s">
        <v>23</v>
      </c>
      <c r="K491">
        <v>41</v>
      </c>
      <c r="L491" s="14">
        <v>465000</v>
      </c>
      <c r="M491" s="14" t="str">
        <f t="shared" si="51"/>
        <v>&gt;300K</v>
      </c>
      <c r="N491">
        <v>215000</v>
      </c>
      <c r="O491" s="11">
        <v>45.32</v>
      </c>
      <c r="P491">
        <v>180</v>
      </c>
      <c r="Q491" t="str">
        <f t="shared" si="52"/>
        <v>25%- 49%</v>
      </c>
      <c r="R491">
        <v>3.25</v>
      </c>
      <c r="T491" t="str">
        <f t="shared" si="53"/>
        <v>&gt;300K</v>
      </c>
      <c r="U491" t="str">
        <f>IF(AND(O491&gt;50,O491&lt;75),"51%-74%",IF(O491&lt;25,"below 25",IF(O491&lt;50,"25%- 50%",IF(O491&gt;=75,"Above 75"))))</f>
        <v>25%- 50%</v>
      </c>
      <c r="V491" t="str">
        <f t="shared" si="54"/>
        <v>below 25</v>
      </c>
      <c r="W491" t="str">
        <f t="shared" si="55"/>
        <v>&gt;50K</v>
      </c>
    </row>
    <row r="492" spans="1:23" x14ac:dyDescent="0.3">
      <c r="A492">
        <v>484</v>
      </c>
      <c r="B492">
        <v>42</v>
      </c>
      <c r="C492">
        <v>6.82</v>
      </c>
      <c r="D492" t="str">
        <f t="shared" si="49"/>
        <v>below 25</v>
      </c>
      <c r="E492">
        <v>82300</v>
      </c>
      <c r="F492" s="14">
        <v>160000</v>
      </c>
      <c r="G492" s="14" t="str">
        <f t="shared" si="50"/>
        <v>&gt;150K</v>
      </c>
      <c r="H492">
        <v>1.9440999999999999</v>
      </c>
      <c r="I492">
        <v>2</v>
      </c>
      <c r="J492" t="s">
        <v>23</v>
      </c>
      <c r="K492">
        <v>10</v>
      </c>
      <c r="L492" s="14">
        <v>475000</v>
      </c>
      <c r="M492" s="14" t="str">
        <f t="shared" si="51"/>
        <v>&gt;300K</v>
      </c>
      <c r="N492">
        <v>325000</v>
      </c>
      <c r="O492" s="11">
        <v>67.569999999999993</v>
      </c>
      <c r="P492">
        <v>360</v>
      </c>
      <c r="Q492" t="str">
        <f t="shared" si="52"/>
        <v>50%-74%</v>
      </c>
      <c r="R492">
        <v>2.62</v>
      </c>
      <c r="T492" t="str">
        <f t="shared" si="53"/>
        <v>&gt;300K</v>
      </c>
      <c r="U492" t="str">
        <f>IF(AND(O492&gt;50,O492&lt;75),"51%-74%",IF(O492&lt;25,"below 25",IF(O492&lt;50,"25%- 50%",IF(O492&gt;=75,"Above 75"))))</f>
        <v>51%-74%</v>
      </c>
      <c r="V492" t="str">
        <f t="shared" si="54"/>
        <v>below 25</v>
      </c>
      <c r="W492" t="str">
        <f t="shared" si="55"/>
        <v>&gt;150K</v>
      </c>
    </row>
    <row r="493" spans="1:23" x14ac:dyDescent="0.3">
      <c r="A493">
        <v>485</v>
      </c>
      <c r="B493">
        <v>6</v>
      </c>
      <c r="C493">
        <v>83.46</v>
      </c>
      <c r="D493" t="str">
        <f t="shared" si="49"/>
        <v>Above 75</v>
      </c>
      <c r="E493">
        <v>83300</v>
      </c>
      <c r="F493" s="14">
        <v>47000</v>
      </c>
      <c r="G493" s="14" t="str">
        <f t="shared" si="50"/>
        <v>&lt;50K</v>
      </c>
      <c r="H493">
        <v>0.56420000000000003</v>
      </c>
      <c r="I493">
        <v>2</v>
      </c>
      <c r="J493" t="s">
        <v>23</v>
      </c>
      <c r="K493">
        <v>40</v>
      </c>
      <c r="L493" s="14">
        <v>715000</v>
      </c>
      <c r="M493" s="14" t="str">
        <f t="shared" si="51"/>
        <v>&gt;600K</v>
      </c>
      <c r="N493">
        <v>265000</v>
      </c>
      <c r="O493" s="11">
        <v>36.85</v>
      </c>
      <c r="P493">
        <v>360</v>
      </c>
      <c r="Q493" t="str">
        <f t="shared" si="52"/>
        <v>25%- 49%</v>
      </c>
      <c r="R493">
        <v>2.87</v>
      </c>
      <c r="T493" t="str">
        <f t="shared" si="53"/>
        <v>&gt;600K</v>
      </c>
      <c r="U493" t="str">
        <f>IF(AND(O493&gt;50,O493&lt;75),"51%-74%",IF(O493&lt;25,"below 25",IF(O493&lt;50,"25%- 50%",IF(O493&gt;=75,"Above 75"))))</f>
        <v>25%- 50%</v>
      </c>
      <c r="V493" t="str">
        <f t="shared" si="54"/>
        <v>Above 75</v>
      </c>
      <c r="W493" t="b">
        <f t="shared" si="55"/>
        <v>0</v>
      </c>
    </row>
    <row r="494" spans="1:23" x14ac:dyDescent="0.3">
      <c r="A494">
        <v>486</v>
      </c>
      <c r="B494">
        <v>6</v>
      </c>
      <c r="C494">
        <v>22.09</v>
      </c>
      <c r="D494" t="str">
        <f t="shared" si="49"/>
        <v>below 25</v>
      </c>
      <c r="E494">
        <v>66100</v>
      </c>
      <c r="F494" s="14">
        <v>64000</v>
      </c>
      <c r="G494" s="14" t="str">
        <f t="shared" si="50"/>
        <v>&gt;50K</v>
      </c>
      <c r="H494">
        <v>0.96819999999999995</v>
      </c>
      <c r="I494">
        <v>2</v>
      </c>
      <c r="J494" t="s">
        <v>23</v>
      </c>
      <c r="K494">
        <v>48</v>
      </c>
      <c r="L494" s="14">
        <v>335000</v>
      </c>
      <c r="M494" s="14" t="str">
        <f t="shared" si="51"/>
        <v>&gt;300K</v>
      </c>
      <c r="N494">
        <v>265000</v>
      </c>
      <c r="O494" s="11">
        <v>80</v>
      </c>
      <c r="P494">
        <v>360</v>
      </c>
      <c r="Q494" t="str">
        <f t="shared" si="52"/>
        <v>Above 75</v>
      </c>
      <c r="R494">
        <v>4.37</v>
      </c>
      <c r="T494" t="str">
        <f t="shared" si="53"/>
        <v>&gt;300K</v>
      </c>
      <c r="U494" t="str">
        <f>IF(AND(O494&gt;50,O494&lt;75),"51%-74%",IF(O494&lt;25,"below 25",IF(O494&lt;50,"25%- 50%",IF(O494&gt;=75,"Above 75"))))</f>
        <v>Above 75</v>
      </c>
      <c r="V494" t="str">
        <f t="shared" si="54"/>
        <v>below 25</v>
      </c>
      <c r="W494" t="str">
        <f t="shared" si="55"/>
        <v>&gt;50K</v>
      </c>
    </row>
    <row r="495" spans="1:23" x14ac:dyDescent="0.3">
      <c r="A495">
        <v>487</v>
      </c>
      <c r="B495">
        <v>22</v>
      </c>
      <c r="C495">
        <v>31.96</v>
      </c>
      <c r="D495" t="str">
        <f t="shared" si="49"/>
        <v>25%- 49%</v>
      </c>
      <c r="E495">
        <v>54400</v>
      </c>
      <c r="F495" s="14">
        <v>62000</v>
      </c>
      <c r="G495" s="14" t="str">
        <f t="shared" si="50"/>
        <v>&gt;50K</v>
      </c>
      <c r="H495">
        <v>1.1396999999999999</v>
      </c>
      <c r="I495">
        <v>2</v>
      </c>
      <c r="J495" t="s">
        <v>23</v>
      </c>
      <c r="K495">
        <v>45</v>
      </c>
      <c r="L495" s="14">
        <v>355000</v>
      </c>
      <c r="M495" s="14" t="str">
        <f t="shared" si="51"/>
        <v>&gt;300K</v>
      </c>
      <c r="N495">
        <v>285000</v>
      </c>
      <c r="O495" s="11">
        <v>79.63</v>
      </c>
      <c r="P495">
        <v>360</v>
      </c>
      <c r="Q495" t="str">
        <f t="shared" si="52"/>
        <v>Above 75</v>
      </c>
      <c r="R495">
        <v>2.75</v>
      </c>
      <c r="T495" t="str">
        <f t="shared" si="53"/>
        <v>&gt;300K</v>
      </c>
      <c r="U495" t="str">
        <f>IF(AND(O495&gt;50,O495&lt;75),"51%-74%",IF(O495&lt;25,"below 25",IF(O495&lt;50,"25%- 50%",IF(O495&gt;=75,"Above 75"))))</f>
        <v>Above 75</v>
      </c>
      <c r="V495" t="str">
        <f t="shared" si="54"/>
        <v>25%- 49%</v>
      </c>
      <c r="W495" t="str">
        <f t="shared" si="55"/>
        <v>&gt;50K</v>
      </c>
    </row>
    <row r="496" spans="1:23" x14ac:dyDescent="0.3">
      <c r="A496">
        <v>488</v>
      </c>
      <c r="B496">
        <v>51</v>
      </c>
      <c r="C496">
        <v>27.59</v>
      </c>
      <c r="D496" t="str">
        <f t="shared" si="49"/>
        <v>25%- 49%</v>
      </c>
      <c r="E496">
        <v>89400</v>
      </c>
      <c r="F496" s="14">
        <v>90000</v>
      </c>
      <c r="G496" s="14" t="str">
        <f t="shared" si="50"/>
        <v>&gt;50K</v>
      </c>
      <c r="H496">
        <v>1.0066999999999999</v>
      </c>
      <c r="I496">
        <v>2</v>
      </c>
      <c r="J496" t="s">
        <v>23</v>
      </c>
      <c r="K496">
        <v>43</v>
      </c>
      <c r="L496" s="14">
        <v>225000</v>
      </c>
      <c r="M496" s="14" t="str">
        <f t="shared" si="51"/>
        <v>&gt;100K</v>
      </c>
      <c r="N496">
        <v>165000</v>
      </c>
      <c r="O496" s="11">
        <v>73.680000000000007</v>
      </c>
      <c r="P496">
        <v>360</v>
      </c>
      <c r="Q496" t="str">
        <f t="shared" si="52"/>
        <v>50%-74%</v>
      </c>
      <c r="R496">
        <v>3</v>
      </c>
      <c r="T496" t="str">
        <f t="shared" si="53"/>
        <v>&gt;100K</v>
      </c>
      <c r="U496" t="str">
        <f>IF(AND(O496&gt;50,O496&lt;75),"51%-74%",IF(O496&lt;25,"below 25",IF(O496&lt;50,"25%- 50%",IF(O496&gt;=75,"Above 75"))))</f>
        <v>51%-74%</v>
      </c>
      <c r="V496" t="str">
        <f t="shared" si="54"/>
        <v>25%- 49%</v>
      </c>
      <c r="W496" t="str">
        <f t="shared" si="55"/>
        <v>&gt;50K</v>
      </c>
    </row>
    <row r="497" spans="1:23" x14ac:dyDescent="0.3">
      <c r="A497">
        <v>489</v>
      </c>
      <c r="B497">
        <v>53</v>
      </c>
      <c r="C497">
        <v>8.57</v>
      </c>
      <c r="D497" t="str">
        <f t="shared" si="49"/>
        <v>below 25</v>
      </c>
      <c r="E497">
        <v>106900</v>
      </c>
      <c r="F497" s="14">
        <v>142000</v>
      </c>
      <c r="G497" s="14" t="str">
        <f t="shared" si="50"/>
        <v>&gt;100K</v>
      </c>
      <c r="H497">
        <v>1.3283</v>
      </c>
      <c r="I497">
        <v>2</v>
      </c>
      <c r="J497" t="s">
        <v>23</v>
      </c>
      <c r="K497">
        <v>30</v>
      </c>
      <c r="L497" s="14">
        <v>605000</v>
      </c>
      <c r="M497" s="14" t="str">
        <f t="shared" si="51"/>
        <v>&gt;600K</v>
      </c>
      <c r="N497">
        <v>365000</v>
      </c>
      <c r="O497" s="11">
        <v>61.16</v>
      </c>
      <c r="P497">
        <v>360</v>
      </c>
      <c r="Q497" t="str">
        <f t="shared" si="52"/>
        <v>50%-74%</v>
      </c>
      <c r="R497">
        <v>3.25</v>
      </c>
      <c r="T497" t="str">
        <f t="shared" si="53"/>
        <v>&gt;600K</v>
      </c>
      <c r="U497" t="str">
        <f>IF(AND(O497&gt;50,O497&lt;75),"51%-74%",IF(O497&lt;25,"below 25",IF(O497&lt;50,"25%- 50%",IF(O497&gt;=75,"Above 75"))))</f>
        <v>51%-74%</v>
      </c>
      <c r="V497" t="str">
        <f t="shared" si="54"/>
        <v>below 25</v>
      </c>
      <c r="W497" t="str">
        <f t="shared" si="55"/>
        <v>&gt;100K</v>
      </c>
    </row>
    <row r="498" spans="1:23" x14ac:dyDescent="0.3">
      <c r="A498">
        <v>490</v>
      </c>
      <c r="B498">
        <v>26</v>
      </c>
      <c r="C498">
        <v>40.65</v>
      </c>
      <c r="D498" t="str">
        <f t="shared" si="49"/>
        <v>25%- 49%</v>
      </c>
      <c r="E498">
        <v>101500</v>
      </c>
      <c r="F498" s="14">
        <v>75000</v>
      </c>
      <c r="G498" s="14" t="str">
        <f t="shared" si="50"/>
        <v>&gt;50K</v>
      </c>
      <c r="H498">
        <v>0.7389</v>
      </c>
      <c r="I498">
        <v>2</v>
      </c>
      <c r="J498" t="s">
        <v>23</v>
      </c>
      <c r="K498">
        <v>45</v>
      </c>
      <c r="L498" s="14">
        <v>265000</v>
      </c>
      <c r="M498" s="14" t="str">
        <f t="shared" si="51"/>
        <v>&gt;100K</v>
      </c>
      <c r="N498">
        <v>245000</v>
      </c>
      <c r="O498" s="11">
        <v>94.82</v>
      </c>
      <c r="P498">
        <v>360</v>
      </c>
      <c r="Q498" t="str">
        <f t="shared" si="52"/>
        <v>Above 75</v>
      </c>
      <c r="R498">
        <v>3.37</v>
      </c>
      <c r="T498" t="str">
        <f t="shared" si="53"/>
        <v>&gt;100K</v>
      </c>
      <c r="U498" t="str">
        <f>IF(AND(O498&gt;50,O498&lt;75),"51%-74%",IF(O498&lt;25,"below 25",IF(O498&lt;50,"25%- 50%",IF(O498&gt;=75,"Above 75"))))</f>
        <v>Above 75</v>
      </c>
      <c r="V498" t="str">
        <f t="shared" si="54"/>
        <v>25%- 49%</v>
      </c>
      <c r="W498" t="str">
        <f t="shared" si="55"/>
        <v>&gt;50K</v>
      </c>
    </row>
    <row r="499" spans="1:23" x14ac:dyDescent="0.3">
      <c r="A499">
        <v>491</v>
      </c>
      <c r="B499">
        <v>6</v>
      </c>
      <c r="C499">
        <v>17.59</v>
      </c>
      <c r="D499" t="str">
        <f t="shared" si="49"/>
        <v>below 25</v>
      </c>
      <c r="E499">
        <v>92700</v>
      </c>
      <c r="F499" s="14">
        <v>97000</v>
      </c>
      <c r="G499" s="14" t="str">
        <f t="shared" si="50"/>
        <v>&gt;50K</v>
      </c>
      <c r="H499">
        <v>1.0464</v>
      </c>
      <c r="I499">
        <v>2</v>
      </c>
      <c r="J499" t="s">
        <v>23</v>
      </c>
      <c r="K499">
        <v>44</v>
      </c>
      <c r="L499" s="14">
        <v>765000</v>
      </c>
      <c r="M499" s="14" t="str">
        <f t="shared" si="51"/>
        <v>&gt;600K</v>
      </c>
      <c r="N499">
        <v>605000</v>
      </c>
      <c r="O499" s="11">
        <v>79</v>
      </c>
      <c r="P499">
        <v>360</v>
      </c>
      <c r="Q499" t="str">
        <f t="shared" si="52"/>
        <v>Above 75</v>
      </c>
      <c r="R499">
        <v>2.69</v>
      </c>
      <c r="T499" t="str">
        <f t="shared" si="53"/>
        <v>&gt;600K</v>
      </c>
      <c r="U499" t="str">
        <f>IF(AND(O499&gt;50,O499&lt;75),"51%-74%",IF(O499&lt;25,"below 25",IF(O499&lt;50,"25%- 50%",IF(O499&gt;=75,"Above 75"))))</f>
        <v>Above 75</v>
      </c>
      <c r="V499" t="str">
        <f t="shared" si="54"/>
        <v>below 25</v>
      </c>
      <c r="W499" t="str">
        <f t="shared" si="55"/>
        <v>&gt;50K</v>
      </c>
    </row>
    <row r="500" spans="1:23" x14ac:dyDescent="0.3">
      <c r="A500">
        <v>492</v>
      </c>
      <c r="B500">
        <v>37</v>
      </c>
      <c r="C500">
        <v>25.24</v>
      </c>
      <c r="D500" t="str">
        <f t="shared" si="49"/>
        <v>25%- 49%</v>
      </c>
      <c r="E500">
        <v>94100</v>
      </c>
      <c r="F500" s="14">
        <v>95000</v>
      </c>
      <c r="G500" s="14" t="str">
        <f t="shared" si="50"/>
        <v>&gt;50K</v>
      </c>
      <c r="H500">
        <v>1.0096000000000001</v>
      </c>
      <c r="I500">
        <v>1</v>
      </c>
      <c r="J500" t="s">
        <v>23</v>
      </c>
      <c r="K500">
        <v>30</v>
      </c>
      <c r="L500" s="14">
        <v>405000</v>
      </c>
      <c r="M500" s="14" t="str">
        <f t="shared" si="51"/>
        <v>&gt;300K</v>
      </c>
      <c r="N500">
        <v>345000</v>
      </c>
      <c r="O500" s="11">
        <v>85.91</v>
      </c>
      <c r="P500">
        <v>360</v>
      </c>
      <c r="Q500" t="str">
        <f t="shared" si="52"/>
        <v>Above 75</v>
      </c>
      <c r="R500">
        <v>2.62</v>
      </c>
      <c r="T500" t="str">
        <f t="shared" si="53"/>
        <v>&gt;300K</v>
      </c>
      <c r="U500" t="str">
        <f>IF(AND(O500&gt;50,O500&lt;75),"51%-74%",IF(O500&lt;25,"below 25",IF(O500&lt;50,"25%- 50%",IF(O500&gt;=75,"Above 75"))))</f>
        <v>Above 75</v>
      </c>
      <c r="V500" t="str">
        <f t="shared" si="54"/>
        <v>25%- 49%</v>
      </c>
      <c r="W500" t="str">
        <f t="shared" si="55"/>
        <v>&gt;50K</v>
      </c>
    </row>
    <row r="501" spans="1:23" x14ac:dyDescent="0.3">
      <c r="A501">
        <v>493</v>
      </c>
      <c r="B501">
        <v>6</v>
      </c>
      <c r="C501">
        <v>44.8</v>
      </c>
      <c r="D501" t="str">
        <f t="shared" si="49"/>
        <v>25%- 49%</v>
      </c>
      <c r="E501">
        <v>102700</v>
      </c>
      <c r="F501" s="14">
        <v>70000</v>
      </c>
      <c r="G501" s="14" t="str">
        <f t="shared" si="50"/>
        <v>&gt;50K</v>
      </c>
      <c r="H501">
        <v>0.68159999999999998</v>
      </c>
      <c r="I501">
        <v>2</v>
      </c>
      <c r="J501" t="s">
        <v>23</v>
      </c>
      <c r="K501">
        <v>45</v>
      </c>
      <c r="L501" s="14">
        <v>655000</v>
      </c>
      <c r="M501" s="14" t="str">
        <f t="shared" si="51"/>
        <v>&gt;600K</v>
      </c>
      <c r="N501">
        <v>145000</v>
      </c>
      <c r="O501" s="11">
        <v>22.41</v>
      </c>
      <c r="P501">
        <v>120</v>
      </c>
      <c r="Q501" t="str">
        <f t="shared" si="52"/>
        <v>below 25</v>
      </c>
      <c r="R501">
        <v>2.5</v>
      </c>
      <c r="T501" t="str">
        <f t="shared" si="53"/>
        <v>&gt;600K</v>
      </c>
      <c r="U501" t="str">
        <f>IF(AND(O501&gt;50,O501&lt;75),"51%-74%",IF(O501&lt;25,"below 25",IF(O501&lt;50,"25%- 50%",IF(O501&gt;=75,"Above 75"))))</f>
        <v>below 25</v>
      </c>
      <c r="V501" t="str">
        <f t="shared" si="54"/>
        <v>25%- 49%</v>
      </c>
      <c r="W501" t="str">
        <f t="shared" si="55"/>
        <v>&gt;50K</v>
      </c>
    </row>
    <row r="502" spans="1:23" x14ac:dyDescent="0.3">
      <c r="A502">
        <v>494</v>
      </c>
      <c r="B502">
        <v>4</v>
      </c>
      <c r="C502">
        <v>17.66</v>
      </c>
      <c r="D502" t="str">
        <f t="shared" si="49"/>
        <v>below 25</v>
      </c>
      <c r="E502">
        <v>77800</v>
      </c>
      <c r="F502" s="14">
        <v>104000</v>
      </c>
      <c r="G502" s="14" t="str">
        <f t="shared" si="50"/>
        <v>&gt;100K</v>
      </c>
      <c r="H502">
        <v>1.3368</v>
      </c>
      <c r="I502">
        <v>2</v>
      </c>
      <c r="J502" t="s">
        <v>23</v>
      </c>
      <c r="K502">
        <v>10</v>
      </c>
      <c r="L502" s="14">
        <v>475000</v>
      </c>
      <c r="M502" s="14" t="str">
        <f t="shared" si="51"/>
        <v>&gt;300K</v>
      </c>
      <c r="N502">
        <v>205000</v>
      </c>
      <c r="O502" s="11">
        <v>43.28</v>
      </c>
      <c r="P502">
        <v>180</v>
      </c>
      <c r="Q502" t="str">
        <f t="shared" si="52"/>
        <v>25%- 49%</v>
      </c>
      <c r="R502">
        <v>2.75</v>
      </c>
      <c r="T502" t="str">
        <f t="shared" si="53"/>
        <v>&gt;300K</v>
      </c>
      <c r="U502" t="str">
        <f>IF(AND(O502&gt;50,O502&lt;75),"51%-74%",IF(O502&lt;25,"below 25",IF(O502&lt;50,"25%- 50%",IF(O502&gt;=75,"Above 75"))))</f>
        <v>25%- 50%</v>
      </c>
      <c r="V502" t="str">
        <f t="shared" si="54"/>
        <v>below 25</v>
      </c>
      <c r="W502" t="str">
        <f t="shared" si="55"/>
        <v>&gt;100K</v>
      </c>
    </row>
    <row r="503" spans="1:23" x14ac:dyDescent="0.3">
      <c r="A503">
        <v>495</v>
      </c>
      <c r="B503">
        <v>8</v>
      </c>
      <c r="C503">
        <v>21.49</v>
      </c>
      <c r="D503" t="str">
        <f t="shared" si="49"/>
        <v>below 25</v>
      </c>
      <c r="E503">
        <v>100000</v>
      </c>
      <c r="F503" s="14">
        <v>172000</v>
      </c>
      <c r="G503" s="14" t="str">
        <f t="shared" si="50"/>
        <v>&gt;150K</v>
      </c>
      <c r="H503">
        <v>1.72</v>
      </c>
      <c r="I503">
        <v>2</v>
      </c>
      <c r="J503" t="s">
        <v>23</v>
      </c>
      <c r="K503">
        <v>20</v>
      </c>
      <c r="L503" s="14">
        <v>535000</v>
      </c>
      <c r="M503" s="14" t="str">
        <f t="shared" si="51"/>
        <v>&gt;300K</v>
      </c>
      <c r="N503">
        <v>375000</v>
      </c>
      <c r="O503" s="11">
        <v>70</v>
      </c>
      <c r="P503">
        <v>360</v>
      </c>
      <c r="Q503" t="str">
        <f t="shared" si="52"/>
        <v>50%-74%</v>
      </c>
      <c r="R503">
        <v>3.5</v>
      </c>
      <c r="T503" t="str">
        <f t="shared" si="53"/>
        <v>&gt;300K</v>
      </c>
      <c r="U503" t="str">
        <f>IF(AND(O503&gt;50,O503&lt;75),"51%-74%",IF(O503&lt;25,"below 25",IF(O503&lt;50,"25%- 50%",IF(O503&gt;=75,"Above 75"))))</f>
        <v>51%-74%</v>
      </c>
      <c r="V503" t="str">
        <f t="shared" si="54"/>
        <v>below 25</v>
      </c>
      <c r="W503" t="str">
        <f t="shared" si="55"/>
        <v>&gt;150K</v>
      </c>
    </row>
    <row r="504" spans="1:23" x14ac:dyDescent="0.3">
      <c r="A504">
        <v>496</v>
      </c>
      <c r="B504">
        <v>37</v>
      </c>
      <c r="C504">
        <v>40.28</v>
      </c>
      <c r="D504" t="str">
        <f t="shared" si="49"/>
        <v>25%- 49%</v>
      </c>
      <c r="E504">
        <v>80100</v>
      </c>
      <c r="F504" s="14">
        <v>275000</v>
      </c>
      <c r="G504" s="14" t="str">
        <f t="shared" si="50"/>
        <v>&gt;225K</v>
      </c>
      <c r="H504">
        <v>3.4331999999999998</v>
      </c>
      <c r="I504">
        <v>2</v>
      </c>
      <c r="J504" t="s">
        <v>23</v>
      </c>
      <c r="K504">
        <v>20</v>
      </c>
      <c r="L504" s="14">
        <v>755000</v>
      </c>
      <c r="M504" s="14" t="str">
        <f t="shared" si="51"/>
        <v>&gt;600K</v>
      </c>
      <c r="N504">
        <v>505000</v>
      </c>
      <c r="O504" s="11">
        <v>90</v>
      </c>
      <c r="P504">
        <v>360</v>
      </c>
      <c r="Q504" t="str">
        <f t="shared" si="52"/>
        <v>Above 75</v>
      </c>
      <c r="R504">
        <v>2.62</v>
      </c>
      <c r="T504" t="str">
        <f t="shared" si="53"/>
        <v>&gt;600K</v>
      </c>
      <c r="U504" t="str">
        <f>IF(AND(O504&gt;50,O504&lt;75),"51%-74%",IF(O504&lt;25,"below 25",IF(O504&lt;50,"25%- 50%",IF(O504&gt;=75,"Above 75"))))</f>
        <v>Above 75</v>
      </c>
      <c r="V504" t="str">
        <f t="shared" si="54"/>
        <v>25%- 49%</v>
      </c>
      <c r="W504" t="str">
        <f t="shared" si="55"/>
        <v>&gt;225K</v>
      </c>
    </row>
    <row r="505" spans="1:23" x14ac:dyDescent="0.3">
      <c r="A505">
        <v>497</v>
      </c>
      <c r="B505">
        <v>8</v>
      </c>
      <c r="C505">
        <v>14.48</v>
      </c>
      <c r="D505" t="str">
        <f t="shared" si="49"/>
        <v>below 25</v>
      </c>
      <c r="E505">
        <v>100000</v>
      </c>
      <c r="F505" s="14">
        <v>79000</v>
      </c>
      <c r="G505" s="14" t="str">
        <f t="shared" si="50"/>
        <v>&gt;50K</v>
      </c>
      <c r="H505">
        <v>0.79</v>
      </c>
      <c r="I505">
        <v>2</v>
      </c>
      <c r="J505" t="s">
        <v>23</v>
      </c>
      <c r="K505">
        <v>20</v>
      </c>
      <c r="L505" s="14">
        <v>425000</v>
      </c>
      <c r="M505" s="14" t="str">
        <f t="shared" si="51"/>
        <v>&gt;300K</v>
      </c>
      <c r="N505">
        <v>315000</v>
      </c>
      <c r="O505" s="11">
        <v>73.849999999999994</v>
      </c>
      <c r="P505">
        <v>360</v>
      </c>
      <c r="Q505" t="str">
        <f t="shared" si="52"/>
        <v>50%-74%</v>
      </c>
      <c r="R505">
        <v>3</v>
      </c>
      <c r="T505" t="str">
        <f t="shared" si="53"/>
        <v>&gt;300K</v>
      </c>
      <c r="U505" t="str">
        <f>IF(AND(O505&gt;50,O505&lt;75),"51%-74%",IF(O505&lt;25,"below 25",IF(O505&lt;50,"25%- 50%",IF(O505&gt;=75,"Above 75"))))</f>
        <v>51%-74%</v>
      </c>
      <c r="V505" t="str">
        <f t="shared" si="54"/>
        <v>below 25</v>
      </c>
      <c r="W505" t="str">
        <f t="shared" si="55"/>
        <v>&gt;50K</v>
      </c>
    </row>
    <row r="506" spans="1:23" x14ac:dyDescent="0.3">
      <c r="A506">
        <v>498</v>
      </c>
      <c r="B506">
        <v>17</v>
      </c>
      <c r="C506">
        <v>10.96</v>
      </c>
      <c r="D506" t="str">
        <f t="shared" si="49"/>
        <v>below 25</v>
      </c>
      <c r="E506">
        <v>69300</v>
      </c>
      <c r="F506" s="14">
        <v>187000</v>
      </c>
      <c r="G506" s="14" t="str">
        <f t="shared" si="50"/>
        <v>&gt;150K</v>
      </c>
      <c r="H506">
        <v>2.6983999999999999</v>
      </c>
      <c r="I506">
        <v>2</v>
      </c>
      <c r="J506" t="s">
        <v>23</v>
      </c>
      <c r="K506">
        <v>10</v>
      </c>
      <c r="L506" s="14">
        <v>325000</v>
      </c>
      <c r="M506" s="14" t="str">
        <f t="shared" si="51"/>
        <v>&gt;300K</v>
      </c>
      <c r="N506">
        <v>145000</v>
      </c>
      <c r="O506" s="11">
        <v>43.75</v>
      </c>
      <c r="P506">
        <v>180</v>
      </c>
      <c r="Q506" t="str">
        <f t="shared" si="52"/>
        <v>25%- 49%</v>
      </c>
      <c r="R506">
        <v>2.87</v>
      </c>
      <c r="T506" t="str">
        <f t="shared" si="53"/>
        <v>&gt;300K</v>
      </c>
      <c r="U506" t="str">
        <f>IF(AND(O506&gt;50,O506&lt;75),"51%-74%",IF(O506&lt;25,"below 25",IF(O506&lt;50,"25%- 50%",IF(O506&gt;=75,"Above 75"))))</f>
        <v>25%- 50%</v>
      </c>
      <c r="V506" t="str">
        <f t="shared" si="54"/>
        <v>below 25</v>
      </c>
      <c r="W506" t="str">
        <f t="shared" si="55"/>
        <v>&gt;150K</v>
      </c>
    </row>
    <row r="507" spans="1:23" x14ac:dyDescent="0.3">
      <c r="A507">
        <v>499</v>
      </c>
      <c r="B507">
        <v>26</v>
      </c>
      <c r="C507">
        <v>33.82</v>
      </c>
      <c r="D507" t="str">
        <f t="shared" si="49"/>
        <v>25%- 49%</v>
      </c>
      <c r="E507">
        <v>79700</v>
      </c>
      <c r="F507" s="14">
        <v>109000</v>
      </c>
      <c r="G507" s="14" t="str">
        <f t="shared" si="50"/>
        <v>&gt;100K</v>
      </c>
      <c r="H507">
        <v>1.3675999999999999</v>
      </c>
      <c r="I507">
        <v>2</v>
      </c>
      <c r="J507" t="s">
        <v>23</v>
      </c>
      <c r="K507">
        <v>20</v>
      </c>
      <c r="L507" s="14">
        <v>525000</v>
      </c>
      <c r="M507" s="14" t="str">
        <f t="shared" si="51"/>
        <v>&gt;300K</v>
      </c>
      <c r="N507">
        <v>385000</v>
      </c>
      <c r="O507" s="11">
        <v>73.459999999999994</v>
      </c>
      <c r="P507">
        <v>360</v>
      </c>
      <c r="Q507" t="str">
        <f t="shared" si="52"/>
        <v>50%-74%</v>
      </c>
      <c r="R507">
        <v>3.62</v>
      </c>
      <c r="T507" t="str">
        <f t="shared" si="53"/>
        <v>&gt;300K</v>
      </c>
      <c r="U507" t="str">
        <f>IF(AND(O507&gt;50,O507&lt;75),"51%-74%",IF(O507&lt;25,"below 25",IF(O507&lt;50,"25%- 50%",IF(O507&gt;=75,"Above 75"))))</f>
        <v>51%-74%</v>
      </c>
      <c r="V507" t="str">
        <f t="shared" si="54"/>
        <v>25%- 49%</v>
      </c>
      <c r="W507" t="str">
        <f t="shared" si="55"/>
        <v>&gt;100K</v>
      </c>
    </row>
    <row r="508" spans="1:23" x14ac:dyDescent="0.3">
      <c r="A508">
        <v>500</v>
      </c>
      <c r="B508">
        <v>34</v>
      </c>
      <c r="C508">
        <v>22.55</v>
      </c>
      <c r="D508" t="str">
        <f t="shared" si="49"/>
        <v>below 25</v>
      </c>
      <c r="E508">
        <v>96600</v>
      </c>
      <c r="F508" s="14">
        <v>60000</v>
      </c>
      <c r="G508" s="14" t="str">
        <f t="shared" si="50"/>
        <v>&gt;50K</v>
      </c>
      <c r="H508">
        <v>0.62109999999999999</v>
      </c>
      <c r="I508">
        <v>1</v>
      </c>
      <c r="J508" t="s">
        <v>23</v>
      </c>
      <c r="K508">
        <v>41</v>
      </c>
      <c r="L508" s="14">
        <v>375000</v>
      </c>
      <c r="M508" s="14" t="str">
        <f t="shared" si="51"/>
        <v>&gt;300K</v>
      </c>
      <c r="N508">
        <v>305000</v>
      </c>
      <c r="O508" s="11">
        <v>80</v>
      </c>
      <c r="P508">
        <v>360</v>
      </c>
      <c r="Q508" t="str">
        <f t="shared" si="52"/>
        <v>Above 75</v>
      </c>
      <c r="R508">
        <v>3.5</v>
      </c>
    </row>
  </sheetData>
  <autoFilter ref="A8:R508" xr:uid="{00000000-0001-0000-0000-000000000000}"/>
  <sortState xmlns:xlrd2="http://schemas.microsoft.com/office/spreadsheetml/2017/richdata2" ref="B9:R508">
    <sortCondition ref="J9:J508"/>
  </sortState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Sheet10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Vamsii B.Y</cp:lastModifiedBy>
  <cp:lastPrinted>2024-06-23T11:34:10Z</cp:lastPrinted>
  <dcterms:created xsi:type="dcterms:W3CDTF">2022-02-10T22:10:14Z</dcterms:created>
  <dcterms:modified xsi:type="dcterms:W3CDTF">2024-06-23T11:35:08Z</dcterms:modified>
</cp:coreProperties>
</file>