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icook\OneDrive\Desktop\"/>
    </mc:Choice>
  </mc:AlternateContent>
  <xr:revisionPtr revIDLastSave="0" documentId="8_{B069B954-A9B0-471C-BDB5-0EC999D96D37}" xr6:coauthVersionLast="47" xr6:coauthVersionMax="47" xr10:uidLastSave="{00000000-0000-0000-0000-000000000000}"/>
  <bookViews>
    <workbookView xWindow="9045" yWindow="0" windowWidth="19860" windowHeight="15585" activeTab="1" xr2:uid="{3C7B02FD-EA8D-465F-A3C0-FBFFF59BEC91}"/>
  </bookViews>
  <sheets>
    <sheet name="Questions"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N11" i="1"/>
  <c r="N12" i="1"/>
  <c r="N13" i="1"/>
  <c r="N14" i="1"/>
  <c r="N15" i="1"/>
  <c r="N16" i="1"/>
  <c r="N10" i="1"/>
  <c r="N9" i="1"/>
  <c r="J16" i="1"/>
  <c r="J15" i="1"/>
  <c r="J14" i="1"/>
  <c r="J12" i="1"/>
  <c r="J9" i="1"/>
  <c r="J11" i="1"/>
  <c r="J10" i="1"/>
  <c r="AN5" i="2"/>
  <c r="AM5" i="2"/>
  <c r="AK5" i="2"/>
  <c r="AJ5" i="2"/>
  <c r="AI5" i="2"/>
  <c r="AG5" i="2"/>
  <c r="AF5" i="2"/>
  <c r="AE5" i="2"/>
</calcChain>
</file>

<file path=xl/sharedStrings.xml><?xml version="1.0" encoding="utf-8"?>
<sst xmlns="http://schemas.openxmlformats.org/spreadsheetml/2006/main" count="41" uniqueCount="40">
  <si>
    <t>Q1.</t>
  </si>
  <si>
    <t xml:space="preserve">Q2. </t>
  </si>
  <si>
    <t>Q3.</t>
  </si>
  <si>
    <t>Q4.</t>
  </si>
  <si>
    <t xml:space="preserve">Q5. </t>
  </si>
  <si>
    <t>Q6.</t>
  </si>
  <si>
    <t xml:space="preserve">Q7. </t>
  </si>
  <si>
    <t xml:space="preserve">Q8. </t>
  </si>
  <si>
    <t xml:space="preserve">This darknet market, with a biblical name was shut down in operation _____ ______. </t>
  </si>
  <si>
    <t>QuestIon</t>
  </si>
  <si>
    <t>Answer</t>
  </si>
  <si>
    <t>HR2471</t>
  </si>
  <si>
    <t>The #4 top threat of 2022 as identified by Red Canary in their latest threat report</t>
  </si>
  <si>
    <t xml:space="preserve">What is the Name and Code of an enterprise adversarial tactic that  involves manipulating, disabling and damaging technology. </t>
  </si>
  <si>
    <t xml:space="preserve">An industry leader, teacher in the Threat Intelligence, she is known by a monikor relating to currency. </t>
  </si>
  <si>
    <t xml:space="preserve">The act of naming with confidence the adversary behind an attack. </t>
  </si>
  <si>
    <t xml:space="preserve">This model, named this shape, helps understand relationships between the adversary, their capabilities and infrastructure and the victim. </t>
  </si>
  <si>
    <t xml:space="preserve">The last APT covered in an early threat intel meeting this year, was known for this kind of website attack. </t>
  </si>
  <si>
    <t>t</t>
  </si>
  <si>
    <t>c</t>
  </si>
  <si>
    <t>b</t>
  </si>
  <si>
    <t>u</t>
  </si>
  <si>
    <t>f</t>
  </si>
  <si>
    <t>y</t>
  </si>
  <si>
    <t>{</t>
  </si>
  <si>
    <t>_</t>
  </si>
  <si>
    <t>}</t>
  </si>
  <si>
    <t xml:space="preserve">Flag: </t>
  </si>
  <si>
    <t xml:space="preserve">Welcome to Threat Intel Crossword. The contents of the flag will be in the blue squares on the next sheet. As you answer the questions by filling out the crossword, the answer will fill in the table and let you know if you are correct. There are no spaces between words in the answers, and the correct flag will appear above the crossword once you have each valid answer. </t>
  </si>
  <si>
    <t>cookiemonster</t>
  </si>
  <si>
    <t>impairproccesscontrolta0106</t>
  </si>
  <si>
    <t>katienickels</t>
  </si>
  <si>
    <t>diamondmodel</t>
  </si>
  <si>
    <t>defacement</t>
  </si>
  <si>
    <t>attribution</t>
  </si>
  <si>
    <t>gootloader</t>
  </si>
  <si>
    <t xml:space="preserve"> Passed in March 2022, President Biden Signed this act, which included an important milestone in improving national Cybersecurity through increased formal reporting of cyber incidents and ransomware payments to a federal agency led by Jen Easterly. Answer is the official bill number. </t>
  </si>
  <si>
    <t xml:space="preserve">Flag status: </t>
  </si>
  <si>
    <t>Correct?</t>
  </si>
  <si>
    <t xml:space="preserve">Remember: No spaces, No punctuation. Upper or lowercase does not matter.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</si>
</sst>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tint="0.59999389629810485"/>
        <bgColor indexed="64"/>
      </patternFill>
    </fill>
  </fills>
  <borders count="14">
    <border>
      <left/>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0" fillId="0" borderId="0" xfId="0" applyAlignment="1"/>
    <xf numFmtId="0" fontId="0" fillId="0" borderId="2" xfId="0" applyBorder="1"/>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6" xfId="0" applyFill="1" applyBorder="1" applyAlignment="1">
      <alignment horizontal="center"/>
    </xf>
    <xf numFmtId="0" fontId="0" fillId="3" borderId="1" xfId="0" applyFill="1" applyBorder="1"/>
    <xf numFmtId="0" fontId="0" fillId="3" borderId="7" xfId="0" applyFill="1" applyBorder="1"/>
    <xf numFmtId="0" fontId="0" fillId="3" borderId="8" xfId="0" applyFill="1" applyBorder="1"/>
    <xf numFmtId="0" fontId="0" fillId="0" borderId="0" xfId="0"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4" borderId="2" xfId="0"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3" borderId="7" xfId="0" applyFill="1" applyBorder="1" applyAlignment="1">
      <alignment wrapText="1"/>
    </xf>
    <xf numFmtId="0" fontId="0" fillId="2" borderId="4" xfId="0" applyFill="1" applyBorder="1" applyAlignment="1">
      <alignment horizontal="center" wrapText="1"/>
    </xf>
    <xf numFmtId="0" fontId="0" fillId="4" borderId="2" xfId="0" applyFill="1" applyBorder="1" applyAlignment="1">
      <alignment horizontal="center" wrapText="1"/>
    </xf>
    <xf numFmtId="0" fontId="0" fillId="0" borderId="0" xfId="0" applyAlignment="1">
      <alignment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0" borderId="11" xfId="0" applyBorder="1"/>
    <xf numFmtId="0" fontId="0" fillId="0" borderId="12" xfId="0" applyBorder="1"/>
    <xf numFmtId="0" fontId="0" fillId="0" borderId="3" xfId="0" applyBorder="1"/>
    <xf numFmtId="0" fontId="0" fillId="0" borderId="5" xfId="0" applyBorder="1"/>
    <xf numFmtId="0" fontId="0" fillId="5" borderId="2" xfId="0" applyFill="1" applyBorder="1"/>
    <xf numFmtId="0" fontId="0" fillId="0" borderId="2" xfId="0" applyFill="1" applyBorder="1"/>
    <xf numFmtId="0" fontId="0" fillId="5" borderId="2" xfId="0" applyFont="1" applyFill="1" applyBorder="1"/>
    <xf numFmtId="0" fontId="0" fillId="5" borderId="11" xfId="0" applyFill="1" applyBorder="1"/>
    <xf numFmtId="0" fontId="1" fillId="0" borderId="2" xfId="0" applyFont="1" applyBorder="1" applyAlignment="1">
      <alignment horizontal="center" vertical="center"/>
    </xf>
    <xf numFmtId="0" fontId="3" fillId="0" borderId="0" xfId="0" applyFont="1" applyAlignment="1">
      <alignment horizontal="center"/>
    </xf>
    <xf numFmtId="0" fontId="3" fillId="0" borderId="0" xfId="0" applyFont="1"/>
    <xf numFmtId="0" fontId="3" fillId="0" borderId="2" xfId="0" applyFont="1" applyBorder="1" applyAlignment="1">
      <alignment horizontal="center" vertical="center"/>
    </xf>
    <xf numFmtId="0" fontId="0" fillId="0" borderId="13" xfId="0" applyFill="1" applyBorder="1"/>
    <xf numFmtId="0" fontId="2" fillId="6"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F0B3C-5B49-40B5-9BD1-7D2F3B4798EC}">
  <dimension ref="B3:O20"/>
  <sheetViews>
    <sheetView topLeftCell="A7" workbookViewId="0">
      <selection activeCell="D6" sqref="D6"/>
    </sheetView>
  </sheetViews>
  <sheetFormatPr defaultRowHeight="15" outlineLevelCol="1" x14ac:dyDescent="0.25"/>
  <cols>
    <col min="9" max="9" width="25" customWidth="1"/>
    <col min="11" max="11" width="18.140625" customWidth="1"/>
    <col min="12" max="12" width="25.28515625" hidden="1" customWidth="1" outlineLevel="1"/>
    <col min="13" max="13" width="9.140625" collapsed="1"/>
  </cols>
  <sheetData>
    <row r="3" spans="2:15" x14ac:dyDescent="0.25">
      <c r="C3" s="12" t="s">
        <v>28</v>
      </c>
      <c r="D3" s="12"/>
      <c r="E3" s="12"/>
      <c r="F3" s="12"/>
      <c r="G3" s="12"/>
      <c r="H3" s="12"/>
      <c r="I3" s="12"/>
      <c r="J3" s="12"/>
      <c r="K3" s="12"/>
    </row>
    <row r="4" spans="2:15" ht="57" customHeight="1" x14ac:dyDescent="0.25">
      <c r="C4" s="12"/>
      <c r="D4" s="12"/>
      <c r="E4" s="12"/>
      <c r="F4" s="12"/>
      <c r="G4" s="12"/>
      <c r="H4" s="12"/>
      <c r="I4" s="12"/>
      <c r="J4" s="12"/>
      <c r="K4" s="12"/>
    </row>
    <row r="7" spans="2:15" ht="15.75" thickBot="1" x14ac:dyDescent="0.3"/>
    <row r="8" spans="2:15" x14ac:dyDescent="0.25">
      <c r="B8" s="9"/>
      <c r="C8" s="8" t="s">
        <v>9</v>
      </c>
      <c r="D8" s="8"/>
      <c r="E8" s="8"/>
      <c r="F8" s="8"/>
      <c r="G8" s="8"/>
      <c r="H8" s="8"/>
      <c r="I8" s="8"/>
      <c r="J8" s="15" t="s">
        <v>10</v>
      </c>
      <c r="K8" s="15"/>
      <c r="N8" s="3" t="s">
        <v>38</v>
      </c>
      <c r="O8" s="3"/>
    </row>
    <row r="9" spans="2:15" ht="20.100000000000001" customHeight="1" x14ac:dyDescent="0.25">
      <c r="B9" s="10" t="s">
        <v>0</v>
      </c>
      <c r="C9" s="13" t="s">
        <v>8</v>
      </c>
      <c r="D9" s="13"/>
      <c r="E9" s="13"/>
      <c r="F9" s="13"/>
      <c r="G9" s="13"/>
      <c r="H9" s="13"/>
      <c r="I9" s="14"/>
      <c r="J9" s="15" t="str">
        <f>LOWER(CONCATENATE(Sheet2!G8,Sheet2!G9,Sheet2!G10,Sheet2!G11,Sheet2!G12,Sheet2!G13,Sheet2!G14,Sheet2!G15,Sheet2!G16,Sheet2!G17,Sheet2!G18,Sheet2!G19,Sheet2!G20))</f>
        <v/>
      </c>
      <c r="K9" s="15"/>
      <c r="L9" t="s">
        <v>29</v>
      </c>
      <c r="N9" s="4" t="str">
        <f>IF(J9=L9,"Yes","No")</f>
        <v>No</v>
      </c>
      <c r="O9" s="5"/>
    </row>
    <row r="10" spans="2:15" ht="70.5" customHeight="1" x14ac:dyDescent="0.25">
      <c r="B10" s="10" t="s">
        <v>1</v>
      </c>
      <c r="C10" s="16" t="s">
        <v>36</v>
      </c>
      <c r="D10" s="16"/>
      <c r="E10" s="16"/>
      <c r="F10" s="16"/>
      <c r="G10" s="16"/>
      <c r="H10" s="16"/>
      <c r="I10" s="17"/>
      <c r="J10" s="15" t="str">
        <f>LOWER(CONCATENATE(Sheet2!F20,Sheet2!G20,Sheet2!H20,Sheet2!I20,Sheet2!J20,Sheet2!K20))</f>
        <v/>
      </c>
      <c r="K10" s="15"/>
      <c r="L10" t="s">
        <v>11</v>
      </c>
      <c r="N10" s="4" t="str">
        <f>IF(J10=L10,"Yes","No")</f>
        <v>No</v>
      </c>
      <c r="O10" s="5"/>
    </row>
    <row r="11" spans="2:15" ht="20.100000000000001" customHeight="1" x14ac:dyDescent="0.25">
      <c r="B11" s="10" t="s">
        <v>2</v>
      </c>
      <c r="C11" s="6" t="s">
        <v>12</v>
      </c>
      <c r="D11" s="7"/>
      <c r="E11" s="7"/>
      <c r="F11" s="7"/>
      <c r="G11" s="7"/>
      <c r="H11" s="7"/>
      <c r="I11" s="7"/>
      <c r="J11" s="15" t="str">
        <f>LOWER(CONCATENATE(Sheet2!F10,Sheet2!G10,Sheet2!H10,Sheet2!I10,Sheet2!J10,Sheet2!K10,Sheet2!L10,Sheet2!M10,Sheet2!N10,Sheet2!O10))</f>
        <v/>
      </c>
      <c r="K11" s="15"/>
      <c r="L11" t="s">
        <v>35</v>
      </c>
      <c r="N11" s="4" t="str">
        <f t="shared" ref="N11:N16" si="0">IF(J11=L11,"Yes","No")</f>
        <v>No</v>
      </c>
      <c r="O11" s="5"/>
    </row>
    <row r="12" spans="2:15" s="21" customFormat="1" ht="42" customHeight="1" x14ac:dyDescent="0.25">
      <c r="B12" s="18" t="s">
        <v>3</v>
      </c>
      <c r="C12" s="17" t="s">
        <v>13</v>
      </c>
      <c r="D12" s="19"/>
      <c r="E12" s="19"/>
      <c r="F12" s="19"/>
      <c r="G12" s="19"/>
      <c r="H12" s="19"/>
      <c r="I12" s="19"/>
      <c r="J12" s="20" t="str">
        <f>LOWER(CONCATENATE(Sheet2!O5,Sheet2!O6,Sheet2!O7,Sheet2!O8,Sheet2!O9,Sheet2!O10,Sheet2!O11,Sheet2!O12,Sheet2!O13,Sheet2!O14,Sheet2!O15,Sheet2!O16,Sheet2!O17,Sheet2!O18,Sheet2!O19,Sheet2!O20,Sheet2!O21,Sheet2!O22,Sheet2!O23,Sheet2!O24,Sheet2!O25,Sheet2!O26,Sheet2!O27,Sheet2!O28,Sheet2!O29,Sheet2!O30))</f>
        <v/>
      </c>
      <c r="K12" s="20"/>
      <c r="L12" s="21" t="s">
        <v>30</v>
      </c>
      <c r="N12" s="4" t="str">
        <f t="shared" si="0"/>
        <v>No</v>
      </c>
      <c r="O12" s="5"/>
    </row>
    <row r="13" spans="2:15" ht="41.25" customHeight="1" x14ac:dyDescent="0.25">
      <c r="B13" s="10" t="s">
        <v>4</v>
      </c>
      <c r="C13" s="17" t="s">
        <v>14</v>
      </c>
      <c r="D13" s="19"/>
      <c r="E13" s="19"/>
      <c r="F13" s="19"/>
      <c r="G13" s="19"/>
      <c r="H13" s="19"/>
      <c r="I13" s="19"/>
      <c r="J13" s="15"/>
      <c r="K13" s="15"/>
      <c r="L13" t="s">
        <v>31</v>
      </c>
      <c r="N13" s="4" t="str">
        <f t="shared" si="0"/>
        <v>No</v>
      </c>
      <c r="O13" s="5"/>
    </row>
    <row r="14" spans="2:15" ht="20.100000000000001" customHeight="1" x14ac:dyDescent="0.25">
      <c r="B14" s="10" t="s">
        <v>5</v>
      </c>
      <c r="C14" s="6" t="s">
        <v>15</v>
      </c>
      <c r="D14" s="7"/>
      <c r="E14" s="7"/>
      <c r="F14" s="7"/>
      <c r="G14" s="7"/>
      <c r="H14" s="7"/>
      <c r="I14" s="7"/>
      <c r="J14" s="15" t="str">
        <f>LOWER(CONCATENATE(Sheet2!N21,Sheet2!O21,Sheet2!P21,Sheet2!Q21,Sheet2!R21,Sheet2!S21,Sheet2!T21,Sheet2!U21,Sheet2!V21,Sheet2!W21,Sheet2!X21))</f>
        <v/>
      </c>
      <c r="K14" s="15"/>
      <c r="L14" t="s">
        <v>34</v>
      </c>
      <c r="N14" s="4" t="str">
        <f t="shared" si="0"/>
        <v>No</v>
      </c>
      <c r="O14" s="5"/>
    </row>
    <row r="15" spans="2:15" ht="33" customHeight="1" x14ac:dyDescent="0.25">
      <c r="B15" s="10" t="s">
        <v>6</v>
      </c>
      <c r="C15" s="17" t="s">
        <v>16</v>
      </c>
      <c r="D15" s="19"/>
      <c r="E15" s="19"/>
      <c r="F15" s="19"/>
      <c r="G15" s="19"/>
      <c r="H15" s="19"/>
      <c r="I15" s="19"/>
      <c r="J15" s="15" t="str">
        <f>LOWER(CONCATENATE(Sheet2!V20,Sheet2!V21,Sheet2!V22,Sheet2!V23,Sheet2!V24,Sheet2!V25,Sheet2!V26,Sheet2!V27,Sheet2!V28,Sheet2!V29,Sheet2!V30,Sheet2!V31))</f>
        <v/>
      </c>
      <c r="K15" s="15"/>
      <c r="L15" t="s">
        <v>32</v>
      </c>
      <c r="N15" s="4" t="str">
        <f t="shared" si="0"/>
        <v>No</v>
      </c>
      <c r="O15" s="5"/>
    </row>
    <row r="16" spans="2:15" ht="47.25" customHeight="1" thickBot="1" x14ac:dyDescent="0.3">
      <c r="B16" s="11" t="s">
        <v>7</v>
      </c>
      <c r="C16" s="22" t="s">
        <v>17</v>
      </c>
      <c r="D16" s="23"/>
      <c r="E16" s="23"/>
      <c r="F16" s="23"/>
      <c r="G16" s="23"/>
      <c r="H16" s="23"/>
      <c r="I16" s="23"/>
      <c r="J16" s="15" t="str">
        <f>LOWER(CONCATENATE(Sheet2!V26,Sheet2!W26,Sheet2!X26,Sheet2!Y26,Sheet2!Z26,Sheet2!AA26,Sheet2!AB26,Sheet2!AC26,Sheet2!AD26,Sheet2!AE26))</f>
        <v/>
      </c>
      <c r="K16" s="15"/>
      <c r="L16" t="s">
        <v>33</v>
      </c>
      <c r="N16" s="4" t="str">
        <f t="shared" si="0"/>
        <v>No</v>
      </c>
      <c r="O16" s="5"/>
    </row>
    <row r="19" spans="3:9" x14ac:dyDescent="0.25">
      <c r="C19" s="37" t="s">
        <v>37</v>
      </c>
      <c r="D19" s="37"/>
      <c r="E19" s="37" t="str">
        <f>IF((N9="Yes"&amp; N10="Yes" &amp; N11="Yes" &amp; N12="Yes"  &amp; N13="Yes"  &amp; N14="Yes"  &amp; N15="Yes" &amp; N16="Yes" ),"SOLVED","NOT COMPLETE")</f>
        <v>NOT COMPLETE</v>
      </c>
      <c r="F19" s="37"/>
      <c r="G19" s="1"/>
      <c r="H19" s="1"/>
      <c r="I19" s="1"/>
    </row>
    <row r="20" spans="3:9" x14ac:dyDescent="0.25">
      <c r="C20" s="37"/>
      <c r="D20" s="37"/>
      <c r="E20" s="37"/>
      <c r="F20" s="37"/>
      <c r="G20" s="1"/>
      <c r="H20" s="1"/>
      <c r="I20" s="1"/>
    </row>
  </sheetData>
  <sheetProtection algorithmName="SHA-512" hashValue="WmfaeH9t/cU19P8deYachwuBf4f0bt4qvwMdfQ3ylVb8N1hHFkmXuHcrKGMWB68W/GhHIMx1tGSXhRNgj9OH+Q==" saltValue="GNf+usK95vSRiU6ykzaekQ==" spinCount="100000" sheet="1" objects="1" scenarios="1"/>
  <mergeCells count="30">
    <mergeCell ref="N14:O14"/>
    <mergeCell ref="N15:O15"/>
    <mergeCell ref="N16:O16"/>
    <mergeCell ref="N8:O8"/>
    <mergeCell ref="N9:O9"/>
    <mergeCell ref="N10:O10"/>
    <mergeCell ref="N11:O11"/>
    <mergeCell ref="N12:O12"/>
    <mergeCell ref="N13:O13"/>
    <mergeCell ref="J13:K13"/>
    <mergeCell ref="J14:K14"/>
    <mergeCell ref="J15:K15"/>
    <mergeCell ref="J16:K16"/>
    <mergeCell ref="C19:D20"/>
    <mergeCell ref="E19:F20"/>
    <mergeCell ref="C13:I13"/>
    <mergeCell ref="C14:I14"/>
    <mergeCell ref="C15:I15"/>
    <mergeCell ref="C16:I16"/>
    <mergeCell ref="J9:K9"/>
    <mergeCell ref="C8:I8"/>
    <mergeCell ref="J8:K8"/>
    <mergeCell ref="J10:K10"/>
    <mergeCell ref="J11:K11"/>
    <mergeCell ref="J12:K12"/>
    <mergeCell ref="C3:K4"/>
    <mergeCell ref="C9:I9"/>
    <mergeCell ref="C10:I10"/>
    <mergeCell ref="C11:I11"/>
    <mergeCell ref="C12:I12"/>
  </mergeCells>
  <conditionalFormatting sqref="N9:O16">
    <cfRule type="colorScale" priority="2">
      <colorScale>
        <cfvo type="min"/>
        <cfvo type="percentile" val="50"/>
        <cfvo type="max"/>
        <color rgb="FFF8696B"/>
        <color rgb="FFFFEB84"/>
        <color rgb="FF63BE7B"/>
      </colorScale>
    </cfRule>
    <cfRule type="colorScale" priority="1">
      <colorScale>
        <cfvo type="formula" val="&quot;Yes&quot;"/>
        <cfvo type="formula" val="&quot;No&quot;"/>
        <color rgb="FFFF7128"/>
        <color rgb="FFFFEF9C"/>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70A3D-DCEF-4A87-83CD-572CC0D2C4AF}">
  <dimension ref="E4:AT31"/>
  <sheetViews>
    <sheetView tabSelected="1" topLeftCell="A2" workbookViewId="0">
      <selection activeCell="AM18" sqref="AM18"/>
    </sheetView>
  </sheetViews>
  <sheetFormatPr defaultColWidth="3.7109375" defaultRowHeight="18" customHeight="1" x14ac:dyDescent="0.25"/>
  <sheetData>
    <row r="4" spans="5:46" ht="18" customHeight="1" x14ac:dyDescent="0.25">
      <c r="O4" s="32">
        <v>4</v>
      </c>
    </row>
    <row r="5" spans="5:46" ht="18" customHeight="1" x14ac:dyDescent="0.3">
      <c r="O5" s="2"/>
      <c r="T5" s="33" t="s">
        <v>27</v>
      </c>
      <c r="U5" s="33"/>
      <c r="V5" s="33"/>
      <c r="W5" s="34"/>
      <c r="X5" s="35" t="s">
        <v>20</v>
      </c>
      <c r="Y5" s="35" t="s">
        <v>23</v>
      </c>
      <c r="Z5" s="35" t="s">
        <v>21</v>
      </c>
      <c r="AA5" s="35" t="s">
        <v>19</v>
      </c>
      <c r="AB5" s="35" t="s">
        <v>18</v>
      </c>
      <c r="AC5" s="35" t="s">
        <v>22</v>
      </c>
      <c r="AD5" s="35" t="s">
        <v>24</v>
      </c>
      <c r="AE5" s="35">
        <f>F20</f>
        <v>0</v>
      </c>
      <c r="AF5" s="35">
        <f>G9</f>
        <v>0</v>
      </c>
      <c r="AG5" s="35">
        <f>I10</f>
        <v>0</v>
      </c>
      <c r="AH5" s="35" t="s">
        <v>25</v>
      </c>
      <c r="AI5" s="35">
        <f>L15</f>
        <v>0</v>
      </c>
      <c r="AJ5" s="35">
        <f>O9</f>
        <v>0</v>
      </c>
      <c r="AK5" s="35">
        <f>Q21</f>
        <v>0</v>
      </c>
      <c r="AL5" s="35" t="s">
        <v>25</v>
      </c>
      <c r="AM5" s="35">
        <f>V23</f>
        <v>0</v>
      </c>
      <c r="AN5" s="35">
        <f>AA26</f>
        <v>0</v>
      </c>
      <c r="AO5" s="35" t="s">
        <v>26</v>
      </c>
    </row>
    <row r="6" spans="5:46" ht="18" customHeight="1" x14ac:dyDescent="0.25">
      <c r="O6" s="2"/>
    </row>
    <row r="7" spans="5:46" ht="18" customHeight="1" x14ac:dyDescent="0.25">
      <c r="G7" s="32">
        <v>1</v>
      </c>
      <c r="O7" s="2"/>
    </row>
    <row r="8" spans="5:46" ht="18" customHeight="1" x14ac:dyDescent="0.25">
      <c r="G8" s="2"/>
      <c r="O8" s="2"/>
      <c r="AH8" s="12" t="s">
        <v>39</v>
      </c>
      <c r="AI8" s="12"/>
      <c r="AJ8" s="12"/>
      <c r="AK8" s="12"/>
      <c r="AL8" s="12"/>
      <c r="AM8" s="12"/>
      <c r="AN8" s="12"/>
      <c r="AO8" s="12"/>
      <c r="AP8" s="12"/>
      <c r="AQ8" s="12"/>
      <c r="AR8" s="12"/>
      <c r="AS8" s="12"/>
      <c r="AT8" s="12"/>
    </row>
    <row r="9" spans="5:46" ht="18" customHeight="1" x14ac:dyDescent="0.25">
      <c r="G9" s="31"/>
      <c r="O9" s="28"/>
      <c r="AH9" s="12"/>
      <c r="AI9" s="12"/>
      <c r="AJ9" s="12"/>
      <c r="AK9" s="12"/>
      <c r="AL9" s="12"/>
      <c r="AM9" s="12"/>
      <c r="AN9" s="12"/>
      <c r="AO9" s="12"/>
      <c r="AP9" s="12"/>
      <c r="AQ9" s="12"/>
      <c r="AR9" s="12"/>
      <c r="AS9" s="12"/>
      <c r="AT9" s="12"/>
    </row>
    <row r="10" spans="5:46" ht="18" customHeight="1" x14ac:dyDescent="0.25">
      <c r="E10" s="32">
        <v>3</v>
      </c>
      <c r="F10" s="29"/>
      <c r="G10" s="29"/>
      <c r="H10" s="29"/>
      <c r="I10" s="28"/>
      <c r="J10" s="2"/>
      <c r="K10" s="2"/>
      <c r="L10" s="2"/>
      <c r="M10" s="29"/>
      <c r="N10" s="26"/>
      <c r="O10" s="2"/>
      <c r="AH10" s="12"/>
      <c r="AI10" s="12"/>
      <c r="AJ10" s="12"/>
      <c r="AK10" s="12"/>
      <c r="AL10" s="12"/>
      <c r="AM10" s="12"/>
      <c r="AN10" s="12"/>
      <c r="AO10" s="12"/>
      <c r="AP10" s="12"/>
      <c r="AQ10" s="12"/>
      <c r="AR10" s="12"/>
      <c r="AS10" s="12"/>
      <c r="AT10" s="12"/>
    </row>
    <row r="11" spans="5:46" ht="18" customHeight="1" x14ac:dyDescent="0.25">
      <c r="G11" s="25"/>
      <c r="O11" s="2"/>
      <c r="AH11" s="12"/>
      <c r="AI11" s="12"/>
      <c r="AJ11" s="12"/>
      <c r="AK11" s="12"/>
      <c r="AL11" s="12"/>
      <c r="AM11" s="12"/>
      <c r="AN11" s="12"/>
      <c r="AO11" s="12"/>
      <c r="AP11" s="12"/>
      <c r="AQ11" s="12"/>
      <c r="AR11" s="12"/>
      <c r="AS11" s="12"/>
      <c r="AT11" s="12"/>
    </row>
    <row r="12" spans="5:46" ht="18" customHeight="1" x14ac:dyDescent="0.25">
      <c r="G12" s="2"/>
      <c r="O12" s="29"/>
      <c r="AH12" s="12"/>
      <c r="AI12" s="12"/>
      <c r="AJ12" s="12"/>
      <c r="AK12" s="12"/>
      <c r="AL12" s="12"/>
      <c r="AM12" s="12"/>
      <c r="AN12" s="12"/>
      <c r="AO12" s="12"/>
      <c r="AP12" s="12"/>
      <c r="AQ12" s="12"/>
      <c r="AR12" s="12"/>
      <c r="AS12" s="12"/>
      <c r="AT12" s="12"/>
    </row>
    <row r="13" spans="5:46" ht="18" customHeight="1" x14ac:dyDescent="0.25">
      <c r="G13" s="2"/>
      <c r="O13" s="2"/>
      <c r="AH13" s="12"/>
      <c r="AI13" s="12"/>
      <c r="AJ13" s="12"/>
      <c r="AK13" s="12"/>
      <c r="AL13" s="12"/>
      <c r="AM13" s="12"/>
      <c r="AN13" s="12"/>
      <c r="AO13" s="12"/>
      <c r="AP13" s="12"/>
      <c r="AQ13" s="12"/>
      <c r="AR13" s="12"/>
      <c r="AS13" s="12"/>
      <c r="AT13" s="12"/>
    </row>
    <row r="14" spans="5:46" ht="18" customHeight="1" x14ac:dyDescent="0.25">
      <c r="G14" s="2"/>
      <c r="O14" s="24"/>
      <c r="AD14" s="21"/>
    </row>
    <row r="15" spans="5:46" ht="18" customHeight="1" x14ac:dyDescent="0.25">
      <c r="G15" s="2"/>
      <c r="J15" s="32">
        <v>5</v>
      </c>
      <c r="K15" s="29"/>
      <c r="L15" s="28"/>
      <c r="M15" s="2"/>
      <c r="N15" s="2"/>
      <c r="O15" s="2"/>
      <c r="P15" s="2"/>
      <c r="Q15" s="2"/>
      <c r="R15" s="2"/>
      <c r="S15" s="2"/>
      <c r="T15" s="29"/>
      <c r="U15" s="2"/>
      <c r="V15" s="2"/>
    </row>
    <row r="16" spans="5:46" ht="18" customHeight="1" x14ac:dyDescent="0.25">
      <c r="G16" s="2"/>
      <c r="O16" s="25"/>
    </row>
    <row r="17" spans="5:32" ht="18" customHeight="1" x14ac:dyDescent="0.25">
      <c r="G17" s="2"/>
      <c r="O17" s="2"/>
    </row>
    <row r="18" spans="5:32" ht="18" customHeight="1" x14ac:dyDescent="0.25">
      <c r="G18" s="2"/>
      <c r="O18" s="2"/>
    </row>
    <row r="19" spans="5:32" ht="18" customHeight="1" x14ac:dyDescent="0.25">
      <c r="G19" s="24"/>
      <c r="O19" s="2"/>
      <c r="V19" s="32">
        <v>7</v>
      </c>
    </row>
    <row r="20" spans="5:32" ht="18" customHeight="1" x14ac:dyDescent="0.25">
      <c r="E20" s="32">
        <v>2</v>
      </c>
      <c r="F20" s="30"/>
      <c r="G20" s="2"/>
      <c r="H20" s="2"/>
      <c r="I20" s="2"/>
      <c r="J20" s="29"/>
      <c r="K20" s="2"/>
      <c r="O20" s="24"/>
      <c r="V20" s="2"/>
    </row>
    <row r="21" spans="5:32" ht="18" customHeight="1" x14ac:dyDescent="0.25">
      <c r="M21" s="32">
        <v>6</v>
      </c>
      <c r="N21" s="2"/>
      <c r="O21" s="2"/>
      <c r="P21" s="2"/>
      <c r="Q21" s="28"/>
      <c r="R21" s="2"/>
      <c r="S21" s="2"/>
      <c r="T21" s="2"/>
      <c r="U21" s="26"/>
      <c r="V21" s="2"/>
      <c r="W21" s="27"/>
      <c r="X21" s="2"/>
    </row>
    <row r="22" spans="5:32" ht="18" customHeight="1" x14ac:dyDescent="0.25">
      <c r="O22" s="25"/>
      <c r="V22" s="2"/>
    </row>
    <row r="23" spans="5:32" ht="18" customHeight="1" x14ac:dyDescent="0.25">
      <c r="O23" s="2"/>
      <c r="V23" s="28"/>
    </row>
    <row r="24" spans="5:32" ht="18" customHeight="1" x14ac:dyDescent="0.25">
      <c r="O24" s="2"/>
      <c r="V24" s="2"/>
    </row>
    <row r="25" spans="5:32" ht="18" customHeight="1" x14ac:dyDescent="0.25">
      <c r="O25" s="2"/>
      <c r="V25" s="24"/>
    </row>
    <row r="26" spans="5:32" ht="18" customHeight="1" x14ac:dyDescent="0.25">
      <c r="O26" s="2"/>
      <c r="U26" s="32">
        <v>8</v>
      </c>
      <c r="V26" s="2"/>
      <c r="W26" s="2"/>
      <c r="X26" s="2"/>
      <c r="Y26" s="29"/>
      <c r="Z26" s="2"/>
      <c r="AA26" s="28"/>
      <c r="AB26" s="2"/>
      <c r="AC26" s="2"/>
      <c r="AD26" s="2"/>
      <c r="AE26" s="2"/>
      <c r="AF26" s="36"/>
    </row>
    <row r="27" spans="5:32" ht="18" customHeight="1" x14ac:dyDescent="0.25">
      <c r="O27" s="2"/>
      <c r="V27" s="25"/>
    </row>
    <row r="28" spans="5:32" ht="18" customHeight="1" x14ac:dyDescent="0.25">
      <c r="O28" s="2"/>
      <c r="V28" s="2"/>
    </row>
    <row r="29" spans="5:32" ht="18" customHeight="1" x14ac:dyDescent="0.25">
      <c r="O29" s="2"/>
      <c r="V29" s="2"/>
    </row>
    <row r="30" spans="5:32" ht="18" customHeight="1" x14ac:dyDescent="0.25">
      <c r="O30" s="2"/>
      <c r="V30" s="2"/>
    </row>
    <row r="31" spans="5:32" ht="18" customHeight="1" x14ac:dyDescent="0.25">
      <c r="V31" s="2"/>
    </row>
  </sheetData>
  <mergeCells count="2">
    <mergeCell ref="T5:V5"/>
    <mergeCell ref="AH8:AT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A2D169CD2F554EA6369A48FE3AB362" ma:contentTypeVersion="14" ma:contentTypeDescription="Create a new document." ma:contentTypeScope="" ma:versionID="3475a5994a30e6568d02ae2ec745a0f4">
  <xsd:schema xmlns:xsd="http://www.w3.org/2001/XMLSchema" xmlns:xs="http://www.w3.org/2001/XMLSchema" xmlns:p="http://schemas.microsoft.com/office/2006/metadata/properties" xmlns:ns3="3e5ad0af-61fe-4524-aca8-40d23bada766" xmlns:ns4="e41016cf-5844-4113-8ae1-748d0745f393" targetNamespace="http://schemas.microsoft.com/office/2006/metadata/properties" ma:root="true" ma:fieldsID="2c17676a914d479bb3004a2d6018fa75" ns3:_="" ns4:_="">
    <xsd:import namespace="3e5ad0af-61fe-4524-aca8-40d23bada766"/>
    <xsd:import namespace="e41016cf-5844-4113-8ae1-748d0745f39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LengthInSeconds"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5ad0af-61fe-4524-aca8-40d23bada7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41016cf-5844-4113-8ae1-748d0745f39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3e5ad0af-61fe-4524-aca8-40d23bada766" xsi:nil="true"/>
  </documentManagement>
</p:properties>
</file>

<file path=customXml/itemProps1.xml><?xml version="1.0" encoding="utf-8"?>
<ds:datastoreItem xmlns:ds="http://schemas.openxmlformats.org/officeDocument/2006/customXml" ds:itemID="{E1982B12-9A07-4211-909F-AE2351AC6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5ad0af-61fe-4524-aca8-40d23bada766"/>
    <ds:schemaRef ds:uri="e41016cf-5844-4113-8ae1-748d0745f3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80E8EB-C566-4B5E-9083-9040ACA42142}">
  <ds:schemaRefs>
    <ds:schemaRef ds:uri="http://schemas.microsoft.com/sharepoint/v3/contenttype/forms"/>
  </ds:schemaRefs>
</ds:datastoreItem>
</file>

<file path=customXml/itemProps3.xml><?xml version="1.0" encoding="utf-8"?>
<ds:datastoreItem xmlns:ds="http://schemas.openxmlformats.org/officeDocument/2006/customXml" ds:itemID="{6FA43271-2839-4D0A-BCDE-9AAC6C5CE9D5}">
  <ds:schemaRefs>
    <ds:schemaRef ds:uri="http://www.w3.org/XML/1998/namespace"/>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e41016cf-5844-4113-8ae1-748d0745f393"/>
    <ds:schemaRef ds:uri="3e5ad0af-61fe-4524-aca8-40d23bada7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Cook</dc:creator>
  <cp:lastModifiedBy>Ian Cook</cp:lastModifiedBy>
  <dcterms:created xsi:type="dcterms:W3CDTF">2023-04-04T18:18:27Z</dcterms:created>
  <dcterms:modified xsi:type="dcterms:W3CDTF">2023-04-04T21:50:51Z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0x01010070A2D169CD2F554EA6369A48FE3AB362</vt:lpwstr>
  </property>
</Properties>
</file>