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3CD769E-8685-4085-A1AD-7668D9344A81}" xr6:coauthVersionLast="47" xr6:coauthVersionMax="47" xr10:uidLastSave="{00000000-0000-0000-0000-000000000000}"/>
  <bookViews>
    <workbookView xWindow="20370" yWindow="-14865" windowWidth="29040" windowHeight="176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G7" i="1"/>
  <c r="G5" i="1"/>
  <c r="E6" i="1"/>
  <c r="F6" i="1" s="1"/>
  <c r="G6" i="1" s="1"/>
  <c r="H6" i="1" s="1"/>
  <c r="I6" i="1" s="1"/>
  <c r="E5" i="1"/>
  <c r="F5" i="1" s="1"/>
  <c r="H7" i="1" l="1"/>
  <c r="F7" i="1"/>
  <c r="H5" i="1"/>
  <c r="I5" i="1" s="1"/>
  <c r="F32" i="1" l="1"/>
  <c r="F24" i="1"/>
  <c r="F16" i="1"/>
  <c r="E14" i="1"/>
  <c r="F31" i="1"/>
  <c r="F23" i="1"/>
  <c r="F15" i="1"/>
  <c r="F22" i="1"/>
  <c r="I7" i="1"/>
  <c r="E30" i="1"/>
  <c r="F29" i="1"/>
  <c r="F28" i="1"/>
  <c r="E27" i="1"/>
  <c r="F19" i="1"/>
  <c r="F26" i="1"/>
  <c r="F18" i="1"/>
  <c r="F25" i="1"/>
  <c r="E17" i="1"/>
  <c r="F21" i="1"/>
  <c r="F20" i="1"/>
</calcChain>
</file>

<file path=xl/sharedStrings.xml><?xml version="1.0" encoding="utf-8"?>
<sst xmlns="http://schemas.openxmlformats.org/spreadsheetml/2006/main" count="40" uniqueCount="38">
  <si>
    <t>Construction Cost</t>
  </si>
  <si>
    <t>IN Cr</t>
  </si>
  <si>
    <t xml:space="preserve">4% Construction Cost </t>
  </si>
  <si>
    <t>Stage</t>
  </si>
  <si>
    <t>Part Stage</t>
  </si>
  <si>
    <t>Payment %</t>
  </si>
  <si>
    <t>Payment value</t>
  </si>
  <si>
    <t>Part Payment Value</t>
  </si>
  <si>
    <t>Payment Recieved Date</t>
  </si>
  <si>
    <t>Payment Amount Recieved</t>
  </si>
  <si>
    <t>Propsal Submission</t>
  </si>
  <si>
    <t>0.50% Out of total fees payable on Submission of scrutiny for Proposal Submission</t>
  </si>
  <si>
    <t xml:space="preserve">
</t>
  </si>
  <si>
    <t xml:space="preserve">
0.50% Out of total fees payable on getting Proposal 
Submitted
</t>
  </si>
  <si>
    <t>SRA Stage</t>
  </si>
  <si>
    <t xml:space="preserve">
on Acceptance in SRA
</t>
  </si>
  <si>
    <t>on Getting NOC’s 
 III-finance Controller, IV-DSLR, VI –Town Planning.</t>
  </si>
  <si>
    <t>Submission on scrutiny fees</t>
  </si>
  <si>
    <t xml:space="preserve">Annexure III         </t>
  </si>
  <si>
    <t>Getting of LOI</t>
  </si>
  <si>
    <t>Getting of IOA Rehab</t>
  </si>
  <si>
    <t>Getting of IOA Sale</t>
  </si>
  <si>
    <t>Getting on C.C. Rehab</t>
  </si>
  <si>
    <t>Getting on C.C. Sale</t>
  </si>
  <si>
    <t>Further Stage</t>
  </si>
  <si>
    <t>FCC of Rehab Building</t>
  </si>
  <si>
    <t>FC.C. of Sale Building</t>
  </si>
  <si>
    <t>O.C.C</t>
  </si>
  <si>
    <t>Occupation of Rehab Building</t>
  </si>
  <si>
    <t>Occupation of Sale Building</t>
  </si>
  <si>
    <t>Rehab</t>
  </si>
  <si>
    <t>Sale</t>
  </si>
  <si>
    <t>From Previous Loi Report</t>
  </si>
  <si>
    <t>Sqm</t>
  </si>
  <si>
    <t>Sqft</t>
  </si>
  <si>
    <t>Loading</t>
  </si>
  <si>
    <t>45 Rs/sqft in Appointment Letter</t>
  </si>
  <si>
    <t>According to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</si>
</sst>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2" borderId="0" xfId="0" applyFont="1" applyFill="1"/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0" borderId="0" xfId="0" applyFont="1"/>
    <xf numFmtId="9" fontId="3" fillId="0" borderId="0" xfId="0" applyNumberFormat="1" applyFont="1" applyAlignment="1">
      <alignment wrapText="1"/>
    </xf>
    <xf numFmtId="10" fontId="3" fillId="0" borderId="0" xfId="0" applyNumberFormat="1" applyFont="1"/>
    <xf numFmtId="0" fontId="3" fillId="0" borderId="0" xfId="0" applyFont="1" applyAlignment="1">
      <alignment wrapText="1"/>
    </xf>
    <xf numFmtId="9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6"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J1000"/>
  <sheetViews>
    <sheetView tabSelected="1" workbookViewId="0">
      <selection activeCell="I16" sqref="I16"/>
    </sheetView>
  </sheetViews>
  <sheetFormatPr defaultColWidth="12.7109375" defaultRowHeight="15.75" customHeight="1" x14ac:dyDescent="0.2"/>
  <cols>
    <col min="2" max="2" width="18.28515625" customWidth="1"/>
    <col min="6" max="7" width="20.7109375" customWidth="1"/>
    <col min="8" max="8" width="22" customWidth="1"/>
    <col min="9" max="9" width="24.140625" customWidth="1"/>
  </cols>
  <sheetData>
    <row r="1" spans="2:10" ht="12.75" x14ac:dyDescent="0.2">
      <c r="C1" s="1"/>
    </row>
    <row r="2" spans="2:10" ht="12.75" x14ac:dyDescent="0.2">
      <c r="C2" s="1"/>
    </row>
    <row r="3" spans="2:10" ht="12.75" x14ac:dyDescent="0.2">
      <c r="D3" s="2" t="s">
        <v>32</v>
      </c>
      <c r="G3" s="2" t="s">
        <v>0</v>
      </c>
      <c r="H3" s="2" t="s">
        <v>1</v>
      </c>
      <c r="I3" s="2" t="s">
        <v>2</v>
      </c>
      <c r="J3" s="2" t="s">
        <v>36</v>
      </c>
    </row>
    <row r="4" spans="2:10" ht="15.75" customHeight="1" x14ac:dyDescent="0.2">
      <c r="D4" t="s">
        <v>33</v>
      </c>
      <c r="E4" t="s">
        <v>34</v>
      </c>
      <c r="F4" t="s">
        <v>35</v>
      </c>
    </row>
    <row r="5" spans="2:10" ht="12.75" x14ac:dyDescent="0.2">
      <c r="C5" s="2" t="s">
        <v>30</v>
      </c>
      <c r="D5" s="2">
        <v>2220</v>
      </c>
      <c r="E5">
        <f>D5*10.764</f>
        <v>23896.079999999998</v>
      </c>
      <c r="F5">
        <f>E5*1.5</f>
        <v>35844.119999999995</v>
      </c>
      <c r="G5" s="2">
        <f>3000*F5</f>
        <v>107532359.99999999</v>
      </c>
      <c r="H5" s="2">
        <f t="shared" ref="H5:H7" si="0">G5/10000000</f>
        <v>10.753235999999999</v>
      </c>
      <c r="I5" s="2">
        <f t="shared" ref="I5:I7" si="1">H5*0.04</f>
        <v>0.43012943999999997</v>
      </c>
    </row>
    <row r="6" spans="2:10" ht="12.75" x14ac:dyDescent="0.2">
      <c r="C6" t="s">
        <v>31</v>
      </c>
      <c r="D6">
        <v>3099</v>
      </c>
      <c r="E6">
        <f>D6*10.764</f>
        <v>33357.635999999999</v>
      </c>
      <c r="F6">
        <f>E6*1.5</f>
        <v>50036.453999999998</v>
      </c>
      <c r="G6" s="2">
        <f>3500*F6</f>
        <v>175127589</v>
      </c>
      <c r="H6" s="2">
        <f t="shared" si="0"/>
        <v>17.512758900000001</v>
      </c>
      <c r="I6" s="2">
        <f t="shared" si="1"/>
        <v>0.70051035600000011</v>
      </c>
    </row>
    <row r="7" spans="2:10" ht="12.75" x14ac:dyDescent="0.2">
      <c r="C7" s="5"/>
      <c r="F7">
        <f>F5+F6</f>
        <v>85880.573999999993</v>
      </c>
      <c r="G7" s="2">
        <f>SUM(G4:G6)</f>
        <v>282659949</v>
      </c>
      <c r="H7" s="2">
        <f t="shared" si="0"/>
        <v>28.265994899999999</v>
      </c>
      <c r="I7" s="2">
        <f t="shared" si="1"/>
        <v>1.1306397960000001</v>
      </c>
      <c r="J7">
        <f>F7*45/10000000</f>
        <v>0.38646258299999997</v>
      </c>
    </row>
    <row r="8" spans="2:10" ht="12.75" x14ac:dyDescent="0.2">
      <c r="C8" s="1"/>
      <c r="G8" s="3"/>
    </row>
    <row r="9" spans="2:10" ht="12.75" x14ac:dyDescent="0.2">
      <c r="C9" s="1"/>
      <c r="E9" s="1"/>
    </row>
    <row r="10" spans="2:10" ht="12.75" x14ac:dyDescent="0.2">
      <c r="C10" s="1"/>
      <c r="E10" s="1"/>
      <c r="G10" s="3"/>
      <c r="I10" s="4"/>
    </row>
    <row r="11" spans="2:10" ht="12.75" x14ac:dyDescent="0.2">
      <c r="C11" s="1"/>
      <c r="E11" s="1"/>
      <c r="G11" s="3"/>
      <c r="I11" s="4"/>
    </row>
    <row r="12" spans="2:10" ht="12.75" x14ac:dyDescent="0.2">
      <c r="B12" t="s">
        <v>37</v>
      </c>
    </row>
    <row r="13" spans="2:10" ht="12.75" x14ac:dyDescent="0.2">
      <c r="B13" s="6" t="s">
        <v>3</v>
      </c>
      <c r="C13" s="7" t="s">
        <v>4</v>
      </c>
      <c r="D13" s="8" t="s">
        <v>5</v>
      </c>
      <c r="E13" s="9" t="s">
        <v>6</v>
      </c>
      <c r="F13" s="10" t="s">
        <v>7</v>
      </c>
      <c r="G13" s="10" t="s">
        <v>8</v>
      </c>
      <c r="H13" s="11" t="s">
        <v>9</v>
      </c>
    </row>
    <row r="14" spans="2:10" ht="12.75" x14ac:dyDescent="0.2">
      <c r="B14" s="12" t="s">
        <v>10</v>
      </c>
      <c r="C14" s="13"/>
      <c r="D14" s="14">
        <v>5.0000000000000001E-3</v>
      </c>
      <c r="E14" s="12">
        <f>H7*D14</f>
        <v>0.14132997450000001</v>
      </c>
      <c r="F14" s="12"/>
      <c r="G14" s="12"/>
      <c r="H14" s="12"/>
    </row>
    <row r="15" spans="2:10" ht="89.25" x14ac:dyDescent="0.2">
      <c r="B15" s="15"/>
      <c r="C15" s="15" t="s">
        <v>11</v>
      </c>
      <c r="D15" s="14">
        <v>2.5000000000000001E-3</v>
      </c>
      <c r="F15" s="12">
        <f>H7*D15</f>
        <v>7.0664987250000005E-2</v>
      </c>
      <c r="G15" s="12"/>
      <c r="H15" s="12"/>
    </row>
    <row r="16" spans="2:10" ht="102" x14ac:dyDescent="0.2">
      <c r="B16" s="15" t="s">
        <v>12</v>
      </c>
      <c r="C16" s="15" t="s">
        <v>13</v>
      </c>
      <c r="D16" s="14">
        <v>2.5000000000000001E-3</v>
      </c>
      <c r="F16" s="12">
        <f>H7*D16</f>
        <v>7.0664987250000005E-2</v>
      </c>
      <c r="G16" s="12"/>
      <c r="H16" s="12"/>
    </row>
    <row r="17" spans="2:8" ht="12.75" x14ac:dyDescent="0.2">
      <c r="B17" s="12" t="s">
        <v>14</v>
      </c>
      <c r="D17" s="16">
        <v>0.02</v>
      </c>
      <c r="E17" s="12">
        <f>H7*D17</f>
        <v>0.56531989800000004</v>
      </c>
      <c r="F17" s="12"/>
      <c r="G17" s="12"/>
      <c r="H17" s="12"/>
    </row>
    <row r="18" spans="2:8" ht="63.75" x14ac:dyDescent="0.2">
      <c r="C18" s="15" t="s">
        <v>15</v>
      </c>
      <c r="D18" s="14">
        <v>2.5000000000000001E-3</v>
      </c>
      <c r="F18" s="2">
        <f>H7*D18</f>
        <v>7.0664987250000005E-2</v>
      </c>
      <c r="H18" s="2"/>
    </row>
    <row r="19" spans="2:8" ht="89.25" x14ac:dyDescent="0.2">
      <c r="C19" s="1" t="s">
        <v>16</v>
      </c>
      <c r="D19" s="17">
        <v>2.5000000000000001E-3</v>
      </c>
      <c r="F19" s="2">
        <f>H7*D19</f>
        <v>7.0664987250000005E-2</v>
      </c>
    </row>
    <row r="20" spans="2:8" ht="38.25" x14ac:dyDescent="0.2">
      <c r="C20" s="1" t="s">
        <v>17</v>
      </c>
      <c r="D20" s="17">
        <v>3.0000000000000001E-3</v>
      </c>
      <c r="F20" s="2">
        <f>H7*D20</f>
        <v>8.4797984699999995E-2</v>
      </c>
    </row>
    <row r="21" spans="2:8" ht="12.75" x14ac:dyDescent="0.2">
      <c r="C21" s="1" t="s">
        <v>18</v>
      </c>
      <c r="D21" s="17">
        <v>3.0000000000000001E-3</v>
      </c>
      <c r="F21" s="2">
        <f>H7*D21</f>
        <v>8.4797984699999995E-2</v>
      </c>
    </row>
    <row r="22" spans="2:8" ht="12.75" x14ac:dyDescent="0.2">
      <c r="C22" s="1" t="s">
        <v>19</v>
      </c>
      <c r="D22" s="17">
        <v>3.0000000000000001E-3</v>
      </c>
      <c r="F22" s="2">
        <f>H7*D22</f>
        <v>8.4797984699999995E-2</v>
      </c>
    </row>
    <row r="23" spans="2:8" ht="25.5" x14ac:dyDescent="0.2">
      <c r="C23" s="1" t="s">
        <v>20</v>
      </c>
      <c r="D23" s="17">
        <v>1.5E-3</v>
      </c>
      <c r="F23" s="2">
        <f>H7*D23</f>
        <v>4.2398992349999998E-2</v>
      </c>
    </row>
    <row r="24" spans="2:8" ht="25.5" x14ac:dyDescent="0.2">
      <c r="C24" s="1" t="s">
        <v>21</v>
      </c>
      <c r="D24" s="17">
        <v>1.5E-3</v>
      </c>
      <c r="F24" s="2">
        <f>H7*D24</f>
        <v>4.2398992349999998E-2</v>
      </c>
    </row>
    <row r="25" spans="2:8" ht="25.5" x14ac:dyDescent="0.2">
      <c r="C25" s="1" t="s">
        <v>22</v>
      </c>
      <c r="D25" s="17">
        <v>1.5E-3</v>
      </c>
      <c r="F25" s="2">
        <f>H7*D25</f>
        <v>4.2398992349999998E-2</v>
      </c>
    </row>
    <row r="26" spans="2:8" ht="25.5" x14ac:dyDescent="0.2">
      <c r="C26" s="1" t="s">
        <v>23</v>
      </c>
      <c r="D26" s="17">
        <v>1.5E-3</v>
      </c>
      <c r="F26" s="2">
        <f>H7*D26</f>
        <v>4.2398992349999998E-2</v>
      </c>
    </row>
    <row r="27" spans="2:8" ht="44.25" customHeight="1" x14ac:dyDescent="0.2">
      <c r="B27" s="2" t="s">
        <v>24</v>
      </c>
      <c r="C27" s="1"/>
      <c r="D27" s="17">
        <v>0.01</v>
      </c>
      <c r="E27" s="2">
        <f>H7*D27</f>
        <v>0.28265994900000002</v>
      </c>
    </row>
    <row r="28" spans="2:8" ht="25.5" x14ac:dyDescent="0.2">
      <c r="C28" s="1" t="s">
        <v>25</v>
      </c>
      <c r="D28" s="17">
        <v>5.0000000000000001E-3</v>
      </c>
      <c r="F28" s="2">
        <f>H7*D28</f>
        <v>0.14132997450000001</v>
      </c>
    </row>
    <row r="29" spans="2:8" ht="25.5" x14ac:dyDescent="0.2">
      <c r="C29" s="1" t="s">
        <v>26</v>
      </c>
      <c r="D29" s="17">
        <v>5.0000000000000001E-3</v>
      </c>
      <c r="F29" s="2">
        <f>H7*D29</f>
        <v>0.14132997450000001</v>
      </c>
    </row>
    <row r="30" spans="2:8" ht="12.75" x14ac:dyDescent="0.2">
      <c r="B30" s="2" t="s">
        <v>27</v>
      </c>
      <c r="D30" s="17">
        <v>5.0000000000000001E-3</v>
      </c>
      <c r="E30" s="2">
        <f>H7*D30</f>
        <v>0.14132997450000001</v>
      </c>
    </row>
    <row r="31" spans="2:8" ht="38.25" x14ac:dyDescent="0.2">
      <c r="C31" s="1" t="s">
        <v>28</v>
      </c>
      <c r="D31" s="17">
        <v>2.5000000000000001E-3</v>
      </c>
      <c r="F31" s="2">
        <f>H7*D31</f>
        <v>7.0664987250000005E-2</v>
      </c>
    </row>
    <row r="32" spans="2:8" ht="25.5" x14ac:dyDescent="0.2">
      <c r="C32" s="1" t="s">
        <v>29</v>
      </c>
      <c r="D32" s="17">
        <v>2.5000000000000001E-3</v>
      </c>
      <c r="F32" s="2">
        <f>H7*D32</f>
        <v>7.0664987250000005E-2</v>
      </c>
    </row>
    <row r="33" spans="2:3" ht="12.75" x14ac:dyDescent="0.2">
      <c r="C33" s="1"/>
    </row>
    <row r="34" spans="2:3" ht="12.75" x14ac:dyDescent="0.2">
      <c r="C34" s="1"/>
    </row>
    <row r="35" spans="2:3" ht="12.75" x14ac:dyDescent="0.2">
      <c r="C35" s="1"/>
    </row>
    <row r="36" spans="2:3" ht="12.75" x14ac:dyDescent="0.2">
      <c r="C36" s="1"/>
    </row>
    <row r="37" spans="2:3" ht="12.75" x14ac:dyDescent="0.2">
      <c r="C37" s="1"/>
    </row>
    <row r="38" spans="2:3" ht="12.75" x14ac:dyDescent="0.2">
      <c r="C38" s="1"/>
    </row>
    <row r="39" spans="2:3" ht="12.75" x14ac:dyDescent="0.2">
      <c r="C39" s="1"/>
    </row>
    <row r="40" spans="2:3" ht="12.75" x14ac:dyDescent="0.2">
      <c r="C40" s="1"/>
    </row>
    <row r="41" spans="2:3" ht="12.75" x14ac:dyDescent="0.2">
      <c r="C41" s="1"/>
    </row>
    <row r="42" spans="2:3" ht="12.75" x14ac:dyDescent="0.2">
      <c r="C42" s="1"/>
    </row>
    <row r="43" spans="2:3" ht="12.75" x14ac:dyDescent="0.2">
      <c r="C43" s="1"/>
    </row>
    <row r="44" spans="2:3" ht="12.75" x14ac:dyDescent="0.2">
      <c r="B44" t="s">
        <v>30</v>
      </c>
      <c r="C44" s="1"/>
    </row>
    <row r="45" spans="2:3" ht="12.75" x14ac:dyDescent="0.2">
      <c r="B45" t="s">
        <v>31</v>
      </c>
      <c r="C45" s="1"/>
    </row>
    <row r="46" spans="2:3" ht="12.75" x14ac:dyDescent="0.2">
      <c r="C46" s="1"/>
    </row>
    <row r="47" spans="2:3" ht="12.75" x14ac:dyDescent="0.2">
      <c r="C47" s="1"/>
    </row>
    <row r="48" spans="2:3" ht="12.75" x14ac:dyDescent="0.2">
      <c r="C48" s="1"/>
    </row>
    <row r="49" spans="3:3" ht="12.75" x14ac:dyDescent="0.2">
      <c r="C49" s="1"/>
    </row>
    <row r="50" spans="3:3" ht="12.75" x14ac:dyDescent="0.2">
      <c r="C50" s="1"/>
    </row>
    <row r="51" spans="3:3" ht="12.75" x14ac:dyDescent="0.2">
      <c r="C51" s="1"/>
    </row>
    <row r="52" spans="3:3" ht="12.75" x14ac:dyDescent="0.2">
      <c r="C52" s="1"/>
    </row>
    <row r="53" spans="3:3" ht="12.75" x14ac:dyDescent="0.2">
      <c r="C53" s="1"/>
    </row>
    <row r="54" spans="3:3" ht="12.75" x14ac:dyDescent="0.2">
      <c r="C54" s="1"/>
    </row>
    <row r="55" spans="3:3" ht="12.75" x14ac:dyDescent="0.2">
      <c r="C55" s="1"/>
    </row>
    <row r="56" spans="3:3" ht="12.75" x14ac:dyDescent="0.2">
      <c r="C56" s="1"/>
    </row>
    <row r="57" spans="3:3" ht="12.75" x14ac:dyDescent="0.2">
      <c r="C57" s="1"/>
    </row>
    <row r="58" spans="3:3" ht="12.75" x14ac:dyDescent="0.2">
      <c r="C58" s="1"/>
    </row>
    <row r="59" spans="3:3" ht="12.75" x14ac:dyDescent="0.2">
      <c r="C59" s="1"/>
    </row>
    <row r="60" spans="3:3" ht="12.75" x14ac:dyDescent="0.2">
      <c r="C60" s="1"/>
    </row>
    <row r="61" spans="3:3" ht="12.75" x14ac:dyDescent="0.2">
      <c r="C61" s="1"/>
    </row>
    <row r="62" spans="3:3" ht="12.75" x14ac:dyDescent="0.2">
      <c r="C62" s="1"/>
    </row>
    <row r="63" spans="3:3" ht="12.75" x14ac:dyDescent="0.2">
      <c r="C63" s="1"/>
    </row>
    <row r="64" spans="3:3" ht="12.75" x14ac:dyDescent="0.2">
      <c r="C64" s="1"/>
    </row>
    <row r="65" spans="3:3" ht="12.75" x14ac:dyDescent="0.2">
      <c r="C65" s="1"/>
    </row>
    <row r="66" spans="3:3" ht="12.75" x14ac:dyDescent="0.2">
      <c r="C66" s="1"/>
    </row>
    <row r="67" spans="3:3" ht="12.75" x14ac:dyDescent="0.2">
      <c r="C67" s="1"/>
    </row>
    <row r="68" spans="3:3" ht="12.75" x14ac:dyDescent="0.2">
      <c r="C68" s="1"/>
    </row>
    <row r="69" spans="3:3" ht="12.75" x14ac:dyDescent="0.2">
      <c r="C69" s="1"/>
    </row>
    <row r="70" spans="3:3" ht="12.75" x14ac:dyDescent="0.2">
      <c r="C70" s="1"/>
    </row>
    <row r="71" spans="3:3" ht="12.75" x14ac:dyDescent="0.2">
      <c r="C71" s="1"/>
    </row>
    <row r="72" spans="3:3" ht="12.75" x14ac:dyDescent="0.2">
      <c r="C72" s="1"/>
    </row>
    <row r="73" spans="3:3" ht="12.75" x14ac:dyDescent="0.2">
      <c r="C73" s="1"/>
    </row>
    <row r="74" spans="3:3" ht="12.75" x14ac:dyDescent="0.2">
      <c r="C74" s="1"/>
    </row>
    <row r="75" spans="3:3" ht="12.75" x14ac:dyDescent="0.2">
      <c r="C75" s="1"/>
    </row>
    <row r="76" spans="3:3" ht="12.75" x14ac:dyDescent="0.2">
      <c r="C76" s="1"/>
    </row>
    <row r="77" spans="3:3" ht="12.75" x14ac:dyDescent="0.2">
      <c r="C77" s="1"/>
    </row>
    <row r="78" spans="3:3" ht="12.75" x14ac:dyDescent="0.2">
      <c r="C78" s="1"/>
    </row>
    <row r="79" spans="3:3" ht="12.75" x14ac:dyDescent="0.2">
      <c r="C79" s="1"/>
    </row>
    <row r="80" spans="3:3" ht="12.75" x14ac:dyDescent="0.2">
      <c r="C80" s="1"/>
    </row>
    <row r="81" spans="3:3" ht="12.75" x14ac:dyDescent="0.2">
      <c r="C81" s="1"/>
    </row>
    <row r="82" spans="3:3" ht="12.75" x14ac:dyDescent="0.2">
      <c r="C82" s="1"/>
    </row>
    <row r="83" spans="3:3" ht="12.75" x14ac:dyDescent="0.2">
      <c r="C83" s="1"/>
    </row>
    <row r="84" spans="3:3" ht="12.75" x14ac:dyDescent="0.2">
      <c r="C84" s="1"/>
    </row>
    <row r="85" spans="3:3" ht="12.75" x14ac:dyDescent="0.2">
      <c r="C85" s="1"/>
    </row>
    <row r="86" spans="3:3" ht="12.75" x14ac:dyDescent="0.2">
      <c r="C86" s="1"/>
    </row>
    <row r="87" spans="3:3" ht="12.75" x14ac:dyDescent="0.2">
      <c r="C87" s="1"/>
    </row>
    <row r="88" spans="3:3" ht="12.75" x14ac:dyDescent="0.2">
      <c r="C88" s="1"/>
    </row>
    <row r="89" spans="3:3" ht="12.75" x14ac:dyDescent="0.2">
      <c r="C89" s="1"/>
    </row>
    <row r="90" spans="3:3" ht="12.75" x14ac:dyDescent="0.2">
      <c r="C90" s="1"/>
    </row>
    <row r="91" spans="3:3" ht="12.75" x14ac:dyDescent="0.2">
      <c r="C91" s="1"/>
    </row>
    <row r="92" spans="3:3" ht="12.75" x14ac:dyDescent="0.2">
      <c r="C92" s="1"/>
    </row>
    <row r="93" spans="3:3" ht="12.75" x14ac:dyDescent="0.2">
      <c r="C93" s="1"/>
    </row>
    <row r="94" spans="3:3" ht="12.75" x14ac:dyDescent="0.2">
      <c r="C94" s="1"/>
    </row>
    <row r="95" spans="3:3" ht="12.75" x14ac:dyDescent="0.2">
      <c r="C95" s="1"/>
    </row>
    <row r="96" spans="3:3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  <row r="1000" spans="3:3" ht="12.75" x14ac:dyDescent="0.2">
      <c r="C1000" s="1"/>
    </row>
  </sheetData>
  <conditionalFormatting sqref="B13:B1000">
    <cfRule type="notContainsBlanks" dxfId="5" priority="1">
      <formula>LEN(TRIM(B13))&gt;0</formula>
    </cfRule>
  </conditionalFormatting>
  <conditionalFormatting sqref="C13:D1000">
    <cfRule type="notContainsBlanks" dxfId="4" priority="2">
      <formula>LEN(TRIM(C13))&gt;0</formula>
    </cfRule>
  </conditionalFormatting>
  <conditionalFormatting sqref="E14 F15:F16 E17 F18:F26 E27 F28:F29 E30 F31:F32 E33:E1000">
    <cfRule type="notContainsBlanks" dxfId="3" priority="3">
      <formula>LEN(TRIM(E14))&gt;0</formula>
    </cfRule>
  </conditionalFormatting>
  <conditionalFormatting sqref="F14 G14:G1000 F17 F27 F30 F33:F1000">
    <cfRule type="notContainsBlanks" dxfId="2" priority="4">
      <formula>LEN(TRIM(F14))&gt;0</formula>
    </cfRule>
    <cfRule type="notContainsBlanks" dxfId="1" priority="5">
      <formula>LEN(TRIM(F14))&gt;0</formula>
    </cfRule>
  </conditionalFormatting>
  <conditionalFormatting sqref="H14:H1000">
    <cfRule type="notContainsBlanks" dxfId="0" priority="6">
      <formula>LEN(TRIM(H14))&gt;0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1A01-7428-422D-8A54-CB2B4CF17419}">
  <dimension ref="G18"/>
  <sheetViews>
    <sheetView workbookViewId="0">
      <selection activeCell="O13" sqref="O13"/>
    </sheetView>
  </sheetViews>
  <sheetFormatPr defaultRowHeight="12.75" x14ac:dyDescent="0.2"/>
  <sheetData>
    <row r="18" spans="7:7" x14ac:dyDescent="0.2">
      <c r="G18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2024-07-15T10:29:41Z</dcterms:modified>
</cp:coreProperties>
</file>