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F9D8D3-C794-47B2-BD1B-6BF7F7CCC83E}" xr6:coauthVersionLast="47" xr6:coauthVersionMax="47" xr10:uidLastSave="{00000000-0000-0000-0000-000000000000}"/>
  <bookViews>
    <workbookView xWindow="20370" yWindow="-14865" windowWidth="29040" windowHeight="176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G5" i="1"/>
  <c r="E5" i="1"/>
  <c r="F5" i="1" s="1"/>
  <c r="G7" i="1" l="1"/>
  <c r="H7" i="1" s="1"/>
  <c r="F7" i="1"/>
  <c r="J7" i="1" s="1"/>
  <c r="H5" i="1"/>
  <c r="I5" i="1" s="1"/>
  <c r="F32" i="1" l="1"/>
  <c r="F24" i="1"/>
  <c r="F16" i="1"/>
  <c r="E14" i="1"/>
  <c r="F31" i="1"/>
  <c r="F23" i="1"/>
  <c r="F15" i="1"/>
  <c r="F22" i="1"/>
  <c r="I7" i="1"/>
  <c r="E30" i="1"/>
  <c r="F29" i="1"/>
  <c r="F28" i="1"/>
  <c r="E27" i="1"/>
  <c r="F19" i="1"/>
  <c r="F26" i="1"/>
  <c r="F18" i="1"/>
  <c r="F25" i="1"/>
  <c r="E17" i="1"/>
  <c r="F21" i="1"/>
  <c r="F20" i="1"/>
</calcChain>
</file>

<file path=xl/sharedStrings.xml><?xml version="1.0" encoding="utf-8"?>
<sst xmlns="http://schemas.openxmlformats.org/spreadsheetml/2006/main" count="40" uniqueCount="39">
  <si>
    <t>Construction Cost</t>
  </si>
  <si>
    <t>IN Cr</t>
  </si>
  <si>
    <t xml:space="preserve">4% Construction Cost 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</si>
  <si>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</si>
  <si>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</si>
  <si>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</si>
  <si>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</si>
  <si>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</si>
  <si>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</si>
  <si>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</si>
  <si>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</si>
  <si>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</si>
  <si>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</si>
  <si>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</si>
  <si>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</si>
  <si>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on Acceptance in SRA
</t>
  </si>
  <si>
    <t>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</si>
  <si>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</si>
  <si>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</si>
  <si>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</si>
  <si>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</si>
  <si>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</si>
  <si>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</si>
  <si>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</si>
  <si>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</si>
  <si>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</si>
  <si>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</si>
  <si>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</si>
  <si>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</si>
  <si>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</si>
  <si>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Rehab</t>
  </si>
  <si>
    <t>Sale</t>
  </si>
  <si>
    <t>From Previous Loi Report</t>
  </si>
  <si>
    <t>Sqm</t>
  </si>
  <si>
    <t>Sqft</t>
  </si>
  <si>
    <t>Loading</t>
  </si>
  <si>
    <t>45 Rs/sqft in Appointment Letter</t>
  </si>
  <si>
    <t>According to 4%</t>
  </si>
  <si>
    <t>Sale including fungible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</si>
</sst>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9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N8" sqref="N8"/>
    </sheetView>
  </sheetViews>
  <sheetFormatPr defaultColWidth="12.7109375" defaultRowHeight="15.75" customHeight="1" x14ac:dyDescent="0.2"/>
  <cols>
    <col min="2" max="2" width="18.28515625" customWidth="1"/>
    <col min="6" max="7" width="20.710937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D3" s="2" t="s">
        <v>32</v>
      </c>
      <c r="G3" s="2" t="s">
        <v>0</v>
      </c>
      <c r="H3" s="2" t="s">
        <v>1</v>
      </c>
      <c r="I3" s="2" t="s">
        <v>2</v>
      </c>
      <c r="J3" s="2" t="s">
        <v>36</v>
      </c>
    </row>
    <row r="4" spans="2:10" ht="15.75" customHeight="1" x14ac:dyDescent="0.2">
      <c r="D4" t="s">
        <v>33</v>
      </c>
      <c r="E4" t="s">
        <v>34</v>
      </c>
      <c r="F4" t="s">
        <v>35</v>
      </c>
    </row>
    <row r="5" spans="2:10" ht="12.75" x14ac:dyDescent="0.2">
      <c r="C5" s="2" t="s">
        <v>30</v>
      </c>
      <c r="D5" s="2">
        <v>2220</v>
      </c>
      <c r="E5">
        <f>D5*10.764</f>
        <v>23896.079999999998</v>
      </c>
      <c r="F5">
        <f>E5*1.5</f>
        <v>35844.119999999995</v>
      </c>
      <c r="G5" s="2">
        <f>3000*F5</f>
        <v>107532359.99999999</v>
      </c>
      <c r="H5" s="2">
        <f t="shared" ref="H5:H7" si="0">G5/10000000</f>
        <v>10.753235999999999</v>
      </c>
      <c r="I5" s="2">
        <f t="shared" ref="I5:I7" si="1">H5*0.04</f>
        <v>0.43012943999999997</v>
      </c>
    </row>
    <row r="6" spans="2:10" ht="25.5" x14ac:dyDescent="0.2">
      <c r="C6" s="18" t="s">
        <v>38</v>
      </c>
      <c r="D6">
        <f>3099*1.35</f>
        <v>4183.6500000000005</v>
      </c>
      <c r="E6">
        <f>D6*10.764</f>
        <v>45032.808600000004</v>
      </c>
      <c r="F6">
        <f>E6*1.5</f>
        <v>67549.212900000013</v>
      </c>
      <c r="G6" s="2">
        <f>3500*F6</f>
        <v>236422245.15000004</v>
      </c>
      <c r="H6" s="2">
        <f t="shared" si="0"/>
        <v>23.642224515000002</v>
      </c>
      <c r="I6" s="2">
        <f t="shared" si="1"/>
        <v>0.94568898060000006</v>
      </c>
    </row>
    <row r="7" spans="2:10" ht="12.75" x14ac:dyDescent="0.2">
      <c r="C7" s="5"/>
      <c r="F7">
        <f>F5+F6</f>
        <v>103393.33290000001</v>
      </c>
      <c r="G7" s="2">
        <f>SUM(G4:G6)</f>
        <v>343954605.15000004</v>
      </c>
      <c r="H7" s="2">
        <f t="shared" si="0"/>
        <v>34.395460515000003</v>
      </c>
      <c r="I7" s="2">
        <f t="shared" si="1"/>
        <v>1.3758184206000001</v>
      </c>
      <c r="J7">
        <f>F7*45/10000000</f>
        <v>0.46526999805000008</v>
      </c>
    </row>
    <row r="8" spans="2:10" ht="12.75" x14ac:dyDescent="0.2">
      <c r="C8" s="1"/>
      <c r="G8" s="3"/>
    </row>
    <row r="9" spans="2:10" ht="12.75" x14ac:dyDescent="0.2">
      <c r="C9" s="1"/>
      <c r="E9" s="1"/>
    </row>
    <row r="10" spans="2:10" ht="12.75" x14ac:dyDescent="0.2">
      <c r="C10" s="1"/>
      <c r="E10" s="1"/>
      <c r="G10" s="3"/>
      <c r="I10" s="4"/>
    </row>
    <row r="11" spans="2:10" ht="12.75" x14ac:dyDescent="0.2">
      <c r="C11" s="1"/>
      <c r="E11" s="1"/>
      <c r="G11" s="3"/>
      <c r="I11" s="4"/>
    </row>
    <row r="12" spans="2:10" ht="12.75" x14ac:dyDescent="0.2">
      <c r="B12" t="s">
        <v>37</v>
      </c>
    </row>
    <row r="13" spans="2:10" ht="12.75" x14ac:dyDescent="0.2">
      <c r="B13" s="6" t="s">
        <v>3</v>
      </c>
      <c r="C13" s="7" t="s">
        <v>4</v>
      </c>
      <c r="D13" s="8" t="s">
        <v>5</v>
      </c>
      <c r="E13" s="9" t="s">
        <v>6</v>
      </c>
      <c r="F13" s="10" t="s">
        <v>7</v>
      </c>
      <c r="G13" s="10" t="s">
        <v>8</v>
      </c>
      <c r="H13" s="11" t="s">
        <v>9</v>
      </c>
    </row>
    <row r="14" spans="2:10" ht="12.75" x14ac:dyDescent="0.2">
      <c r="B14" s="12" t="s">
        <v>10</v>
      </c>
      <c r="C14" s="13"/>
      <c r="D14" s="14">
        <v>5.0000000000000001E-3</v>
      </c>
      <c r="E14" s="12">
        <f>H7*D14</f>
        <v>0.17197730257500002</v>
      </c>
      <c r="F14" s="12"/>
      <c r="G14" s="12"/>
      <c r="H14" s="12"/>
    </row>
    <row r="15" spans="2:10" ht="89.25" x14ac:dyDescent="0.2">
      <c r="B15" s="15"/>
      <c r="C15" s="15" t="s">
        <v>11</v>
      </c>
      <c r="D15" s="14">
        <v>2.5000000000000001E-3</v>
      </c>
      <c r="F15" s="12">
        <f>H7*D15</f>
        <v>8.5988651287500009E-2</v>
      </c>
      <c r="G15" s="12"/>
      <c r="H15" s="12"/>
    </row>
    <row r="16" spans="2:10" ht="102" x14ac:dyDescent="0.2">
      <c r="B16" s="15" t="s">
        <v>12</v>
      </c>
      <c r="C16" s="15" t="s">
        <v>13</v>
      </c>
      <c r="D16" s="14">
        <v>2.5000000000000001E-3</v>
      </c>
      <c r="F16" s="12">
        <f>H7*D16</f>
        <v>8.5988651287500009E-2</v>
      </c>
      <c r="G16" s="12"/>
      <c r="H16" s="12"/>
    </row>
    <row r="17" spans="2:8" ht="12.75" x14ac:dyDescent="0.2">
      <c r="B17" s="12" t="s">
        <v>14</v>
      </c>
      <c r="D17" s="16">
        <v>0.02</v>
      </c>
      <c r="E17" s="12">
        <f>H7*D17</f>
        <v>0.68790921030000007</v>
      </c>
      <c r="F17" s="12"/>
      <c r="G17" s="12"/>
      <c r="H17" s="12"/>
    </row>
    <row r="18" spans="2:8" ht="63.75" x14ac:dyDescent="0.2">
      <c r="C18" s="15" t="s">
        <v>15</v>
      </c>
      <c r="D18" s="14">
        <v>2.5000000000000001E-3</v>
      </c>
      <c r="F18" s="2">
        <f>H7*D18</f>
        <v>8.5988651287500009E-2</v>
      </c>
      <c r="H18" s="2"/>
    </row>
    <row r="19" spans="2:8" ht="89.25" x14ac:dyDescent="0.2">
      <c r="C19" s="1" t="s">
        <v>16</v>
      </c>
      <c r="D19" s="17">
        <v>2.5000000000000001E-3</v>
      </c>
      <c r="F19" s="2">
        <f>H7*D19</f>
        <v>8.5988651287500009E-2</v>
      </c>
    </row>
    <row r="20" spans="2:8" ht="38.25" x14ac:dyDescent="0.2">
      <c r="C20" s="1" t="s">
        <v>17</v>
      </c>
      <c r="D20" s="17">
        <v>3.0000000000000001E-3</v>
      </c>
      <c r="F20" s="2">
        <f>H7*D20</f>
        <v>0.10318638154500001</v>
      </c>
    </row>
    <row r="21" spans="2:8" ht="12.75" x14ac:dyDescent="0.2">
      <c r="C21" s="1" t="s">
        <v>18</v>
      </c>
      <c r="D21" s="17">
        <v>3.0000000000000001E-3</v>
      </c>
      <c r="F21" s="2">
        <f>H7*D21</f>
        <v>0.10318638154500001</v>
      </c>
    </row>
    <row r="22" spans="2:8" ht="12.75" x14ac:dyDescent="0.2">
      <c r="C22" s="1" t="s">
        <v>19</v>
      </c>
      <c r="D22" s="17">
        <v>3.0000000000000001E-3</v>
      </c>
      <c r="F22" s="2">
        <f>H7*D22</f>
        <v>0.10318638154500001</v>
      </c>
    </row>
    <row r="23" spans="2:8" ht="25.5" x14ac:dyDescent="0.2">
      <c r="C23" s="1" t="s">
        <v>20</v>
      </c>
      <c r="D23" s="17">
        <v>1.5E-3</v>
      </c>
      <c r="F23" s="2">
        <f>H7*D23</f>
        <v>5.1593190772500006E-2</v>
      </c>
    </row>
    <row r="24" spans="2:8" ht="25.5" x14ac:dyDescent="0.2">
      <c r="C24" s="1" t="s">
        <v>21</v>
      </c>
      <c r="D24" s="17">
        <v>1.5E-3</v>
      </c>
      <c r="F24" s="2">
        <f>H7*D24</f>
        <v>5.1593190772500006E-2</v>
      </c>
    </row>
    <row r="25" spans="2:8" ht="25.5" x14ac:dyDescent="0.2">
      <c r="C25" s="1" t="s">
        <v>22</v>
      </c>
      <c r="D25" s="17">
        <v>1.5E-3</v>
      </c>
      <c r="F25" s="2">
        <f>H7*D25</f>
        <v>5.1593190772500006E-2</v>
      </c>
    </row>
    <row r="26" spans="2:8" ht="25.5" x14ac:dyDescent="0.2">
      <c r="C26" s="1" t="s">
        <v>23</v>
      </c>
      <c r="D26" s="17">
        <v>1.5E-3</v>
      </c>
      <c r="F26" s="2">
        <f>H7*D26</f>
        <v>5.1593190772500006E-2</v>
      </c>
    </row>
    <row r="27" spans="2:8" ht="44.25" customHeight="1" x14ac:dyDescent="0.2">
      <c r="B27" s="2" t="s">
        <v>24</v>
      </c>
      <c r="C27" s="1"/>
      <c r="D27" s="17">
        <v>0.01</v>
      </c>
      <c r="E27" s="2">
        <f>H7*D27</f>
        <v>0.34395460515000004</v>
      </c>
    </row>
    <row r="28" spans="2:8" ht="25.5" x14ac:dyDescent="0.2">
      <c r="C28" s="1" t="s">
        <v>25</v>
      </c>
      <c r="D28" s="17">
        <v>5.0000000000000001E-3</v>
      </c>
      <c r="F28" s="2">
        <f>H7*D28</f>
        <v>0.17197730257500002</v>
      </c>
    </row>
    <row r="29" spans="2:8" ht="25.5" x14ac:dyDescent="0.2">
      <c r="C29" s="1" t="s">
        <v>26</v>
      </c>
      <c r="D29" s="17">
        <v>5.0000000000000001E-3</v>
      </c>
      <c r="F29" s="2">
        <f>H7*D29</f>
        <v>0.17197730257500002</v>
      </c>
    </row>
    <row r="30" spans="2:8" ht="12.75" x14ac:dyDescent="0.2">
      <c r="B30" s="2" t="s">
        <v>27</v>
      </c>
      <c r="D30" s="17">
        <v>5.0000000000000001E-3</v>
      </c>
      <c r="E30" s="2">
        <f>H7*D30</f>
        <v>0.17197730257500002</v>
      </c>
    </row>
    <row r="31" spans="2:8" ht="38.25" x14ac:dyDescent="0.2">
      <c r="C31" s="1" t="s">
        <v>28</v>
      </c>
      <c r="D31" s="17">
        <v>2.5000000000000001E-3</v>
      </c>
      <c r="F31" s="2">
        <f>H7*D31</f>
        <v>8.5988651287500009E-2</v>
      </c>
    </row>
    <row r="32" spans="2:8" ht="25.5" x14ac:dyDescent="0.2">
      <c r="C32" s="1" t="s">
        <v>29</v>
      </c>
      <c r="D32" s="17">
        <v>2.5000000000000001E-3</v>
      </c>
      <c r="F32" s="2">
        <f>H7*D32</f>
        <v>8.5988651287500009E-2</v>
      </c>
    </row>
    <row r="33" spans="2:3" ht="12.75" x14ac:dyDescent="0.2">
      <c r="C33" s="1"/>
    </row>
    <row r="34" spans="2:3" ht="12.75" x14ac:dyDescent="0.2">
      <c r="C34" s="1"/>
    </row>
    <row r="35" spans="2:3" ht="12.75" x14ac:dyDescent="0.2">
      <c r="C35" s="1"/>
    </row>
    <row r="36" spans="2:3" ht="12.75" x14ac:dyDescent="0.2">
      <c r="C36" s="1"/>
    </row>
    <row r="37" spans="2:3" ht="12.75" x14ac:dyDescent="0.2">
      <c r="C37" s="1"/>
    </row>
    <row r="38" spans="2:3" ht="12.75" x14ac:dyDescent="0.2">
      <c r="C38" s="1"/>
    </row>
    <row r="39" spans="2:3" ht="12.75" x14ac:dyDescent="0.2">
      <c r="C39" s="1"/>
    </row>
    <row r="40" spans="2:3" ht="12.75" x14ac:dyDescent="0.2">
      <c r="C40" s="1"/>
    </row>
    <row r="41" spans="2:3" ht="12.75" x14ac:dyDescent="0.2">
      <c r="C41" s="1"/>
    </row>
    <row r="42" spans="2:3" ht="12.75" x14ac:dyDescent="0.2">
      <c r="C42" s="1"/>
    </row>
    <row r="43" spans="2:3" ht="12.75" x14ac:dyDescent="0.2">
      <c r="C43" s="1"/>
    </row>
    <row r="44" spans="2:3" ht="12.75" x14ac:dyDescent="0.2">
      <c r="B44" t="s">
        <v>30</v>
      </c>
      <c r="C44" s="1"/>
    </row>
    <row r="45" spans="2:3" ht="12.75" x14ac:dyDescent="0.2">
      <c r="B45" t="s">
        <v>31</v>
      </c>
      <c r="C45" s="1"/>
    </row>
    <row r="46" spans="2:3" ht="12.75" x14ac:dyDescent="0.2">
      <c r="C46" s="1"/>
    </row>
    <row r="47" spans="2:3" ht="12.75" x14ac:dyDescent="0.2">
      <c r="C47" s="1"/>
    </row>
    <row r="48" spans="2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1A01-7428-422D-8A54-CB2B4CF17419}">
  <dimension ref="G18"/>
  <sheetViews>
    <sheetView workbookViewId="0">
      <selection activeCell="O13" sqref="O13"/>
    </sheetView>
  </sheetViews>
  <sheetFormatPr defaultRowHeight="12.75" x14ac:dyDescent="0.2"/>
  <sheetData>
    <row r="18" spans="7:7" x14ac:dyDescent="0.2">
      <c r="G18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2024-07-15T11:26:51Z</dcterms:modified>
</cp:coreProperties>
</file>