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72F9110-5DBF-4293-95D2-E93F7C1907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D5" i="1"/>
  <c r="D6" i="1" s="1"/>
  <c r="E6" i="1" s="1"/>
  <c r="F6" i="1" s="1"/>
  <c r="G6" i="1" s="1"/>
  <c r="H6" i="1" s="1"/>
  <c r="I6" i="1" s="1"/>
  <c r="E5" i="1" l="1"/>
  <c r="F5" i="1" s="1"/>
  <c r="G5" i="1" s="1"/>
  <c r="G7" i="1"/>
  <c r="H7" i="1" s="1"/>
  <c r="F7" i="1"/>
  <c r="H5" i="1"/>
  <c r="I5" i="1" s="1"/>
  <c r="F32" i="1" l="1"/>
  <c r="F24" i="1"/>
  <c r="F16" i="1"/>
  <c r="E14" i="1"/>
  <c r="F31" i="1"/>
  <c r="F23" i="1"/>
  <c r="F15" i="1"/>
  <c r="F22" i="1"/>
  <c r="I7" i="1"/>
  <c r="E30" i="1"/>
  <c r="F29" i="1"/>
  <c r="F28" i="1"/>
  <c r="E27" i="1"/>
  <c r="F19" i="1"/>
  <c r="F26" i="1"/>
  <c r="F18" i="1"/>
  <c r="F25" i="1"/>
  <c r="E17" i="1"/>
  <c r="F21" i="1"/>
  <c r="F20" i="1"/>
</calcChain>
</file>

<file path=xl/sharedStrings.xml><?xml version="1.0" encoding="utf-8"?>
<sst xmlns="http://schemas.openxmlformats.org/spreadsheetml/2006/main" count="41" uniqueCount="40">
  <si>
    <t>Construction Cost</t>
  </si>
  <si>
    <t>IN Cr</t>
  </si>
  <si>
    <t xml:space="preserve">4% Construction Cost </t>
  </si>
  <si>
    <t>Stage</t>
  </si>
  <si>
    <t>Part Stage</t>
  </si>
  <si>
    <t>Payment %</t>
  </si>
  <si>
    <t>Payment value</t>
  </si>
  <si>
    <t>Part Payment Value</t>
  </si>
  <si>
    <t>Payment Recieved Date</t>
  </si>
  <si>
    <t>Payment Amount Recieved</t>
  </si>
  <si>
    <t>Propsal Submission</t>
  </si>
  <si>
    <t>0.50% Out of total fees payable on Submission of scrutiny for Proposal Submission</t>
  </si>
  <si>
    <t xml:space="preserve">
</t>
  </si>
  <si>
    <t xml:space="preserve">
0.50% Out of total fees payable on getting Proposal 
Submitted
</t>
  </si>
  <si>
    <t>SRA Stage</t>
  </si>
  <si>
    <t xml:space="preserve">
on Acceptance in SRA
</t>
  </si>
  <si>
    <t>on Getting NOC’s 
 III-finance Controller, IV-DSLR, VI –Town Planning.</t>
  </si>
  <si>
    <t>Submission on scrutiny fees</t>
  </si>
  <si>
    <t xml:space="preserve">Annexure III         </t>
  </si>
  <si>
    <t>Getting of LOI</t>
  </si>
  <si>
    <t>Getting of IOA Rehab</t>
  </si>
  <si>
    <t>Getting of IOA Sale</t>
  </si>
  <si>
    <t>Getting on C.C. Rehab</t>
  </si>
  <si>
    <t>Getting on C.C. Sale</t>
  </si>
  <si>
    <t>Further Stage</t>
  </si>
  <si>
    <t>FCC of Rehab Building</t>
  </si>
  <si>
    <t>FC.C. of Sale Building</t>
  </si>
  <si>
    <t>O.C.C</t>
  </si>
  <si>
    <t>Occupation of Rehab Building</t>
  </si>
  <si>
    <t>Occupation of Sale Building</t>
  </si>
  <si>
    <t>Rehab</t>
  </si>
  <si>
    <t>Sale</t>
  </si>
  <si>
    <t>From Previous Loi Report</t>
  </si>
  <si>
    <t>Sqm</t>
  </si>
  <si>
    <t>Sqft</t>
  </si>
  <si>
    <t>Loading</t>
  </si>
  <si>
    <t>According to 4%</t>
  </si>
  <si>
    <t>Sale including fungible</t>
  </si>
  <si>
    <t>Plot-5093.33</t>
  </si>
  <si>
    <t>42 Rs/sqft in Appointment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</si>
</sst>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2" borderId="0" xfId="0" applyFont="1" applyFill="1"/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0" borderId="0" xfId="0" applyFont="1"/>
    <xf numFmtId="9" fontId="3" fillId="0" borderId="0" xfId="0" applyNumberFormat="1" applyFont="1" applyAlignment="1">
      <alignment wrapText="1"/>
    </xf>
    <xf numFmtId="10" fontId="3" fillId="0" borderId="0" xfId="0" applyNumberFormat="1" applyFont="1"/>
    <xf numFmtId="0" fontId="3" fillId="0" borderId="0" xfId="0" applyFont="1" applyAlignment="1">
      <alignment wrapText="1"/>
    </xf>
    <xf numFmtId="9" fontId="1" fillId="0" borderId="0" xfId="0" applyNumberFormat="1" applyFont="1"/>
    <xf numFmtId="10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6"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J1000"/>
  <sheetViews>
    <sheetView tabSelected="1" workbookViewId="0">
      <selection activeCell="J8" sqref="J8"/>
    </sheetView>
  </sheetViews>
  <sheetFormatPr defaultColWidth="12.7109375" defaultRowHeight="15.75" customHeight="1" x14ac:dyDescent="0.2"/>
  <cols>
    <col min="2" max="2" width="18.28515625" customWidth="1"/>
    <col min="6" max="7" width="20.7109375" customWidth="1"/>
    <col min="8" max="8" width="22" customWidth="1"/>
    <col min="9" max="9" width="24.140625" customWidth="1"/>
  </cols>
  <sheetData>
    <row r="1" spans="2:10" ht="12.75" x14ac:dyDescent="0.2">
      <c r="C1" s="1"/>
    </row>
    <row r="2" spans="2:10" ht="12.75" x14ac:dyDescent="0.2">
      <c r="C2" s="1"/>
    </row>
    <row r="3" spans="2:10" ht="12.75" x14ac:dyDescent="0.2">
      <c r="B3" t="s">
        <v>38</v>
      </c>
      <c r="D3" s="2" t="s">
        <v>32</v>
      </c>
      <c r="G3" s="2" t="s">
        <v>0</v>
      </c>
      <c r="H3" s="2" t="s">
        <v>1</v>
      </c>
      <c r="I3" s="2" t="s">
        <v>2</v>
      </c>
      <c r="J3" s="2" t="s">
        <v>39</v>
      </c>
    </row>
    <row r="4" spans="2:10" ht="15.75" customHeight="1" x14ac:dyDescent="0.2">
      <c r="D4" t="s">
        <v>33</v>
      </c>
      <c r="E4" t="s">
        <v>34</v>
      </c>
      <c r="F4" t="s">
        <v>35</v>
      </c>
    </row>
    <row r="5" spans="2:10" ht="12.75" x14ac:dyDescent="0.2">
      <c r="C5" s="2" t="s">
        <v>30</v>
      </c>
      <c r="D5" s="2">
        <f>8276.16+434</f>
        <v>8710.16</v>
      </c>
      <c r="E5">
        <f>D5*10.764</f>
        <v>93756.162239999991</v>
      </c>
      <c r="F5">
        <f>E5*1.5</f>
        <v>140634.24335999999</v>
      </c>
      <c r="G5" s="2">
        <f>3000*F5</f>
        <v>421902730.07999998</v>
      </c>
      <c r="H5" s="2">
        <f t="shared" ref="H5:H7" si="0">G5/10000000</f>
        <v>42.190273007999998</v>
      </c>
      <c r="I5" s="2">
        <f t="shared" ref="I5:I7" si="1">H5*0.04</f>
        <v>1.68761092032</v>
      </c>
    </row>
    <row r="6" spans="2:10" ht="25.5" x14ac:dyDescent="0.2">
      <c r="C6" s="18" t="s">
        <v>37</v>
      </c>
      <c r="D6">
        <f>D5*1.1*1.35</f>
        <v>12934.587600000003</v>
      </c>
      <c r="E6">
        <f>D6*10.764</f>
        <v>139227.90092640001</v>
      </c>
      <c r="F6">
        <f>E6*1.5</f>
        <v>208841.85138960002</v>
      </c>
      <c r="G6" s="2">
        <f>3500*F6</f>
        <v>730946479.86360013</v>
      </c>
      <c r="H6" s="2">
        <f t="shared" si="0"/>
        <v>73.094647986360016</v>
      </c>
      <c r="I6" s="2">
        <f t="shared" si="1"/>
        <v>2.9237859194544007</v>
      </c>
    </row>
    <row r="7" spans="2:10" ht="12.75" x14ac:dyDescent="0.2">
      <c r="C7" s="5"/>
      <c r="F7">
        <f>F5+F6</f>
        <v>349476.09474960004</v>
      </c>
      <c r="G7" s="2">
        <f>SUM(G4:G6)</f>
        <v>1152849209.9436002</v>
      </c>
      <c r="H7" s="2">
        <f t="shared" si="0"/>
        <v>115.28492099436002</v>
      </c>
      <c r="I7" s="2">
        <f t="shared" si="1"/>
        <v>4.6113968397744012</v>
      </c>
      <c r="J7">
        <f>F7*42/10000000</f>
        <v>1.4677995979483203</v>
      </c>
    </row>
    <row r="8" spans="2:10" ht="12.75" x14ac:dyDescent="0.2">
      <c r="C8" s="1"/>
      <c r="G8" s="3"/>
    </row>
    <row r="9" spans="2:10" ht="12.75" x14ac:dyDescent="0.2">
      <c r="C9" s="1"/>
      <c r="D9">
        <v>10901.55</v>
      </c>
      <c r="E9" s="1"/>
    </row>
    <row r="10" spans="2:10" ht="12.75" x14ac:dyDescent="0.2">
      <c r="C10" s="1"/>
      <c r="E10" s="1"/>
      <c r="G10" s="3"/>
      <c r="I10" s="4"/>
    </row>
    <row r="11" spans="2:10" ht="12.75" x14ac:dyDescent="0.2">
      <c r="C11" s="1"/>
      <c r="E11" s="1"/>
      <c r="G11" s="3"/>
      <c r="I11" s="4"/>
    </row>
    <row r="12" spans="2:10" ht="12.75" x14ac:dyDescent="0.2">
      <c r="B12" t="s">
        <v>36</v>
      </c>
    </row>
    <row r="13" spans="2:10" ht="12.75" x14ac:dyDescent="0.2">
      <c r="B13" s="6" t="s">
        <v>3</v>
      </c>
      <c r="C13" s="7" t="s">
        <v>4</v>
      </c>
      <c r="D13" s="8" t="s">
        <v>5</v>
      </c>
      <c r="E13" s="9" t="s">
        <v>6</v>
      </c>
      <c r="F13" s="10" t="s">
        <v>7</v>
      </c>
      <c r="G13" s="10" t="s">
        <v>8</v>
      </c>
      <c r="H13" s="11" t="s">
        <v>9</v>
      </c>
    </row>
    <row r="14" spans="2:10" ht="12.75" x14ac:dyDescent="0.2">
      <c r="B14" s="12" t="s">
        <v>10</v>
      </c>
      <c r="C14" s="13"/>
      <c r="D14" s="14">
        <v>5.0000000000000001E-3</v>
      </c>
      <c r="E14" s="12">
        <f>H7*D14</f>
        <v>0.57642460497180015</v>
      </c>
      <c r="F14" s="12"/>
      <c r="G14" s="12"/>
      <c r="H14" s="12"/>
    </row>
    <row r="15" spans="2:10" ht="89.25" x14ac:dyDescent="0.2">
      <c r="B15" s="15"/>
      <c r="C15" s="15" t="s">
        <v>11</v>
      </c>
      <c r="D15" s="14">
        <v>2.5000000000000001E-3</v>
      </c>
      <c r="F15" s="12">
        <f>H7*D15</f>
        <v>0.28821230248590007</v>
      </c>
      <c r="G15" s="12"/>
      <c r="H15" s="12"/>
    </row>
    <row r="16" spans="2:10" ht="102" x14ac:dyDescent="0.2">
      <c r="B16" s="15" t="s">
        <v>12</v>
      </c>
      <c r="C16" s="15" t="s">
        <v>13</v>
      </c>
      <c r="D16" s="14">
        <v>2.5000000000000001E-3</v>
      </c>
      <c r="F16" s="12">
        <f>H7*D16</f>
        <v>0.28821230248590007</v>
      </c>
      <c r="G16" s="12"/>
      <c r="H16" s="12"/>
    </row>
    <row r="17" spans="2:8" ht="12.75" x14ac:dyDescent="0.2">
      <c r="B17" s="12" t="s">
        <v>14</v>
      </c>
      <c r="D17" s="16">
        <v>0.02</v>
      </c>
      <c r="E17" s="12">
        <f>H7*D17</f>
        <v>2.3056984198872006</v>
      </c>
      <c r="F17" s="12"/>
      <c r="G17" s="12"/>
      <c r="H17" s="12"/>
    </row>
    <row r="18" spans="2:8" ht="63.75" x14ac:dyDescent="0.2">
      <c r="C18" s="15" t="s">
        <v>15</v>
      </c>
      <c r="D18" s="14">
        <v>2.5000000000000001E-3</v>
      </c>
      <c r="F18" s="2">
        <f>H7*D18</f>
        <v>0.28821230248590007</v>
      </c>
      <c r="H18" s="2"/>
    </row>
    <row r="19" spans="2:8" ht="89.25" x14ac:dyDescent="0.2">
      <c r="C19" s="1" t="s">
        <v>16</v>
      </c>
      <c r="D19" s="17">
        <v>2.5000000000000001E-3</v>
      </c>
      <c r="F19" s="2">
        <f>H7*D19</f>
        <v>0.28821230248590007</v>
      </c>
    </row>
    <row r="20" spans="2:8" ht="38.25" x14ac:dyDescent="0.2">
      <c r="C20" s="1" t="s">
        <v>17</v>
      </c>
      <c r="D20" s="17">
        <v>3.0000000000000001E-3</v>
      </c>
      <c r="F20" s="2">
        <f>H7*D20</f>
        <v>0.34585476298308004</v>
      </c>
    </row>
    <row r="21" spans="2:8" ht="12.75" x14ac:dyDescent="0.2">
      <c r="C21" s="1" t="s">
        <v>18</v>
      </c>
      <c r="D21" s="17">
        <v>3.0000000000000001E-3</v>
      </c>
      <c r="F21" s="2">
        <f>H7*D21</f>
        <v>0.34585476298308004</v>
      </c>
    </row>
    <row r="22" spans="2:8" ht="12.75" x14ac:dyDescent="0.2">
      <c r="C22" s="1" t="s">
        <v>19</v>
      </c>
      <c r="D22" s="17">
        <v>3.0000000000000001E-3</v>
      </c>
      <c r="F22" s="2">
        <f>H7*D22</f>
        <v>0.34585476298308004</v>
      </c>
    </row>
    <row r="23" spans="2:8" ht="25.5" x14ac:dyDescent="0.2">
      <c r="C23" s="1" t="s">
        <v>20</v>
      </c>
      <c r="D23" s="17">
        <v>1.5E-3</v>
      </c>
      <c r="F23" s="2">
        <f>H7*D23</f>
        <v>0.17292738149154002</v>
      </c>
    </row>
    <row r="24" spans="2:8" ht="25.5" x14ac:dyDescent="0.2">
      <c r="C24" s="1" t="s">
        <v>21</v>
      </c>
      <c r="D24" s="17">
        <v>1.5E-3</v>
      </c>
      <c r="F24" s="2">
        <f>H7*D24</f>
        <v>0.17292738149154002</v>
      </c>
    </row>
    <row r="25" spans="2:8" ht="25.5" x14ac:dyDescent="0.2">
      <c r="C25" s="1" t="s">
        <v>22</v>
      </c>
      <c r="D25" s="17">
        <v>1.5E-3</v>
      </c>
      <c r="F25" s="2">
        <f>H7*D25</f>
        <v>0.17292738149154002</v>
      </c>
    </row>
    <row r="26" spans="2:8" ht="25.5" x14ac:dyDescent="0.2">
      <c r="C26" s="1" t="s">
        <v>23</v>
      </c>
      <c r="D26" s="17">
        <v>1.5E-3</v>
      </c>
      <c r="F26" s="2">
        <f>H7*D26</f>
        <v>0.17292738149154002</v>
      </c>
    </row>
    <row r="27" spans="2:8" ht="44.25" customHeight="1" x14ac:dyDescent="0.2">
      <c r="B27" s="2" t="s">
        <v>24</v>
      </c>
      <c r="C27" s="1"/>
      <c r="D27" s="17">
        <v>0.01</v>
      </c>
      <c r="E27" s="2">
        <f>H7*D27</f>
        <v>1.1528492099436003</v>
      </c>
    </row>
    <row r="28" spans="2:8" ht="25.5" x14ac:dyDescent="0.2">
      <c r="C28" s="1" t="s">
        <v>25</v>
      </c>
      <c r="D28" s="17">
        <v>5.0000000000000001E-3</v>
      </c>
      <c r="F28" s="2">
        <f>H7*D28</f>
        <v>0.57642460497180015</v>
      </c>
    </row>
    <row r="29" spans="2:8" ht="25.5" x14ac:dyDescent="0.2">
      <c r="C29" s="1" t="s">
        <v>26</v>
      </c>
      <c r="D29" s="17">
        <v>5.0000000000000001E-3</v>
      </c>
      <c r="F29" s="2">
        <f>H7*D29</f>
        <v>0.57642460497180015</v>
      </c>
    </row>
    <row r="30" spans="2:8" ht="12.75" x14ac:dyDescent="0.2">
      <c r="B30" s="2" t="s">
        <v>27</v>
      </c>
      <c r="D30" s="17">
        <v>5.0000000000000001E-3</v>
      </c>
      <c r="E30" s="2">
        <f>H7*D30</f>
        <v>0.57642460497180015</v>
      </c>
    </row>
    <row r="31" spans="2:8" ht="38.25" x14ac:dyDescent="0.2">
      <c r="C31" s="1" t="s">
        <v>28</v>
      </c>
      <c r="D31" s="17">
        <v>2.5000000000000001E-3</v>
      </c>
      <c r="F31" s="2">
        <f>H7*D31</f>
        <v>0.28821230248590007</v>
      </c>
    </row>
    <row r="32" spans="2:8" ht="25.5" x14ac:dyDescent="0.2">
      <c r="C32" s="1" t="s">
        <v>29</v>
      </c>
      <c r="D32" s="17">
        <v>2.5000000000000001E-3</v>
      </c>
      <c r="F32" s="2">
        <f>H7*D32</f>
        <v>0.28821230248590007</v>
      </c>
    </row>
    <row r="33" spans="2:3" ht="12.75" x14ac:dyDescent="0.2">
      <c r="C33" s="1"/>
    </row>
    <row r="34" spans="2:3" ht="12.75" x14ac:dyDescent="0.2">
      <c r="C34" s="1"/>
    </row>
    <row r="35" spans="2:3" ht="12.75" x14ac:dyDescent="0.2">
      <c r="C35" s="1"/>
    </row>
    <row r="36" spans="2:3" ht="12.75" x14ac:dyDescent="0.2">
      <c r="C36" s="1"/>
    </row>
    <row r="37" spans="2:3" ht="12.75" x14ac:dyDescent="0.2">
      <c r="C37" s="1"/>
    </row>
    <row r="38" spans="2:3" ht="12.75" x14ac:dyDescent="0.2">
      <c r="C38" s="1"/>
    </row>
    <row r="39" spans="2:3" ht="12.75" x14ac:dyDescent="0.2">
      <c r="C39" s="1"/>
    </row>
    <row r="40" spans="2:3" ht="12.75" x14ac:dyDescent="0.2">
      <c r="C40" s="1"/>
    </row>
    <row r="41" spans="2:3" ht="12.75" x14ac:dyDescent="0.2">
      <c r="C41" s="1"/>
    </row>
    <row r="42" spans="2:3" ht="12.75" x14ac:dyDescent="0.2">
      <c r="C42" s="1"/>
    </row>
    <row r="43" spans="2:3" ht="12.75" x14ac:dyDescent="0.2">
      <c r="C43" s="1"/>
    </row>
    <row r="44" spans="2:3" ht="12.75" x14ac:dyDescent="0.2">
      <c r="B44" t="s">
        <v>30</v>
      </c>
      <c r="C44" s="1"/>
    </row>
    <row r="45" spans="2:3" ht="12.75" x14ac:dyDescent="0.2">
      <c r="B45" t="s">
        <v>31</v>
      </c>
      <c r="C45" s="1"/>
    </row>
    <row r="46" spans="2:3" ht="12.75" x14ac:dyDescent="0.2">
      <c r="C46" s="1"/>
    </row>
    <row r="47" spans="2:3" ht="12.75" x14ac:dyDescent="0.2">
      <c r="C47" s="1"/>
    </row>
    <row r="48" spans="2:3" ht="12.75" x14ac:dyDescent="0.2">
      <c r="C48" s="1"/>
    </row>
    <row r="49" spans="3:3" ht="12.75" x14ac:dyDescent="0.2">
      <c r="C49" s="1"/>
    </row>
    <row r="50" spans="3:3" ht="12.75" x14ac:dyDescent="0.2">
      <c r="C50" s="1"/>
    </row>
    <row r="51" spans="3:3" ht="12.75" x14ac:dyDescent="0.2">
      <c r="C51" s="1"/>
    </row>
    <row r="52" spans="3:3" ht="12.75" x14ac:dyDescent="0.2">
      <c r="C52" s="1"/>
    </row>
    <row r="53" spans="3:3" ht="12.75" x14ac:dyDescent="0.2">
      <c r="C53" s="1"/>
    </row>
    <row r="54" spans="3:3" ht="12.75" x14ac:dyDescent="0.2">
      <c r="C54" s="1"/>
    </row>
    <row r="55" spans="3:3" ht="12.75" x14ac:dyDescent="0.2">
      <c r="C55" s="1"/>
    </row>
    <row r="56" spans="3:3" ht="12.75" x14ac:dyDescent="0.2">
      <c r="C56" s="1"/>
    </row>
    <row r="57" spans="3:3" ht="12.75" x14ac:dyDescent="0.2">
      <c r="C57" s="1"/>
    </row>
    <row r="58" spans="3:3" ht="12.75" x14ac:dyDescent="0.2">
      <c r="C58" s="1"/>
    </row>
    <row r="59" spans="3:3" ht="12.75" x14ac:dyDescent="0.2">
      <c r="C59" s="1"/>
    </row>
    <row r="60" spans="3:3" ht="12.75" x14ac:dyDescent="0.2">
      <c r="C60" s="1"/>
    </row>
    <row r="61" spans="3:3" ht="12.75" x14ac:dyDescent="0.2">
      <c r="C61" s="1"/>
    </row>
    <row r="62" spans="3:3" ht="12.75" x14ac:dyDescent="0.2">
      <c r="C62" s="1"/>
    </row>
    <row r="63" spans="3:3" ht="12.75" x14ac:dyDescent="0.2">
      <c r="C63" s="1"/>
    </row>
    <row r="64" spans="3:3" ht="12.75" x14ac:dyDescent="0.2">
      <c r="C64" s="1"/>
    </row>
    <row r="65" spans="3:3" ht="12.75" x14ac:dyDescent="0.2">
      <c r="C65" s="1"/>
    </row>
    <row r="66" spans="3:3" ht="12.75" x14ac:dyDescent="0.2">
      <c r="C66" s="1"/>
    </row>
    <row r="67" spans="3:3" ht="12.75" x14ac:dyDescent="0.2">
      <c r="C67" s="1"/>
    </row>
    <row r="68" spans="3:3" ht="12.75" x14ac:dyDescent="0.2">
      <c r="C68" s="1"/>
    </row>
    <row r="69" spans="3:3" ht="12.75" x14ac:dyDescent="0.2">
      <c r="C69" s="1"/>
    </row>
    <row r="70" spans="3:3" ht="12.75" x14ac:dyDescent="0.2">
      <c r="C70" s="1"/>
    </row>
    <row r="71" spans="3:3" ht="12.75" x14ac:dyDescent="0.2">
      <c r="C71" s="1"/>
    </row>
    <row r="72" spans="3:3" ht="12.75" x14ac:dyDescent="0.2">
      <c r="C72" s="1"/>
    </row>
    <row r="73" spans="3:3" ht="12.75" x14ac:dyDescent="0.2">
      <c r="C73" s="1"/>
    </row>
    <row r="74" spans="3:3" ht="12.75" x14ac:dyDescent="0.2">
      <c r="C74" s="1"/>
    </row>
    <row r="75" spans="3:3" ht="12.75" x14ac:dyDescent="0.2">
      <c r="C75" s="1"/>
    </row>
    <row r="76" spans="3:3" ht="12.75" x14ac:dyDescent="0.2">
      <c r="C76" s="1"/>
    </row>
    <row r="77" spans="3:3" ht="12.75" x14ac:dyDescent="0.2">
      <c r="C77" s="1"/>
    </row>
    <row r="78" spans="3:3" ht="12.75" x14ac:dyDescent="0.2">
      <c r="C78" s="1"/>
    </row>
    <row r="79" spans="3:3" ht="12.75" x14ac:dyDescent="0.2">
      <c r="C79" s="1"/>
    </row>
    <row r="80" spans="3:3" ht="12.75" x14ac:dyDescent="0.2">
      <c r="C80" s="1"/>
    </row>
    <row r="81" spans="3:3" ht="12.75" x14ac:dyDescent="0.2">
      <c r="C81" s="1"/>
    </row>
    <row r="82" spans="3:3" ht="12.75" x14ac:dyDescent="0.2">
      <c r="C82" s="1"/>
    </row>
    <row r="83" spans="3:3" ht="12.75" x14ac:dyDescent="0.2">
      <c r="C83" s="1"/>
    </row>
    <row r="84" spans="3:3" ht="12.75" x14ac:dyDescent="0.2">
      <c r="C84" s="1"/>
    </row>
    <row r="85" spans="3:3" ht="12.75" x14ac:dyDescent="0.2">
      <c r="C85" s="1"/>
    </row>
    <row r="86" spans="3:3" ht="12.75" x14ac:dyDescent="0.2">
      <c r="C86" s="1"/>
    </row>
    <row r="87" spans="3:3" ht="12.75" x14ac:dyDescent="0.2">
      <c r="C87" s="1"/>
    </row>
    <row r="88" spans="3:3" ht="12.75" x14ac:dyDescent="0.2">
      <c r="C88" s="1"/>
    </row>
    <row r="89" spans="3:3" ht="12.75" x14ac:dyDescent="0.2">
      <c r="C89" s="1"/>
    </row>
    <row r="90" spans="3:3" ht="12.75" x14ac:dyDescent="0.2">
      <c r="C90" s="1"/>
    </row>
    <row r="91" spans="3:3" ht="12.75" x14ac:dyDescent="0.2">
      <c r="C91" s="1"/>
    </row>
    <row r="92" spans="3:3" ht="12.75" x14ac:dyDescent="0.2">
      <c r="C92" s="1"/>
    </row>
    <row r="93" spans="3:3" ht="12.75" x14ac:dyDescent="0.2">
      <c r="C93" s="1"/>
    </row>
    <row r="94" spans="3:3" ht="12.75" x14ac:dyDescent="0.2">
      <c r="C94" s="1"/>
    </row>
    <row r="95" spans="3:3" ht="12.75" x14ac:dyDescent="0.2">
      <c r="C95" s="1"/>
    </row>
    <row r="96" spans="3:3" ht="12.75" x14ac:dyDescent="0.2">
      <c r="C96" s="1"/>
    </row>
    <row r="97" spans="3:3" ht="12.75" x14ac:dyDescent="0.2">
      <c r="C97" s="1"/>
    </row>
    <row r="98" spans="3:3" ht="12.75" x14ac:dyDescent="0.2">
      <c r="C98" s="1"/>
    </row>
    <row r="99" spans="3:3" ht="12.75" x14ac:dyDescent="0.2">
      <c r="C99" s="1"/>
    </row>
    <row r="100" spans="3:3" ht="12.75" x14ac:dyDescent="0.2">
      <c r="C100" s="1"/>
    </row>
    <row r="101" spans="3:3" ht="12.75" x14ac:dyDescent="0.2">
      <c r="C101" s="1"/>
    </row>
    <row r="102" spans="3:3" ht="12.75" x14ac:dyDescent="0.2">
      <c r="C102" s="1"/>
    </row>
    <row r="103" spans="3:3" ht="12.75" x14ac:dyDescent="0.2">
      <c r="C103" s="1"/>
    </row>
    <row r="104" spans="3:3" ht="12.75" x14ac:dyDescent="0.2">
      <c r="C104" s="1"/>
    </row>
    <row r="105" spans="3:3" ht="12.75" x14ac:dyDescent="0.2">
      <c r="C105" s="1"/>
    </row>
    <row r="106" spans="3:3" ht="12.75" x14ac:dyDescent="0.2">
      <c r="C106" s="1"/>
    </row>
    <row r="107" spans="3:3" ht="12.75" x14ac:dyDescent="0.2">
      <c r="C107" s="1"/>
    </row>
    <row r="108" spans="3:3" ht="12.75" x14ac:dyDescent="0.2">
      <c r="C108" s="1"/>
    </row>
    <row r="109" spans="3:3" ht="12.75" x14ac:dyDescent="0.2">
      <c r="C109" s="1"/>
    </row>
    <row r="110" spans="3:3" ht="12.75" x14ac:dyDescent="0.2">
      <c r="C110" s="1"/>
    </row>
    <row r="111" spans="3:3" ht="12.75" x14ac:dyDescent="0.2">
      <c r="C111" s="1"/>
    </row>
    <row r="112" spans="3:3" ht="12.75" x14ac:dyDescent="0.2">
      <c r="C112" s="1"/>
    </row>
    <row r="113" spans="3:3" ht="12.75" x14ac:dyDescent="0.2">
      <c r="C113" s="1"/>
    </row>
    <row r="114" spans="3:3" ht="12.75" x14ac:dyDescent="0.2">
      <c r="C114" s="1"/>
    </row>
    <row r="115" spans="3:3" ht="12.75" x14ac:dyDescent="0.2">
      <c r="C115" s="1"/>
    </row>
    <row r="116" spans="3:3" ht="12.75" x14ac:dyDescent="0.2">
      <c r="C116" s="1"/>
    </row>
    <row r="117" spans="3:3" ht="12.75" x14ac:dyDescent="0.2">
      <c r="C117" s="1"/>
    </row>
    <row r="118" spans="3:3" ht="12.75" x14ac:dyDescent="0.2">
      <c r="C118" s="1"/>
    </row>
    <row r="119" spans="3:3" ht="12.75" x14ac:dyDescent="0.2">
      <c r="C119" s="1"/>
    </row>
    <row r="120" spans="3:3" ht="12.75" x14ac:dyDescent="0.2">
      <c r="C120" s="1"/>
    </row>
    <row r="121" spans="3:3" ht="12.75" x14ac:dyDescent="0.2">
      <c r="C121" s="1"/>
    </row>
    <row r="122" spans="3:3" ht="12.75" x14ac:dyDescent="0.2">
      <c r="C122" s="1"/>
    </row>
    <row r="123" spans="3:3" ht="12.75" x14ac:dyDescent="0.2">
      <c r="C123" s="1"/>
    </row>
    <row r="124" spans="3:3" ht="12.75" x14ac:dyDescent="0.2">
      <c r="C124" s="1"/>
    </row>
    <row r="125" spans="3:3" ht="12.75" x14ac:dyDescent="0.2">
      <c r="C125" s="1"/>
    </row>
    <row r="126" spans="3:3" ht="12.75" x14ac:dyDescent="0.2">
      <c r="C126" s="1"/>
    </row>
    <row r="127" spans="3:3" ht="12.75" x14ac:dyDescent="0.2">
      <c r="C127" s="1"/>
    </row>
    <row r="128" spans="3:3" ht="12.75" x14ac:dyDescent="0.2">
      <c r="C128" s="1"/>
    </row>
    <row r="129" spans="3:3" ht="12.75" x14ac:dyDescent="0.2">
      <c r="C129" s="1"/>
    </row>
    <row r="130" spans="3:3" ht="12.75" x14ac:dyDescent="0.2">
      <c r="C130" s="1"/>
    </row>
    <row r="131" spans="3:3" ht="12.75" x14ac:dyDescent="0.2">
      <c r="C131" s="1"/>
    </row>
    <row r="132" spans="3:3" ht="12.75" x14ac:dyDescent="0.2">
      <c r="C132" s="1"/>
    </row>
    <row r="133" spans="3:3" ht="12.75" x14ac:dyDescent="0.2">
      <c r="C133" s="1"/>
    </row>
    <row r="134" spans="3:3" ht="12.75" x14ac:dyDescent="0.2">
      <c r="C134" s="1"/>
    </row>
    <row r="135" spans="3:3" ht="12.75" x14ac:dyDescent="0.2">
      <c r="C135" s="1"/>
    </row>
    <row r="136" spans="3:3" ht="12.75" x14ac:dyDescent="0.2">
      <c r="C136" s="1"/>
    </row>
    <row r="137" spans="3:3" ht="12.75" x14ac:dyDescent="0.2">
      <c r="C137" s="1"/>
    </row>
    <row r="138" spans="3:3" ht="12.75" x14ac:dyDescent="0.2">
      <c r="C138" s="1"/>
    </row>
    <row r="139" spans="3:3" ht="12.75" x14ac:dyDescent="0.2">
      <c r="C139" s="1"/>
    </row>
    <row r="140" spans="3:3" ht="12.75" x14ac:dyDescent="0.2">
      <c r="C140" s="1"/>
    </row>
    <row r="141" spans="3:3" ht="12.75" x14ac:dyDescent="0.2">
      <c r="C141" s="1"/>
    </row>
    <row r="142" spans="3:3" ht="12.75" x14ac:dyDescent="0.2">
      <c r="C142" s="1"/>
    </row>
    <row r="143" spans="3:3" ht="12.75" x14ac:dyDescent="0.2">
      <c r="C143" s="1"/>
    </row>
    <row r="144" spans="3:3" ht="12.75" x14ac:dyDescent="0.2">
      <c r="C144" s="1"/>
    </row>
    <row r="145" spans="3:3" ht="12.75" x14ac:dyDescent="0.2">
      <c r="C145" s="1"/>
    </row>
    <row r="146" spans="3:3" ht="12.75" x14ac:dyDescent="0.2">
      <c r="C146" s="1"/>
    </row>
    <row r="147" spans="3:3" ht="12.75" x14ac:dyDescent="0.2">
      <c r="C147" s="1"/>
    </row>
    <row r="148" spans="3:3" ht="12.75" x14ac:dyDescent="0.2">
      <c r="C148" s="1"/>
    </row>
    <row r="149" spans="3:3" ht="12.75" x14ac:dyDescent="0.2">
      <c r="C149" s="1"/>
    </row>
    <row r="150" spans="3:3" ht="12.75" x14ac:dyDescent="0.2">
      <c r="C150" s="1"/>
    </row>
    <row r="151" spans="3:3" ht="12.75" x14ac:dyDescent="0.2">
      <c r="C151" s="1"/>
    </row>
    <row r="152" spans="3:3" ht="12.75" x14ac:dyDescent="0.2">
      <c r="C152" s="1"/>
    </row>
    <row r="153" spans="3:3" ht="12.75" x14ac:dyDescent="0.2">
      <c r="C153" s="1"/>
    </row>
    <row r="154" spans="3:3" ht="12.75" x14ac:dyDescent="0.2">
      <c r="C154" s="1"/>
    </row>
    <row r="155" spans="3:3" ht="12.75" x14ac:dyDescent="0.2">
      <c r="C155" s="1"/>
    </row>
    <row r="156" spans="3:3" ht="12.75" x14ac:dyDescent="0.2">
      <c r="C156" s="1"/>
    </row>
    <row r="157" spans="3:3" ht="12.75" x14ac:dyDescent="0.2">
      <c r="C157" s="1"/>
    </row>
    <row r="158" spans="3:3" ht="12.75" x14ac:dyDescent="0.2">
      <c r="C158" s="1"/>
    </row>
    <row r="159" spans="3:3" ht="12.75" x14ac:dyDescent="0.2">
      <c r="C159" s="1"/>
    </row>
    <row r="160" spans="3:3" ht="12.75" x14ac:dyDescent="0.2">
      <c r="C160" s="1"/>
    </row>
    <row r="161" spans="3:3" ht="12.75" x14ac:dyDescent="0.2">
      <c r="C161" s="1"/>
    </row>
    <row r="162" spans="3:3" ht="12.75" x14ac:dyDescent="0.2">
      <c r="C162" s="1"/>
    </row>
    <row r="163" spans="3:3" ht="12.75" x14ac:dyDescent="0.2">
      <c r="C163" s="1"/>
    </row>
    <row r="164" spans="3:3" ht="12.75" x14ac:dyDescent="0.2">
      <c r="C164" s="1"/>
    </row>
    <row r="165" spans="3:3" ht="12.75" x14ac:dyDescent="0.2">
      <c r="C165" s="1"/>
    </row>
    <row r="166" spans="3:3" ht="12.75" x14ac:dyDescent="0.2">
      <c r="C166" s="1"/>
    </row>
    <row r="167" spans="3:3" ht="12.75" x14ac:dyDescent="0.2">
      <c r="C167" s="1"/>
    </row>
    <row r="168" spans="3:3" ht="12.75" x14ac:dyDescent="0.2">
      <c r="C168" s="1"/>
    </row>
    <row r="169" spans="3:3" ht="12.75" x14ac:dyDescent="0.2">
      <c r="C169" s="1"/>
    </row>
    <row r="170" spans="3:3" ht="12.75" x14ac:dyDescent="0.2">
      <c r="C170" s="1"/>
    </row>
    <row r="171" spans="3:3" ht="12.75" x14ac:dyDescent="0.2">
      <c r="C171" s="1"/>
    </row>
    <row r="172" spans="3:3" ht="12.75" x14ac:dyDescent="0.2">
      <c r="C172" s="1"/>
    </row>
    <row r="173" spans="3:3" ht="12.75" x14ac:dyDescent="0.2">
      <c r="C173" s="1"/>
    </row>
    <row r="174" spans="3:3" ht="12.75" x14ac:dyDescent="0.2">
      <c r="C174" s="1"/>
    </row>
    <row r="175" spans="3:3" ht="12.75" x14ac:dyDescent="0.2">
      <c r="C175" s="1"/>
    </row>
    <row r="176" spans="3:3" ht="12.75" x14ac:dyDescent="0.2">
      <c r="C176" s="1"/>
    </row>
    <row r="177" spans="3:3" ht="12.75" x14ac:dyDescent="0.2">
      <c r="C177" s="1"/>
    </row>
    <row r="178" spans="3:3" ht="12.75" x14ac:dyDescent="0.2">
      <c r="C178" s="1"/>
    </row>
    <row r="179" spans="3:3" ht="12.75" x14ac:dyDescent="0.2">
      <c r="C179" s="1"/>
    </row>
    <row r="180" spans="3:3" ht="12.75" x14ac:dyDescent="0.2">
      <c r="C180" s="1"/>
    </row>
    <row r="181" spans="3:3" ht="12.75" x14ac:dyDescent="0.2">
      <c r="C181" s="1"/>
    </row>
    <row r="182" spans="3:3" ht="12.75" x14ac:dyDescent="0.2">
      <c r="C182" s="1"/>
    </row>
    <row r="183" spans="3:3" ht="12.75" x14ac:dyDescent="0.2">
      <c r="C183" s="1"/>
    </row>
    <row r="184" spans="3:3" ht="12.75" x14ac:dyDescent="0.2">
      <c r="C184" s="1"/>
    </row>
    <row r="185" spans="3:3" ht="12.75" x14ac:dyDescent="0.2">
      <c r="C185" s="1"/>
    </row>
    <row r="186" spans="3:3" ht="12.75" x14ac:dyDescent="0.2">
      <c r="C186" s="1"/>
    </row>
    <row r="187" spans="3:3" ht="12.75" x14ac:dyDescent="0.2">
      <c r="C187" s="1"/>
    </row>
    <row r="188" spans="3:3" ht="12.75" x14ac:dyDescent="0.2">
      <c r="C188" s="1"/>
    </row>
    <row r="189" spans="3:3" ht="12.75" x14ac:dyDescent="0.2">
      <c r="C189" s="1"/>
    </row>
    <row r="190" spans="3:3" ht="12.75" x14ac:dyDescent="0.2">
      <c r="C190" s="1"/>
    </row>
    <row r="191" spans="3:3" ht="12.75" x14ac:dyDescent="0.2">
      <c r="C191" s="1"/>
    </row>
    <row r="192" spans="3:3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  <row r="1000" spans="3:3" ht="12.75" x14ac:dyDescent="0.2">
      <c r="C1000" s="1"/>
    </row>
  </sheetData>
  <conditionalFormatting sqref="B13:B1000">
    <cfRule type="notContainsBlanks" dxfId="5" priority="1">
      <formula>LEN(TRIM(B13))&gt;0</formula>
    </cfRule>
  </conditionalFormatting>
  <conditionalFormatting sqref="C13:D1000">
    <cfRule type="notContainsBlanks" dxfId="4" priority="2">
      <formula>LEN(TRIM(C13))&gt;0</formula>
    </cfRule>
  </conditionalFormatting>
  <conditionalFormatting sqref="E14 F15:F16 E17 F18:F26 E27 F28:F29 E30 F31:F32 E33:E1000">
    <cfRule type="notContainsBlanks" dxfId="3" priority="3">
      <formula>LEN(TRIM(E14))&gt;0</formula>
    </cfRule>
  </conditionalFormatting>
  <conditionalFormatting sqref="F14 G14:G1000 F17 F27 F30 F33:F1000">
    <cfRule type="notContainsBlanks" dxfId="2" priority="4">
      <formula>LEN(TRIM(F14))&gt;0</formula>
    </cfRule>
    <cfRule type="notContainsBlanks" dxfId="1" priority="5">
      <formula>LEN(TRIM(F14))&gt;0</formula>
    </cfRule>
  </conditionalFormatting>
  <conditionalFormatting sqref="H14:H1000">
    <cfRule type="notContainsBlanks" dxfId="0" priority="6">
      <formula>LEN(TRIM(H14))&gt;0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1A01-7428-422D-8A54-CB2B4CF17419}">
  <dimension ref="G18"/>
  <sheetViews>
    <sheetView workbookViewId="0">
      <selection activeCell="O13" sqref="O13"/>
    </sheetView>
  </sheetViews>
  <sheetFormatPr defaultRowHeight="12.75" x14ac:dyDescent="0.2"/>
  <sheetData>
    <row r="18" spans="7:7" x14ac:dyDescent="0.2">
      <c r="G18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bhole</cp:lastModifiedBy>
  <dcterms:modified xsi:type="dcterms:W3CDTF">2024-07-20T11:02:23Z</dcterms:modified>
</cp:coreProperties>
</file>